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1101494\Desktop\新しいフォルダー (2)\A1修正後\"/>
    </mc:Choice>
  </mc:AlternateContent>
  <xr:revisionPtr revIDLastSave="0" documentId="13_ncr:1_{D886DEF7-6EEF-44E7-96D3-6CE0CA97817E}" xr6:coauthVersionLast="47" xr6:coauthVersionMax="47" xr10:uidLastSave="{00000000-0000-0000-0000-000000000000}"/>
  <bookViews>
    <workbookView xWindow="20370" yWindow="-120" windowWidth="29040" windowHeight="15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CO35" i="10"/>
  <c r="BE35" i="10"/>
  <c r="C35" i="10"/>
  <c r="BW34" i="10"/>
  <c r="BE34" i="10"/>
  <c r="C34" i="10"/>
  <c r="U34" i="10" s="1"/>
  <c r="U35" i="10" s="1"/>
  <c r="U36" i="10" s="1"/>
  <c r="U37" i="10" s="1"/>
  <c r="BW35" i="10" l="1"/>
  <c r="BW36" i="10" s="1"/>
  <c r="BW37" i="10" s="1"/>
  <c r="BW38" i="10" s="1"/>
  <c r="BW39" i="10" s="1"/>
  <c r="BW40" i="10" s="1"/>
  <c r="BW41" i="10" s="1"/>
  <c r="BW42" i="10" s="1"/>
  <c r="BW43"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alcChain>
</file>

<file path=xl/sharedStrings.xml><?xml version="1.0" encoding="utf-8"?>
<sst xmlns="http://schemas.openxmlformats.org/spreadsheetml/2006/main" count="1162" uniqueCount="589">
  <si>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</si>
  <si>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</si>
  <si>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</si>
  <si>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</si>
  <si>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</si>
  <si>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</si>
  <si>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</si>
  <si>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</si>
  <si>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</si>
  <si>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</si>
  <si>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</si>
  <si>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</si>
  <si>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</si>
  <si>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</si>
  <si>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</si>
  <si>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</si>
  <si>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</si>
  <si>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</si>
  <si>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</si>
  <si>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</si>
  <si>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</si>
  <si>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</si>
  <si>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</si>
  <si>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</si>
  <si>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</si>
  <si>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</si>
  <si>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</si>
  <si>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</si>
  <si>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</si>
  <si>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</si>
  <si>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</si>
  <si>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</si>
  <si>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</si>
  <si>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</si>
  <si>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</si>
  <si>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</si>
  <si>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</si>
  <si>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</si>
  <si>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</si>
  <si>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</si>
  <si>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</si>
  <si>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</si>
  <si>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</si>
  <si>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</si>
  <si>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</si>
  <si>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</si>
  <si>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</si>
  <si>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</si>
  <si>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</si>
  <si>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</si>
  <si>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</si>
  <si>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</si>
  <si>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</si>
  <si>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</si>
  <si>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</si>
  <si>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</si>
  <si>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</si>
  <si>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</si>
  <si>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</si>
  <si>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</si>
  <si>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</si>
  <si>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</si>
  <si>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</si>
  <si>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</si>
  <si>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</si>
  <si>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</si>
  <si>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</si>
  <si>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</si>
  <si>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</si>
  <si>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</si>
  <si>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</si>
  <si>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</si>
  <si>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</si>
  <si>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</si>
  <si>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</si>
  <si>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</si>
  <si>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</si>
  <si>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</si>
  <si>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</si>
  <si>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</si>
  <si>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</si>
  <si>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</si>
  <si>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</si>
  <si>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</si>
  <si>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</si>
  <si>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</si>
  <si>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</si>
  <si>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</si>
  <si>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</si>
  <si>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</si>
  <si>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</si>
  <si>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</si>
  <si>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</si>
  <si>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</si>
  <si>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粕屋町</t>
    <phoneticPr fontId="5"/>
  </si>
  <si>
    <t>地方交付税種地</t>
    <rPh sb="0" eb="2">
      <t>チホウ</t>
    </rPh>
    <rPh sb="2" eb="5">
      <t>コウフゼイ</t>
    </rPh>
    <rPh sb="5" eb="6">
      <t>シュ</t>
    </rPh>
    <rPh sb="6" eb="7">
      <t>チ</t>
    </rPh>
    <phoneticPr fontId="5"/>
  </si>
  <si>
    <t>2-6</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</si>
  <si>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</si>
  <si>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</si>
  <si>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</si>
  <si>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</si>
  <si>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</si>
  <si>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</si>
  <si>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</si>
  <si>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</si>
  <si>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</si>
  <si>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</si>
  <si>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</si>
  <si>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</si>
  <si>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</si>
  <si>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</si>
  <si>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</si>
  <si>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</si>
  <si>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</si>
  <si>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</si>
  <si>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</si>
  <si>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</si>
  <si>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</si>
  <si>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</si>
  <si>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</si>
  <si>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</si>
  <si>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</si>
  <si>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</si>
  <si>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</si>
  <si>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</si>
  <si>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</si>
  <si>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</si>
  <si>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</si>
  <si>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</si>
  <si>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</si>
  <si>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</si>
  <si>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</si>
  <si>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</si>
  <si>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</si>
  <si>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</si>
  <si>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</si>
  <si>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</si>
  <si>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</si>
  <si>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</si>
  <si>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</si>
  <si>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</si>
  <si>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</si>
  <si>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25"/>
  </si>
  <si>
    <t>うち日本人(％)</t>
    <phoneticPr fontId="5"/>
  </si>
  <si>
    <t>-0.4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</si>
  <si>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</si>
  <si>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</si>
  <si>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</si>
  <si>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</si>
  <si>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</si>
  <si>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</si>
  <si>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</si>
  <si>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</si>
  <si>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</si>
  <si>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</si>
  <si>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</si>
  <si>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</si>
  <si>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</si>
  <si>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</si>
  <si>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</si>
  <si>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</si>
  <si>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</si>
  <si>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</si>
  <si>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</si>
  <si>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</si>
  <si>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</si>
  <si>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</si>
  <si>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</si>
  <si>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</si>
  <si>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</si>
  <si>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</si>
  <si>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</si>
  <si>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</si>
  <si>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</si>
  <si>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</si>
  <si>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</si>
  <si>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</si>
  <si>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</si>
  <si>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</si>
  <si>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</si>
  <si>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</si>
  <si>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</si>
  <si>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</si>
  <si>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</si>
  <si>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</si>
  <si>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</si>
  <si>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</si>
  <si>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</si>
  <si>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</si>
  <si>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</si>
  <si>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</si>
  <si>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</si>
  <si>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</si>
  <si>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</si>
  <si>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</si>
  <si>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</si>
  <si>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</si>
  <si>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</si>
  <si>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</si>
  <si>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</si>
  <si>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</si>
  <si>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</si>
  <si>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</si>
  <si>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福岡県粕屋町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</si>
  <si>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</si>
  <si>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</si>
  <si>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</si>
  <si>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</si>
  <si>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</si>
  <si>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</si>
  <si>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</si>
  <si>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</si>
  <si>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</si>
  <si>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</si>
  <si>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</si>
  <si>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</si>
  <si>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</si>
  <si>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</si>
  <si>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</si>
  <si>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</si>
  <si>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</si>
  <si>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</si>
  <si>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</si>
  <si>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</si>
  <si>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</si>
  <si>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</si>
  <si>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</si>
  <si>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</si>
  <si>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</si>
  <si>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</si>
  <si>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</si>
  <si>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</si>
  <si>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</si>
  <si>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</si>
  <si>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</si>
  <si>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</si>
  <si>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</si>
  <si>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</si>
  <si>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</si>
  <si>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</si>
  <si>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</si>
  <si>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</si>
  <si>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</si>
  <si>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</si>
  <si>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</si>
  <si>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</si>
  <si>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</si>
  <si>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</si>
  <si>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</si>
  <si>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</si>
  <si>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</si>
  <si>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</si>
  <si>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</si>
  <si>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</si>
  <si>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</si>
  <si>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</si>
  <si>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</si>
  <si>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</si>
  <si>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</si>
  <si>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</si>
  <si>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</si>
  <si>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</si>
  <si>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</si>
  <si>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</si>
  <si>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</si>
  <si>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</si>
  <si>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</si>
  <si>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</si>
  <si>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</si>
  <si>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</si>
  <si>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</si>
  <si>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</si>
  <si>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</si>
  <si>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</si>
  <si>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</si>
  <si>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</si>
  <si>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</si>
  <si>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</si>
  <si>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</si>
  <si>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</si>
  <si>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</si>
  <si>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</si>
  <si>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</si>
  <si>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</si>
  <si>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</si>
  <si>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</si>
  <si>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</si>
  <si>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</si>
  <si>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</si>
  <si>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</si>
  <si>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</si>
  <si>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</si>
  <si>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</si>
  <si>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</si>
  <si>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</si>
  <si>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</si>
  <si>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</si>
  <si>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</si>
  <si>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</si>
  <si>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</si>
  <si>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</si>
  <si>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</si>
  <si>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</si>
  <si>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</si>
  <si>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</si>
  <si>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</si>
  <si>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</si>
  <si>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</si>
  <si>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</si>
  <si>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</si>
  <si>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</si>
  <si>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</si>
  <si>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</si>
  <si>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</si>
  <si>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</si>
  <si>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</si>
  <si>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</si>
  <si>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</si>
  <si>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</si>
  <si>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</si>
  <si>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</si>
  <si>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</si>
  <si>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</si>
  <si>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</si>
  <si>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</si>
  <si>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</si>
  <si>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</si>
  <si>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</si>
  <si>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</si>
  <si>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</si>
  <si>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</si>
  <si>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</si>
  <si>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</si>
  <si>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</si>
  <si>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</si>
  <si>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</si>
  <si>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</si>
  <si>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</si>
  <si>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</si>
  <si>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</si>
  <si>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</si>
  <si>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</si>
  <si>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</si>
  <si>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</si>
  <si>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</si>
  <si>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</si>
  <si>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</si>
  <si>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</si>
  <si>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</si>
  <si>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</si>
  <si>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</si>
  <si>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</si>
  <si>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</si>
  <si>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</si>
  <si>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福岡県粕屋町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</si>
  <si>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</si>
  <si>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</si>
  <si>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</si>
  <si>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</si>
  <si>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</si>
  <si>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</si>
  <si>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</si>
  <si>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</si>
  <si>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</si>
  <si>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</si>
  <si>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</si>
  <si>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</si>
  <si>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</si>
  <si>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</si>
  <si>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</si>
  <si>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</si>
  <si>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</si>
  <si>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</si>
  <si>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</si>
  <si>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</si>
  <si>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</si>
  <si>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</si>
  <si>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</si>
  <si>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</si>
  <si>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</si>
  <si>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</si>
  <si>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</si>
  <si>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</si>
  <si>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</si>
  <si>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</si>
  <si>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</si>
  <si>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</si>
  <si>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</si>
  <si>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</si>
  <si>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介護保険特別会計(保険事業勘定)</t>
    <phoneticPr fontId="5"/>
  </si>
  <si>
    <t>介護保険特別会計(介護サービス勘定)</t>
    <phoneticPr fontId="5"/>
  </si>
  <si>
    <t>後期高齢者医療特別会計</t>
    <phoneticPr fontId="5"/>
  </si>
  <si>
    <t>水道事業会計</t>
    <phoneticPr fontId="5"/>
  </si>
  <si>
    <t>法適用企業</t>
    <phoneticPr fontId="5"/>
  </si>
  <si>
    <t>流域関連公共下水道事業会計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</si>
  <si>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</si>
  <si>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</si>
  <si>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</si>
  <si>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</si>
  <si>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</si>
  <si>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</si>
  <si>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</si>
  <si>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</si>
  <si>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</si>
  <si>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</si>
  <si>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</si>
  <si>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</si>
  <si>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</si>
  <si>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</si>
  <si>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</si>
  <si>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</si>
  <si>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</si>
  <si>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</si>
  <si>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</si>
  <si>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</si>
  <si>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</si>
  <si>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</si>
  <si>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</si>
  <si>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</si>
  <si>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</si>
  <si>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</si>
  <si>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</si>
  <si>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</si>
  <si>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</si>
  <si>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</si>
  <si>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</si>
  <si>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</si>
  <si>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</si>
  <si>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</si>
  <si>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</si>
  <si>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</si>
  <si>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</si>
  <si>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</si>
  <si>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</si>
  <si>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</si>
  <si>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</si>
  <si>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</si>
  <si>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</si>
  <si>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</si>
  <si>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</si>
  <si>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</si>
  <si>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</si>
  <si>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</si>
  <si>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</si>
  <si>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</si>
  <si>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</si>
  <si>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</si>
  <si>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</si>
  <si>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</si>
  <si>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</si>
  <si>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</si>
  <si>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</si>
  <si>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</si>
  <si>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</si>
  <si>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</si>
  <si>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</si>
  <si>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</si>
  <si>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</si>
  <si>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</si>
  <si>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</si>
  <si>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</si>
  <si>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</si>
  <si>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</si>
  <si>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</si>
  <si>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</si>
  <si>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</si>
  <si>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</si>
  <si>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</si>
  <si>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</si>
  <si>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</si>
  <si>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</si>
  <si>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</si>
  <si>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</si>
  <si>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</si>
  <si>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</si>
  <si>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</si>
  <si>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</si>
  <si>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</si>
  <si>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</si>
  <si>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</si>
  <si>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</si>
  <si>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</si>
  <si>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</si>
  <si>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</si>
  <si>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</si>
  <si>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</si>
  <si>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</si>
  <si>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</si>
  <si>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</si>
  <si>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</si>
  <si>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</si>
  <si>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</si>
  <si>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</si>
  <si>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</si>
  <si>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</si>
  <si>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</si>
  <si>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</si>
  <si>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</si>
  <si>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</si>
  <si>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</si>
  <si>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</si>
  <si>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</si>
  <si>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</si>
  <si>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</si>
  <si>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</si>
  <si>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</si>
  <si>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</si>
  <si>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</si>
  <si>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</si>
  <si>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</si>
  <si>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</si>
  <si>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</si>
  <si>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</si>
  <si>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</si>
  <si>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</si>
  <si>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</si>
  <si>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</si>
  <si>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</si>
  <si>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</si>
  <si>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</si>
  <si>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</si>
  <si>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</si>
  <si>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</si>
  <si>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</si>
  <si>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</si>
  <si>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</si>
  <si>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</si>
  <si>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</si>
  <si>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</si>
  <si>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</si>
  <si>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2.09</t>
  </si>
  <si>
    <t>▲ 0.97</t>
  </si>
  <si>
    <t>水道事業会計</t>
  </si>
  <si>
    <t>流域関連公共下水道事業会計</t>
  </si>
  <si>
    <t>一般会計</t>
  </si>
  <si>
    <t>国民健康保険特別会計</t>
  </si>
  <si>
    <t>▲ 1.22</t>
  </si>
  <si>
    <t>▲ 0.28</t>
  </si>
  <si>
    <t>▲ 0.12</t>
  </si>
  <si>
    <t>介護保険特別会計(保険事業勘定)</t>
  </si>
  <si>
    <t>後期高齢者医療特別会計</t>
  </si>
  <si>
    <t>介護保険特別会計(介護サービス勘定)</t>
  </si>
  <si>
    <t>その他会計（赤字）</t>
  </si>
  <si>
    <t>その他会計（黒字）</t>
  </si>
  <si>
    <t>R02</t>
    <phoneticPr fontId="5"/>
  </si>
  <si>
    <t>R03</t>
    <phoneticPr fontId="5"/>
  </si>
  <si>
    <t>R04</t>
    <phoneticPr fontId="5"/>
  </si>
  <si>
    <t>R05</t>
    <phoneticPr fontId="5"/>
  </si>
  <si>
    <t>R06</t>
    <phoneticPr fontId="5"/>
  </si>
  <si>
    <t>〇</t>
    <phoneticPr fontId="2"/>
  </si>
  <si>
    <t>粕屋町土地開発公社</t>
    <rPh sb="0" eb="3">
      <t>カスヤマチ</t>
    </rPh>
    <rPh sb="3" eb="7">
      <t>トチカイハツ</t>
    </rPh>
    <rPh sb="7" eb="9">
      <t>コウシャ</t>
    </rPh>
    <phoneticPr fontId="2"/>
  </si>
  <si>
    <t>-</t>
    <phoneticPr fontId="2"/>
  </si>
  <si>
    <t xml:space="preserve"> </t>
    <phoneticPr fontId="2"/>
  </si>
  <si>
    <t>公共施設整備基金</t>
    <rPh sb="0" eb="4">
      <t>コウキョウシセツ</t>
    </rPh>
    <rPh sb="4" eb="6">
      <t>セイビ</t>
    </rPh>
    <rPh sb="6" eb="8">
      <t>キキン</t>
    </rPh>
    <phoneticPr fontId="5"/>
  </si>
  <si>
    <t>ふるさとづくり基金</t>
    <rPh sb="7" eb="9">
      <t>キキン</t>
    </rPh>
    <phoneticPr fontId="2"/>
  </si>
  <si>
    <t>扇上堰用水施設維持管理基金</t>
    <rPh sb="0" eb="1">
      <t>オウギ</t>
    </rPh>
    <rPh sb="1" eb="2">
      <t>ウエ</t>
    </rPh>
    <rPh sb="2" eb="3">
      <t>セキ</t>
    </rPh>
    <rPh sb="3" eb="5">
      <t>ヨウスイ</t>
    </rPh>
    <rPh sb="5" eb="7">
      <t>シセツ</t>
    </rPh>
    <rPh sb="7" eb="9">
      <t>イジ</t>
    </rPh>
    <rPh sb="9" eb="11">
      <t>カンリ</t>
    </rPh>
    <rPh sb="11" eb="13">
      <t>キキン</t>
    </rPh>
    <phoneticPr fontId="2"/>
  </si>
  <si>
    <t>地域福祉基金</t>
    <rPh sb="0" eb="2">
      <t>チイキ</t>
    </rPh>
    <rPh sb="2" eb="4">
      <t>フクシ</t>
    </rPh>
    <rPh sb="4" eb="6">
      <t>キキン</t>
    </rPh>
    <phoneticPr fontId="2"/>
  </si>
  <si>
    <t>臨時石炭鉱害復旧井堰管理基金</t>
  </si>
  <si>
    <t>粕屋郡粕屋町外１市水利組合</t>
  </si>
  <si>
    <t>福岡県市町村消防団員等公務災害補償組合</t>
  </si>
  <si>
    <t>福岡県市町村職員退職手当組合（一般会計）</t>
  </si>
  <si>
    <t>福岡県市町村職員退職手当組合（基金特別会計）</t>
  </si>
  <si>
    <t>福岡県自治会館管理組合</t>
  </si>
  <si>
    <t>糟屋郡自治会館組合</t>
  </si>
  <si>
    <t>粕屋郡篠栗町外一市五町財産組合</t>
  </si>
  <si>
    <t>北筑昇華苑組合</t>
  </si>
  <si>
    <t>粕屋南部消防組合（一般会計）</t>
  </si>
  <si>
    <t>粕屋南部消防組合（休日診療所特別会計）</t>
    <rPh sb="0" eb="2">
      <t>カスヤ</t>
    </rPh>
    <rPh sb="2" eb="4">
      <t>ナンブ</t>
    </rPh>
    <rPh sb="4" eb="6">
      <t>ショウボウ</t>
    </rPh>
    <rPh sb="6" eb="8">
      <t>クミアイ</t>
    </rPh>
    <rPh sb="9" eb="11">
      <t>キュウジツ</t>
    </rPh>
    <rPh sb="11" eb="13">
      <t>シンリョウ</t>
    </rPh>
    <rPh sb="13" eb="14">
      <t>ショ</t>
    </rPh>
    <rPh sb="14" eb="16">
      <t>トクベツ</t>
    </rPh>
    <rPh sb="16" eb="18">
      <t>カイケイ</t>
    </rPh>
    <phoneticPr fontId="2"/>
  </si>
  <si>
    <t>須恵町外二ヶ町清掃施設組合</t>
  </si>
  <si>
    <t>福岡県自治振興組合（一般会計）</t>
  </si>
  <si>
    <t>福岡県自治振興組合（公文書館事業特別会計）</t>
  </si>
  <si>
    <t>福岡県後期高齢者医療広域連合（一般会計）</t>
  </si>
  <si>
    <t>福岡県後期高齢者医療広域連合（後期高齢者医療特別会計）</t>
  </si>
  <si>
    <t>福岡都市圏広域行政事業組合（一般会計）</t>
  </si>
  <si>
    <t>福岡都市圏広域行政事業組合（流域連携事業特別会計）</t>
  </si>
  <si>
    <t>福岡都市圏広域行政事業組合（競艇事業特別会計）</t>
  </si>
  <si>
    <t>福岡地区水道企業団</t>
    <rPh sb="0" eb="4">
      <t>フクオカチク</t>
    </rPh>
    <rPh sb="4" eb="9">
      <t>スイドウキギョウダン</t>
    </rPh>
    <phoneticPr fontId="4"/>
  </si>
  <si>
    <t>法適用企業</t>
    <rPh sb="0" eb="3">
      <t>ホウテキヨウ</t>
    </rPh>
    <rPh sb="3" eb="5">
      <t>キギョウ</t>
    </rPh>
    <phoneticPr fontId="4"/>
  </si>
  <si>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</si>
  <si>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</si>
  <si>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将来負担額が充当可能財源等を下回る状況が続いており令和6年度も算定されなかったが、町債発行の増などにより将来負担額は増加傾向である。また、有形固定資産減価償却率は、令和4～5年度に改善し、令和6年度は上昇したものの類似団体平均を下回っている。これらは、ここ数年間、公共施設等総合管理計画及び個別施設計画に基づく施設の建替えや改修等を本格的に実施してきたことによるもので、今後も施設の老朽化対策は継続的に必要で、その財源の多くは町債に依存することになるため、将来負担比率の動きを注視しながら事業を実施していく。</t>
    <rPh sb="1" eb="3">
      <t>ショウライ</t>
    </rPh>
    <rPh sb="3" eb="7">
      <t>フタンヒリツ</t>
    </rPh>
    <rPh sb="9" eb="11">
      <t>ショウライ</t>
    </rPh>
    <rPh sb="11" eb="14">
      <t>フタンガク</t>
    </rPh>
    <rPh sb="15" eb="19">
      <t>ジュウトウカノウ</t>
    </rPh>
    <rPh sb="21" eb="22">
      <t>トウ</t>
    </rPh>
    <rPh sb="23" eb="25">
      <t>シタマワ</t>
    </rPh>
    <rPh sb="26" eb="28">
      <t>ジョウキョウ</t>
    </rPh>
    <rPh sb="29" eb="30">
      <t>ツヅ</t>
    </rPh>
    <rPh sb="34" eb="36">
      <t>レイワ</t>
    </rPh>
    <rPh sb="37" eb="39">
      <t>ネンド</t>
    </rPh>
    <rPh sb="40" eb="42">
      <t>サンテイ</t>
    </rPh>
    <rPh sb="50" eb="51">
      <t>マチ</t>
    </rPh>
    <rPh sb="52" eb="54">
      <t>ハッコウ</t>
    </rPh>
    <rPh sb="55" eb="56">
      <t>ゾウ</t>
    </rPh>
    <rPh sb="61" eb="63">
      <t>ショウライ</t>
    </rPh>
    <rPh sb="63" eb="66">
      <t>フタンガク</t>
    </rPh>
    <rPh sb="67" eb="69">
      <t>ゾウカ</t>
    </rPh>
    <rPh sb="69" eb="71">
      <t>ケイコウ</t>
    </rPh>
    <rPh sb="78" eb="80">
      <t>ユウケイ</t>
    </rPh>
    <rPh sb="80" eb="82">
      <t>コテイ</t>
    </rPh>
    <rPh sb="82" eb="84">
      <t>シサン</t>
    </rPh>
    <rPh sb="84" eb="86">
      <t>ゲンカ</t>
    </rPh>
    <rPh sb="86" eb="89">
      <t>ショウキャクリツ</t>
    </rPh>
    <rPh sb="91" eb="93">
      <t>レイワ</t>
    </rPh>
    <rPh sb="96" eb="98">
      <t>ネンド</t>
    </rPh>
    <rPh sb="99" eb="101">
      <t>カイゼン</t>
    </rPh>
    <rPh sb="103" eb="105">
      <t>レイワ</t>
    </rPh>
    <rPh sb="106" eb="107">
      <t>ネン</t>
    </rPh>
    <rPh sb="107" eb="108">
      <t>ド</t>
    </rPh>
    <rPh sb="109" eb="111">
      <t>ジョウショウ</t>
    </rPh>
    <rPh sb="116" eb="118">
      <t>ルイジ</t>
    </rPh>
    <rPh sb="118" eb="120">
      <t>ダンタイ</t>
    </rPh>
    <rPh sb="120" eb="122">
      <t>ヘイキン</t>
    </rPh>
    <rPh sb="123" eb="125">
      <t>シタマワ</t>
    </rPh>
    <rPh sb="137" eb="140">
      <t>スウネンカン</t>
    </rPh>
    <rPh sb="141" eb="143">
      <t>コウキョウ</t>
    </rPh>
    <rPh sb="143" eb="146">
      <t>シセツトウ</t>
    </rPh>
    <rPh sb="146" eb="148">
      <t>ソウゴウ</t>
    </rPh>
    <rPh sb="148" eb="150">
      <t>カンリ</t>
    </rPh>
    <rPh sb="150" eb="152">
      <t>ケイカク</t>
    </rPh>
    <rPh sb="152" eb="153">
      <t>オヨ</t>
    </rPh>
    <rPh sb="154" eb="156">
      <t>コベツ</t>
    </rPh>
    <rPh sb="156" eb="158">
      <t>シセツ</t>
    </rPh>
    <rPh sb="158" eb="160">
      <t>ケイカク</t>
    </rPh>
    <rPh sb="161" eb="162">
      <t>モト</t>
    </rPh>
    <rPh sb="164" eb="166">
      <t>シセツ</t>
    </rPh>
    <rPh sb="167" eb="169">
      <t>タテカ</t>
    </rPh>
    <rPh sb="171" eb="173">
      <t>カイシュウ</t>
    </rPh>
    <rPh sb="173" eb="174">
      <t>トウ</t>
    </rPh>
    <rPh sb="175" eb="178">
      <t>ホンカクテキ</t>
    </rPh>
    <rPh sb="179" eb="181">
      <t>ジッシ</t>
    </rPh>
    <rPh sb="194" eb="196">
      <t>コンゴ</t>
    </rPh>
    <rPh sb="197" eb="199">
      <t>シセツ</t>
    </rPh>
    <rPh sb="200" eb="203">
      <t>ロウキュウカ</t>
    </rPh>
    <rPh sb="203" eb="205">
      <t>タイサク</t>
    </rPh>
    <rPh sb="206" eb="208">
      <t>ケイゾク</t>
    </rPh>
    <rPh sb="208" eb="209">
      <t>テキ</t>
    </rPh>
    <rPh sb="210" eb="212">
      <t>ヒツヨウ</t>
    </rPh>
    <rPh sb="216" eb="218">
      <t>ザイゲン</t>
    </rPh>
    <rPh sb="219" eb="220">
      <t>オオ</t>
    </rPh>
    <rPh sb="225" eb="227">
      <t>イゾン</t>
    </rPh>
    <rPh sb="237" eb="239">
      <t>ショウライ</t>
    </rPh>
    <rPh sb="239" eb="241">
      <t>フタン</t>
    </rPh>
    <rPh sb="241" eb="243">
      <t>ヒリツ</t>
    </rPh>
    <rPh sb="244" eb="245">
      <t>ウゴ</t>
    </rPh>
    <rPh sb="247" eb="249">
      <t>チュウシ</t>
    </rPh>
    <rPh sb="253" eb="255">
      <t>ジギョウ</t>
    </rPh>
    <rPh sb="256" eb="258">
      <t>ジッシ</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</si>
  <si>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</si>
  <si>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</si>
  <si>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</si>
  <si>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</si>
  <si>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</si>
  <si>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</si>
  <si>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将来負担額が充当可能財源等を下回る状況が続いており令和6年度も算定されなかった。実質公債費比率については、類似団体平均を上回っているが、これは老朽施設の改修に係る町債発行増に備えて、償還年数を短く設定し早めの償還を行ってきたことによるものである。今後は、令和3年度から本格化した公共施設等総合管理計画及び個別施設計画に基づく施設の建替えや改修等による町債発行増や、一部事務組合によるごみ処理施設の建設事業実施に係る地方債償還分の負担増により、将来負担比率、実質公債費比率ともに上昇することが見込まれる。町債償還の財源として必要に応じて減債基金を活用し、町債発行に当たって償還期間を適切に設定することで、公債費負担の平準化を図っていく。</t>
    <rPh sb="21" eb="22">
      <t>トウ</t>
    </rPh>
    <rPh sb="23" eb="25">
      <t>シタマワ</t>
    </rPh>
    <rPh sb="49" eb="51">
      <t>ジッシツ</t>
    </rPh>
    <rPh sb="51" eb="54">
      <t>コウサイヒ</t>
    </rPh>
    <rPh sb="54" eb="56">
      <t>ヒリツ</t>
    </rPh>
    <rPh sb="62" eb="64">
      <t>ルイジ</t>
    </rPh>
    <rPh sb="64" eb="66">
      <t>ダンタイ</t>
    </rPh>
    <rPh sb="66" eb="68">
      <t>ヘイキン</t>
    </rPh>
    <rPh sb="69" eb="71">
      <t>ウワマワ</t>
    </rPh>
    <rPh sb="90" eb="91">
      <t>マチ</t>
    </rPh>
    <rPh sb="174" eb="176">
      <t>タテカ</t>
    </rPh>
    <rPh sb="184" eb="185">
      <t>マチ</t>
    </rPh>
    <rPh sb="260" eb="262">
      <t>チョウサイ</t>
    </rPh>
    <rPh sb="262" eb="264">
      <t>ショウカン</t>
    </rPh>
    <rPh sb="265" eb="267">
      <t>ザイゲン</t>
    </rPh>
    <rPh sb="270" eb="272">
      <t>ヒツヨウ</t>
    </rPh>
    <rPh sb="273" eb="274">
      <t>オウ</t>
    </rPh>
    <rPh sb="276" eb="278">
      <t>ゲンサイ</t>
    </rPh>
    <rPh sb="278" eb="280">
      <t>キキン</t>
    </rPh>
    <rPh sb="281" eb="283">
      <t>カツヨウ</t>
    </rPh>
    <rPh sb="290" eb="291">
      <t>ア</t>
    </rPh>
    <rPh sb="294" eb="298">
      <t>ショウカンキカン</t>
    </rPh>
    <rPh sb="299" eb="301">
      <t>テキセツ</t>
    </rPh>
    <rPh sb="302" eb="304">
      <t>セッテイ</t>
    </rPh>
    <rPh sb="310" eb="313">
      <t>コウサイヒ</t>
    </rPh>
    <rPh sb="313" eb="315">
      <t>フタン</t>
    </rPh>
    <rPh sb="316" eb="319">
      <t>ヘイジュンカ</t>
    </rPh>
    <rPh sb="320" eb="321">
      <t>ハカ</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</si>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</sst>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8E6DE55-AB0C-4FB1-8678-8471371B036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F279-4C81-8F23-6407E46E9A2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25799</c:v>
                </c:pt>
                <c:pt idx="1">
                  <c:v>38149</c:v>
                </c:pt>
                <c:pt idx="2">
                  <c:v>84483</c:v>
                </c:pt>
                <c:pt idx="3">
                  <c:v>75295</c:v>
                </c:pt>
                <c:pt idx="4">
                  <c:v>49803</c:v>
                </c:pt>
              </c:numCache>
            </c:numRef>
          </c:val>
          <c:smooth val="0"/>
          <c:extLst>
            <c:ext xmlns:c16="http://schemas.microsoft.com/office/drawing/2014/chart" uri="{C3380CC4-5D6E-409C-BE32-E72D297353CC}">
              <c16:uniqueId val="{00000001-F279-4C81-8F23-6407E46E9A2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5.99</c:v>
                </c:pt>
                <c:pt idx="1">
                  <c:v>8.9600000000000009</c:v>
                </c:pt>
                <c:pt idx="2">
                  <c:v>6.9</c:v>
                </c:pt>
                <c:pt idx="3">
                  <c:v>7.87</c:v>
                </c:pt>
                <c:pt idx="4">
                  <c:v>5.87</c:v>
                </c:pt>
              </c:numCache>
            </c:numRef>
          </c:val>
          <c:extLst>
            <c:ext xmlns:c16="http://schemas.microsoft.com/office/drawing/2014/chart" uri="{C3380CC4-5D6E-409C-BE32-E72D297353CC}">
              <c16:uniqueId val="{00000000-3AD9-438F-AF19-31341075CF0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16.5</c:v>
                </c:pt>
                <c:pt idx="1">
                  <c:v>19.57</c:v>
                </c:pt>
                <c:pt idx="2">
                  <c:v>19.739999999999998</c:v>
                </c:pt>
                <c:pt idx="3">
                  <c:v>19.309999999999999</c:v>
                </c:pt>
                <c:pt idx="4">
                  <c:v>19.22</c:v>
                </c:pt>
              </c:numCache>
            </c:numRef>
          </c:val>
          <c:extLst>
            <c:ext xmlns:c16="http://schemas.microsoft.com/office/drawing/2014/chart" uri="{C3380CC4-5D6E-409C-BE32-E72D297353CC}">
              <c16:uniqueId val="{00000001-3AD9-438F-AF19-31341075CF0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1.1200000000000001</c:v>
                </c:pt>
                <c:pt idx="1">
                  <c:v>7.51</c:v>
                </c:pt>
                <c:pt idx="2">
                  <c:v>-2.09</c:v>
                </c:pt>
                <c:pt idx="3">
                  <c:v>1.32</c:v>
                </c:pt>
                <c:pt idx="4">
                  <c:v>-0.97</c:v>
                </c:pt>
              </c:numCache>
            </c:numRef>
          </c:val>
          <c:smooth val="0"/>
          <c:extLst>
            <c:ext xmlns:c16="http://schemas.microsoft.com/office/drawing/2014/chart" uri="{C3380CC4-5D6E-409C-BE32-E72D297353CC}">
              <c16:uniqueId val="{00000002-3AD9-438F-AF19-31341075CF0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0</c:v>
                </c:pt>
                <c:pt idx="9">
                  <c:v>0</c:v>
                </c:pt>
              </c:numCache>
            </c:numRef>
          </c:val>
          <c:extLst>
            <c:ext xmlns:c16="http://schemas.microsoft.com/office/drawing/2014/chart" uri="{C3380CC4-5D6E-409C-BE32-E72D297353CC}">
              <c16:uniqueId val="{00000000-F918-4F6B-A3AE-EE91DDEEC00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918-4F6B-A3AE-EE91DDEEC001}"/>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F918-4F6B-A3AE-EE91DDEEC001}"/>
            </c:ext>
          </c:extLst>
        </c:ser>
        <c:ser>
          <c:idx val="3"/>
          <c:order val="3"/>
          <c:tx>
            <c:strRef>
              <c:f>データシート!$A$30</c:f>
              <c:strCache>
                <c:ptCount val="1"/>
                <c:pt idx="0">
                  <c:v>介護保険特別会計(介護サービス勘定)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0.04</c:v>
                </c:pt>
                <c:pt idx="4">
                  <c:v>#N/A</c:v>
                </c:pt>
                <c:pt idx="5">
                  <c:v>7.0000000000000007E-2</c:v>
                </c:pt>
                <c:pt idx="6">
                  <c:v>#N/A</c:v>
                </c:pt>
                <c:pt idx="7">
                  <c:v>7.0000000000000007E-2</c:v>
                </c:pt>
                <c:pt idx="8">
                  <c:v>#N/A</c:v>
                </c:pt>
                <c:pt idx="9">
                  <c:v>0.02</c:v>
                </c:pt>
              </c:numCache>
            </c:numRef>
          </c:val>
          <c:extLst>
            <c:ext xmlns:c16="http://schemas.microsoft.com/office/drawing/2014/chart" uri="{C3380CC4-5D6E-409C-BE32-E72D297353CC}">
              <c16:uniqueId val="{00000003-F918-4F6B-A3AE-EE91DDEEC001}"/>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0.28000000000000003</c:v>
                </c:pt>
                <c:pt idx="2">
                  <c:v>#N/A</c:v>
                </c:pt>
                <c:pt idx="3">
                  <c:v>0.26</c:v>
                </c:pt>
                <c:pt idx="4">
                  <c:v>#N/A</c:v>
                </c:pt>
                <c:pt idx="5">
                  <c:v>0.28999999999999998</c:v>
                </c:pt>
                <c:pt idx="6">
                  <c:v>#N/A</c:v>
                </c:pt>
                <c:pt idx="7">
                  <c:v>0.31</c:v>
                </c:pt>
                <c:pt idx="8">
                  <c:v>#N/A</c:v>
                </c:pt>
                <c:pt idx="9">
                  <c:v>0.34</c:v>
                </c:pt>
              </c:numCache>
            </c:numRef>
          </c:val>
          <c:extLst>
            <c:ext xmlns:c16="http://schemas.microsoft.com/office/drawing/2014/chart" uri="{C3380CC4-5D6E-409C-BE32-E72D297353CC}">
              <c16:uniqueId val="{00000004-F918-4F6B-A3AE-EE91DDEEC001}"/>
            </c:ext>
          </c:extLst>
        </c:ser>
        <c:ser>
          <c:idx val="5"/>
          <c:order val="5"/>
          <c:tx>
            <c:strRef>
              <c:f>データシート!$A$32</c:f>
              <c:strCache>
                <c:ptCount val="1"/>
                <c:pt idx="0">
                  <c:v>介護保険特別会計(保険事業勘定)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1.22</c:v>
                </c:pt>
                <c:pt idx="2">
                  <c:v>#N/A</c:v>
                </c:pt>
                <c:pt idx="3">
                  <c:v>0.73</c:v>
                </c:pt>
                <c:pt idx="4">
                  <c:v>#N/A</c:v>
                </c:pt>
                <c:pt idx="5">
                  <c:v>1</c:v>
                </c:pt>
                <c:pt idx="6">
                  <c:v>#N/A</c:v>
                </c:pt>
                <c:pt idx="7">
                  <c:v>0.62</c:v>
                </c:pt>
                <c:pt idx="8">
                  <c:v>#N/A</c:v>
                </c:pt>
                <c:pt idx="9">
                  <c:v>0.59</c:v>
                </c:pt>
              </c:numCache>
            </c:numRef>
          </c:val>
          <c:extLst>
            <c:ext xmlns:c16="http://schemas.microsoft.com/office/drawing/2014/chart" uri="{C3380CC4-5D6E-409C-BE32-E72D297353CC}">
              <c16:uniqueId val="{00000005-F918-4F6B-A3AE-EE91DDEEC001}"/>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0.97</c:v>
                </c:pt>
                <c:pt idx="1">
                  <c:v>#N/A</c:v>
                </c:pt>
                <c:pt idx="2">
                  <c:v>1.22</c:v>
                </c:pt>
                <c:pt idx="3">
                  <c:v>#N/A</c:v>
                </c:pt>
                <c:pt idx="4">
                  <c:v>0.28000000000000003</c:v>
                </c:pt>
                <c:pt idx="5">
                  <c:v>#N/A</c:v>
                </c:pt>
                <c:pt idx="6">
                  <c:v>0.12</c:v>
                </c:pt>
                <c:pt idx="7">
                  <c:v>#N/A</c:v>
                </c:pt>
                <c:pt idx="8">
                  <c:v>#N/A</c:v>
                </c:pt>
                <c:pt idx="9">
                  <c:v>0.8</c:v>
                </c:pt>
              </c:numCache>
            </c:numRef>
          </c:val>
          <c:extLst>
            <c:ext xmlns:c16="http://schemas.microsoft.com/office/drawing/2014/chart" uri="{C3380CC4-5D6E-409C-BE32-E72D297353CC}">
              <c16:uniqueId val="{00000006-F918-4F6B-A3AE-EE91DDEEC001}"/>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5.98</c:v>
                </c:pt>
                <c:pt idx="2">
                  <c:v>#N/A</c:v>
                </c:pt>
                <c:pt idx="3">
                  <c:v>8.9499999999999993</c:v>
                </c:pt>
                <c:pt idx="4">
                  <c:v>#N/A</c:v>
                </c:pt>
                <c:pt idx="5">
                  <c:v>6.89</c:v>
                </c:pt>
                <c:pt idx="6">
                  <c:v>#N/A</c:v>
                </c:pt>
                <c:pt idx="7">
                  <c:v>7.87</c:v>
                </c:pt>
                <c:pt idx="8">
                  <c:v>#N/A</c:v>
                </c:pt>
                <c:pt idx="9">
                  <c:v>5.86</c:v>
                </c:pt>
              </c:numCache>
            </c:numRef>
          </c:val>
          <c:extLst>
            <c:ext xmlns:c16="http://schemas.microsoft.com/office/drawing/2014/chart" uri="{C3380CC4-5D6E-409C-BE32-E72D297353CC}">
              <c16:uniqueId val="{00000007-F918-4F6B-A3AE-EE91DDEEC001}"/>
            </c:ext>
          </c:extLst>
        </c:ser>
        <c:ser>
          <c:idx val="8"/>
          <c:order val="8"/>
          <c:tx>
            <c:strRef>
              <c:f>データシート!$A$35</c:f>
              <c:strCache>
                <c:ptCount val="1"/>
                <c:pt idx="0">
                  <c:v>流域関連公共下水道事業会計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10.029999999999999</c:v>
                </c:pt>
                <c:pt idx="2">
                  <c:v>#N/A</c:v>
                </c:pt>
                <c:pt idx="3">
                  <c:v>10.28</c:v>
                </c:pt>
                <c:pt idx="4">
                  <c:v>#N/A</c:v>
                </c:pt>
                <c:pt idx="5">
                  <c:v>11.07</c:v>
                </c:pt>
                <c:pt idx="6">
                  <c:v>#N/A</c:v>
                </c:pt>
                <c:pt idx="7">
                  <c:v>10.86</c:v>
                </c:pt>
                <c:pt idx="8">
                  <c:v>#N/A</c:v>
                </c:pt>
                <c:pt idx="9">
                  <c:v>9.8000000000000007</c:v>
                </c:pt>
              </c:numCache>
            </c:numRef>
          </c:val>
          <c:extLst>
            <c:ext xmlns:c16="http://schemas.microsoft.com/office/drawing/2014/chart" uri="{C3380CC4-5D6E-409C-BE32-E72D297353CC}">
              <c16:uniqueId val="{00000008-F918-4F6B-A3AE-EE91DDEEC001}"/>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16.170000000000002</c:v>
                </c:pt>
                <c:pt idx="2">
                  <c:v>#N/A</c:v>
                </c:pt>
                <c:pt idx="3">
                  <c:v>16.350000000000001</c:v>
                </c:pt>
                <c:pt idx="4">
                  <c:v>#N/A</c:v>
                </c:pt>
                <c:pt idx="5">
                  <c:v>17.78</c:v>
                </c:pt>
                <c:pt idx="6">
                  <c:v>#N/A</c:v>
                </c:pt>
                <c:pt idx="7">
                  <c:v>16.45</c:v>
                </c:pt>
                <c:pt idx="8">
                  <c:v>#N/A</c:v>
                </c:pt>
                <c:pt idx="9">
                  <c:v>15.23</c:v>
                </c:pt>
              </c:numCache>
            </c:numRef>
          </c:val>
          <c:extLst>
            <c:ext xmlns:c16="http://schemas.microsoft.com/office/drawing/2014/chart" uri="{C3380CC4-5D6E-409C-BE32-E72D297353CC}">
              <c16:uniqueId val="{00000009-F918-4F6B-A3AE-EE91DDEEC00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1001</c:v>
                </c:pt>
                <c:pt idx="5">
                  <c:v>1023</c:v>
                </c:pt>
                <c:pt idx="8">
                  <c:v>1019</c:v>
                </c:pt>
                <c:pt idx="11">
                  <c:v>1038</c:v>
                </c:pt>
                <c:pt idx="14">
                  <c:v>1090</c:v>
                </c:pt>
              </c:numCache>
            </c:numRef>
          </c:val>
          <c:extLst>
            <c:ext xmlns:c16="http://schemas.microsoft.com/office/drawing/2014/chart" uri="{C3380CC4-5D6E-409C-BE32-E72D297353CC}">
              <c16:uniqueId val="{00000000-292F-4CF9-97D8-54F8D598406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92F-4CF9-97D8-54F8D598406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225</c:v>
                </c:pt>
                <c:pt idx="3">
                  <c:v>206</c:v>
                </c:pt>
                <c:pt idx="6">
                  <c:v>207</c:v>
                </c:pt>
                <c:pt idx="9">
                  <c:v>189</c:v>
                </c:pt>
                <c:pt idx="12">
                  <c:v>194</c:v>
                </c:pt>
              </c:numCache>
            </c:numRef>
          </c:val>
          <c:extLst>
            <c:ext xmlns:c16="http://schemas.microsoft.com/office/drawing/2014/chart" uri="{C3380CC4-5D6E-409C-BE32-E72D297353CC}">
              <c16:uniqueId val="{00000002-292F-4CF9-97D8-54F8D598406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2</c:v>
                </c:pt>
                <c:pt idx="9">
                  <c:v>4</c:v>
                </c:pt>
                <c:pt idx="12">
                  <c:v>13</c:v>
                </c:pt>
              </c:numCache>
            </c:numRef>
          </c:val>
          <c:extLst>
            <c:ext xmlns:c16="http://schemas.microsoft.com/office/drawing/2014/chart" uri="{C3380CC4-5D6E-409C-BE32-E72D297353CC}">
              <c16:uniqueId val="{00000003-292F-4CF9-97D8-54F8D598406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443</c:v>
                </c:pt>
                <c:pt idx="3">
                  <c:v>439</c:v>
                </c:pt>
                <c:pt idx="6">
                  <c:v>427</c:v>
                </c:pt>
                <c:pt idx="9">
                  <c:v>404</c:v>
                </c:pt>
                <c:pt idx="12">
                  <c:v>362</c:v>
                </c:pt>
              </c:numCache>
            </c:numRef>
          </c:val>
          <c:extLst>
            <c:ext xmlns:c16="http://schemas.microsoft.com/office/drawing/2014/chart" uri="{C3380CC4-5D6E-409C-BE32-E72D297353CC}">
              <c16:uniqueId val="{00000004-292F-4CF9-97D8-54F8D598406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92F-4CF9-97D8-54F8D598406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92F-4CF9-97D8-54F8D598406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1042</c:v>
                </c:pt>
                <c:pt idx="3">
                  <c:v>1050</c:v>
                </c:pt>
                <c:pt idx="6">
                  <c:v>1085</c:v>
                </c:pt>
                <c:pt idx="9">
                  <c:v>1174</c:v>
                </c:pt>
                <c:pt idx="12">
                  <c:v>1243</c:v>
                </c:pt>
              </c:numCache>
            </c:numRef>
          </c:val>
          <c:extLst>
            <c:ext xmlns:c16="http://schemas.microsoft.com/office/drawing/2014/chart" uri="{C3380CC4-5D6E-409C-BE32-E72D297353CC}">
              <c16:uniqueId val="{00000007-292F-4CF9-97D8-54F8D598406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709</c:v>
                </c:pt>
                <c:pt idx="2">
                  <c:v>#N/A</c:v>
                </c:pt>
                <c:pt idx="3">
                  <c:v>#N/A</c:v>
                </c:pt>
                <c:pt idx="4">
                  <c:v>672</c:v>
                </c:pt>
                <c:pt idx="5">
                  <c:v>#N/A</c:v>
                </c:pt>
                <c:pt idx="6">
                  <c:v>#N/A</c:v>
                </c:pt>
                <c:pt idx="7">
                  <c:v>702</c:v>
                </c:pt>
                <c:pt idx="8">
                  <c:v>#N/A</c:v>
                </c:pt>
                <c:pt idx="9">
                  <c:v>#N/A</c:v>
                </c:pt>
                <c:pt idx="10">
                  <c:v>733</c:v>
                </c:pt>
                <c:pt idx="11">
                  <c:v>#N/A</c:v>
                </c:pt>
                <c:pt idx="12">
                  <c:v>#N/A</c:v>
                </c:pt>
                <c:pt idx="13">
                  <c:v>722</c:v>
                </c:pt>
                <c:pt idx="14">
                  <c:v>#N/A</c:v>
                </c:pt>
              </c:numCache>
            </c:numRef>
          </c:val>
          <c:smooth val="0"/>
          <c:extLst>
            <c:ext xmlns:c16="http://schemas.microsoft.com/office/drawing/2014/chart" uri="{C3380CC4-5D6E-409C-BE32-E72D297353CC}">
              <c16:uniqueId val="{00000008-292F-4CF9-97D8-54F8D598406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13429</c:v>
                </c:pt>
                <c:pt idx="5">
                  <c:v>13395</c:v>
                </c:pt>
                <c:pt idx="8">
                  <c:v>13595</c:v>
                </c:pt>
                <c:pt idx="11">
                  <c:v>13581</c:v>
                </c:pt>
                <c:pt idx="14">
                  <c:v>13252</c:v>
                </c:pt>
              </c:numCache>
            </c:numRef>
          </c:val>
          <c:extLst>
            <c:ext xmlns:c16="http://schemas.microsoft.com/office/drawing/2014/chart" uri="{C3380CC4-5D6E-409C-BE32-E72D297353CC}">
              <c16:uniqueId val="{00000000-4FFA-49DD-9FBD-752B672D55A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136</c:v>
                </c:pt>
                <c:pt idx="5">
                  <c:v>141</c:v>
                </c:pt>
                <c:pt idx="8">
                  <c:v>156</c:v>
                </c:pt>
                <c:pt idx="11">
                  <c:v>878</c:v>
                </c:pt>
                <c:pt idx="14">
                  <c:v>866</c:v>
                </c:pt>
              </c:numCache>
            </c:numRef>
          </c:val>
          <c:extLst>
            <c:ext xmlns:c16="http://schemas.microsoft.com/office/drawing/2014/chart" uri="{C3380CC4-5D6E-409C-BE32-E72D297353CC}">
              <c16:uniqueId val="{00000001-4FFA-49DD-9FBD-752B672D55A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3862</c:v>
                </c:pt>
                <c:pt idx="5">
                  <c:v>4953</c:v>
                </c:pt>
                <c:pt idx="8">
                  <c:v>5448</c:v>
                </c:pt>
                <c:pt idx="11">
                  <c:v>5815</c:v>
                </c:pt>
                <c:pt idx="14">
                  <c:v>6090</c:v>
                </c:pt>
              </c:numCache>
            </c:numRef>
          </c:val>
          <c:extLst>
            <c:ext xmlns:c16="http://schemas.microsoft.com/office/drawing/2014/chart" uri="{C3380CC4-5D6E-409C-BE32-E72D297353CC}">
              <c16:uniqueId val="{00000002-4FFA-49DD-9FBD-752B672D55A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FFA-49DD-9FBD-752B672D55A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FFA-49DD-9FBD-752B672D55A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135</c:v>
                </c:pt>
                <c:pt idx="3">
                  <c:v>134</c:v>
                </c:pt>
                <c:pt idx="6">
                  <c:v>134</c:v>
                </c:pt>
                <c:pt idx="9">
                  <c:v>134</c:v>
                </c:pt>
                <c:pt idx="12">
                  <c:v>134</c:v>
                </c:pt>
              </c:numCache>
            </c:numRef>
          </c:val>
          <c:extLst>
            <c:ext xmlns:c16="http://schemas.microsoft.com/office/drawing/2014/chart" uri="{C3380CC4-5D6E-409C-BE32-E72D297353CC}">
              <c16:uniqueId val="{00000005-4FFA-49DD-9FBD-752B672D55A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FFA-49DD-9FBD-752B672D55A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231</c:v>
                </c:pt>
                <c:pt idx="3">
                  <c:v>211</c:v>
                </c:pt>
                <c:pt idx="6">
                  <c:v>208</c:v>
                </c:pt>
                <c:pt idx="9">
                  <c:v>573</c:v>
                </c:pt>
                <c:pt idx="12">
                  <c:v>704</c:v>
                </c:pt>
              </c:numCache>
            </c:numRef>
          </c:val>
          <c:extLst>
            <c:ext xmlns:c16="http://schemas.microsoft.com/office/drawing/2014/chart" uri="{C3380CC4-5D6E-409C-BE32-E72D297353CC}">
              <c16:uniqueId val="{00000007-4FFA-49DD-9FBD-752B672D55A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4004</c:v>
                </c:pt>
                <c:pt idx="3">
                  <c:v>3694</c:v>
                </c:pt>
                <c:pt idx="6">
                  <c:v>3353</c:v>
                </c:pt>
                <c:pt idx="9">
                  <c:v>3165</c:v>
                </c:pt>
                <c:pt idx="12">
                  <c:v>3168</c:v>
                </c:pt>
              </c:numCache>
            </c:numRef>
          </c:val>
          <c:extLst>
            <c:ext xmlns:c16="http://schemas.microsoft.com/office/drawing/2014/chart" uri="{C3380CC4-5D6E-409C-BE32-E72D297353CC}">
              <c16:uniqueId val="{00000008-4FFA-49DD-9FBD-752B672D55A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1596</c:v>
                </c:pt>
                <c:pt idx="3">
                  <c:v>1451</c:v>
                </c:pt>
                <c:pt idx="6">
                  <c:v>1304</c:v>
                </c:pt>
                <c:pt idx="9">
                  <c:v>1155</c:v>
                </c:pt>
                <c:pt idx="12">
                  <c:v>1006</c:v>
                </c:pt>
              </c:numCache>
            </c:numRef>
          </c:val>
          <c:extLst>
            <c:ext xmlns:c16="http://schemas.microsoft.com/office/drawing/2014/chart" uri="{C3380CC4-5D6E-409C-BE32-E72D297353CC}">
              <c16:uniqueId val="{00000009-4FFA-49DD-9FBD-752B672D55A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10002</c:v>
                </c:pt>
                <c:pt idx="3">
                  <c:v>10821</c:v>
                </c:pt>
                <c:pt idx="6">
                  <c:v>12761</c:v>
                </c:pt>
                <c:pt idx="9">
                  <c:v>13659</c:v>
                </c:pt>
                <c:pt idx="12">
                  <c:v>13734</c:v>
                </c:pt>
              </c:numCache>
            </c:numRef>
          </c:val>
          <c:extLst>
            <c:ext xmlns:c16="http://schemas.microsoft.com/office/drawing/2014/chart" uri="{C3380CC4-5D6E-409C-BE32-E72D297353CC}">
              <c16:uniqueId val="{0000000A-4FFA-49DD-9FBD-752B672D55A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4FFA-49DD-9FBD-752B672D55A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1919</c:v>
                </c:pt>
                <c:pt idx="1">
                  <c:v>1933</c:v>
                </c:pt>
                <c:pt idx="2">
                  <c:v>2007</c:v>
                </c:pt>
              </c:numCache>
            </c:numRef>
          </c:val>
          <c:extLst>
            <c:ext xmlns:c16="http://schemas.microsoft.com/office/drawing/2014/chart" uri="{C3380CC4-5D6E-409C-BE32-E72D297353CC}">
              <c16:uniqueId val="{00000000-4D87-4735-8322-8712C3BB866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669</c:v>
                </c:pt>
                <c:pt idx="1">
                  <c:v>813</c:v>
                </c:pt>
                <c:pt idx="2">
                  <c:v>1051</c:v>
                </c:pt>
              </c:numCache>
            </c:numRef>
          </c:val>
          <c:extLst>
            <c:ext xmlns:c16="http://schemas.microsoft.com/office/drawing/2014/chart" uri="{C3380CC4-5D6E-409C-BE32-E72D297353CC}">
              <c16:uniqueId val="{00000001-4D87-4735-8322-8712C3BB866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2510</c:v>
                </c:pt>
                <c:pt idx="1">
                  <c:v>2670</c:v>
                </c:pt>
                <c:pt idx="2">
                  <c:v>2638</c:v>
                </c:pt>
              </c:numCache>
            </c:numRef>
          </c:val>
          <c:extLst>
            <c:ext xmlns:c16="http://schemas.microsoft.com/office/drawing/2014/chart" uri="{C3380CC4-5D6E-409C-BE32-E72D297353CC}">
              <c16:uniqueId val="{00000002-4D87-4735-8322-8712C3BB866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{037D08F1-0FEB-4BE4-B469-6826737D3A6C}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9B4-48B6-A182-000CB7E0475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{8AD0D564-E4CF-4DE8-8061-8889F8C3CCC4}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9B4-48B6-A182-000CB7E0475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{F2FD2CF0-04EE-4750-AD81-BD67E7A30D88}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9B4-48B6-A182-000CB7E0475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{0FF90F4B-2143-45EB-9736-F18F7B22C243}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9B4-48B6-A182-000CB7E0475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{DA40B770-27B8-40D1-A802-501C008D266F}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9B4-48B6-A182-000CB7E0475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{F1C27D27-3CE8-4254-98D9-B5950BE44C1E}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9B4-48B6-A182-000CB7E0475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{C3A72292-F8BE-4B0E-A18B-1BE072F40653}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9B4-48B6-A182-000CB7E0475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{25CDB7F2-EEE8-4696-9713-B9BD0DD2E840}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9B4-48B6-A182-000CB7E0475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{3E76AFCF-DE53-49F7-A969-6E1EF6DE0EF6}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9B4-48B6-A182-000CB7E0475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c:v>
                </c:pt>
                <c:pt idx="8">
                  <c:v>61.5</c:v>
                </c:pt>
                <c:pt idx="16">
                  <c:v>61</c:v>
                </c:pt>
                <c:pt idx="24">
                  <c:v>59.5</c:v>
                </c:pt>
                <c:pt idx="32">
                  <c:v>60.2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49B4-48B6-A182-000CB7E0475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{40E13FD2-BBF8-489B-AE95-3A83F8E94C19}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9B4-48B6-A182-000CB7E0475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{44DE8A3B-891D-49DD-B534-C3A31C00A309}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9B4-48B6-A182-000CB7E0475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{9B7D68AC-9650-44DD-8EF2-396D14B9A8CA}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9B4-48B6-A182-000CB7E0475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{21C282C2-ABBF-42D2-A776-D872A4845F1D}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9B4-48B6-A182-000CB7E0475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{87EA481A-1B95-4836-94B7-867ACB517397}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9B4-48B6-A182-000CB7E0475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{C5AB96EC-B018-4DB1-BF74-7AA8618976A3}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9B4-48B6-A182-000CB7E0475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{DA01120C-2B25-46A3-AF4C-71731874E606}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9B4-48B6-A182-000CB7E0475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{F9A5C965-1D44-4E7F-865C-A1E3F99C8140}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9B4-48B6-A182-000CB7E0475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{417CB893-D5B3-4CF4-B4A0-5C622025AF7C}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9B4-48B6-A182-000CB7E0475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49B4-48B6-A182-000CB7E04756}"/>
            </c:ext>
          </c:extLst>
        </c:ser>
        <c:dLbls>
          <c:showLegendKey val="0"/>
          <c:showVal val="1"/>
          <c:showCatName val="0"/>
          <c:showSerName val="0"/>
          <c:showPercent val="0"/>
          <c:showBubbleSize val="0"/>
        </c:dLbls>
        <c:axId val="46179840"/>
        <c:axId val="46181760"/>
      </c:scatterChart>
      <c:valAx>
        <c:axId val="46179840"/>
        <c:scaling>
          <c:orientation val="maxMin"/>
          <c:max val="65"/>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{4DF15F0B-78EB-45CD-AEE2-1169D4F966F9}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6EF-41CC-B0CC-2749D7F681C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{5679E75E-5369-41B9-91B8-F74D0F523CB9}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6EF-41CC-B0CC-2749D7F681C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{06C79539-6153-40A2-BE31-C9D23D33DE06}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6EF-41CC-B0CC-2749D7F681C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{30F509FF-1187-48D4-A1E7-2DD52FDA6DB4}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6EF-41CC-B0CC-2749D7F681C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{1A723009-E84B-42B4-97C4-B2B8D5E50DAE}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6EF-41CC-B0CC-2749D7F681C1}"/>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{4B6CE1B7-62FB-47F1-9754-D6A7F8868243}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6EF-41CC-B0CC-2749D7F681C1}"/>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{1CFB6501-2FC6-4DDE-BE1F-A8F6DD6EBAB6}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6EF-41CC-B0CC-2749D7F681C1}"/>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{B3D5AB92-0B2B-43E4-9F66-1FED2B7EC011}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6EF-41CC-B0CC-2749D7F681C1}"/>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{1D2C20B8-45B0-4B43-8092-28E50BA7FD15}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6EF-41CC-B0CC-2749D7F681C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9.6999999999999993</c:v>
                </c:pt>
                <c:pt idx="8">
                  <c:v>8.8000000000000007</c:v>
                </c:pt>
                <c:pt idx="16">
                  <c:v>8.1</c:v>
                </c:pt>
                <c:pt idx="24">
                  <c:v>7.9</c:v>
                </c:pt>
                <c:pt idx="32">
                  <c:v>7.9</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C6EF-41CC-B0CC-2749D7F681C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{200435E3-9230-469D-B2B5-4DBAA5ACCDC3}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6EF-41CC-B0CC-2749D7F681C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{17F62455-61B9-48A8-826F-65FFA1622BDC}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6EF-41CC-B0CC-2749D7F681C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{04C13763-CFFE-49C0-B5BE-CFDCE9AA2F10}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6EF-41CC-B0CC-2749D7F681C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{F877DB57-19CD-48D0-9F29-0722F9BFB320}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6EF-41CC-B0CC-2749D7F681C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{D9B68990-40CC-4B80-99F8-0A9CE2C63478}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6EF-41CC-B0CC-2749D7F681C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{7C6B2A34-B4C8-4509-A78C-EAE03E0CDFCC}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6EF-41CC-B0CC-2749D7F681C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{AE8307AB-DE6B-4915-A3DB-D8C2DDFB4B6A}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6EF-41CC-B0CC-2749D7F681C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{4FE561DA-08F0-40D2-8F5E-867B80C757A2}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6EF-41CC-B0CC-2749D7F681C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{24160928-D6F7-4CEE-BBDB-9DBD1E4DA8D0}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6EF-41CC-B0CC-2749D7F681C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C6EF-41CC-B0CC-2749D7F681C1}"/>
            </c:ext>
          </c:extLst>
        </c:ser>
        <c:dLbls>
          <c:showLegendKey val="0"/>
          <c:showVal val="1"/>
          <c:showCatName val="0"/>
          <c:showSerName val="0"/>
          <c:showPercent val="0"/>
          <c:showBubbleSize val="0"/>
        </c:dLbls>
        <c:axId val="84219776"/>
        <c:axId val="84234240"/>
      </c:scatterChart>
      <c:valAx>
        <c:axId val="84219776"/>
        <c:scaling>
          <c:orientation val="maxMin"/>
          <c:max val="7.1"/>
          <c:min val="6.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福岡県粕屋町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48,723
47,699
14.13
21,904,856
21,289,100
612,683
10,443,932
13,734,084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財政力指数（</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か年平均</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で算出</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ほぼ</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横ばいで推移しており、良好な値を示している。なお、令和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年度の財政力指数（単年度）は</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、前年度と比較して▲</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0.01</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0.85</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だが、基準財政需要額（分母）と基準財政収入額（分子）ともに伸びており、伸び率の差によりわずかに下がっている。</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基準財政収入額の伸びは</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、評価替えで宅地平均価格が上昇したことなどによる</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固定資産税の増が主な要因で、</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義務的経費などの増加が見込まれる中、今後も</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税収など歳入の確保に努める。</a:t>
          </a:r>
          <a:endPar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22578</xdr:rowOff>
    </xdr:from>
    <xdr:to>
      <xdr:col>23</xdr:col>
      <xdr:colOff>133350</xdr:colOff>
      <xdr:row>41</xdr:row>
      <xdr:rowOff>22578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0520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9172</xdr:rowOff>
    </xdr:from>
    <xdr:to>
      <xdr:col>19</xdr:col>
      <xdr:colOff>133350</xdr:colOff>
      <xdr:row>41</xdr:row>
      <xdr:rowOff>22578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03862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168222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369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153811</xdr:rowOff>
    </xdr:from>
    <xdr:to>
      <xdr:col>15</xdr:col>
      <xdr:colOff>82550</xdr:colOff>
      <xdr:row>41</xdr:row>
      <xdr:rowOff>9172</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01181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141410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140405</xdr:rowOff>
    </xdr:from>
    <xdr:to>
      <xdr:col>11</xdr:col>
      <xdr:colOff>31750</xdr:colOff>
      <xdr:row>40</xdr:row>
      <xdr:rowOff>153811</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99840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101194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143228</xdr:rowOff>
    </xdr:from>
    <xdr:to>
      <xdr:col>23</xdr:col>
      <xdr:colOff>184150</xdr:colOff>
      <xdr:row>41</xdr:row>
      <xdr:rowOff>73378</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00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159755</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84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143228</xdr:rowOff>
    </xdr:from>
    <xdr:to>
      <xdr:col>19</xdr:col>
      <xdr:colOff>184150</xdr:colOff>
      <xdr:row>41</xdr:row>
      <xdr:rowOff>73378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00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83555</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77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129822</xdr:rowOff>
    </xdr:from>
    <xdr:to>
      <xdr:col>15</xdr:col>
      <xdr:colOff>133350</xdr:colOff>
      <xdr:row>41</xdr:row>
      <xdr:rowOff>59972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98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70149</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756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103011</xdr:rowOff>
    </xdr:from>
    <xdr:to>
      <xdr:col>11</xdr:col>
      <xdr:colOff>82550</xdr:colOff>
      <xdr:row>41</xdr:row>
      <xdr:rowOff>33161</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96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43338</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72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89605</xdr:rowOff>
    </xdr:from>
    <xdr:to>
      <xdr:col>7</xdr:col>
      <xdr:colOff>31750</xdr:colOff>
      <xdr:row>41</xdr:row>
      <xdr:rowOff>19755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94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29932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71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年度は、歳入（経常的一般財源等）・歳出（経常的一般財源等充当分）ともに増加したが、歳出の伸び率が歳入のそれを上回ったため、前年度と比較して</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昇した。歳出の増加は、職員給与や会計年度任用職員報酬等の増などによる人件費の増や、予防接種委託料の増などによる物件費の増、障害者（児）福祉サービス事業費の増などによる扶助費の増が主な要因であ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義務的経費については、</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人件費や扶助費は減少する要因がなく、公債費は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施設の老朽化対策</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で増加が見込まれているため、必要経費の精査を行い、その他の経常的経費の抑制に努める。また、企業誘致の推進により税収の増加につなげるなど、歳入の確保に努める。</a:t>
          </a:r>
          <a:endPar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116840</xdr:rowOff>
    </xdr:from>
    <xdr:to>
      <xdr:col>23</xdr:col>
      <xdr:colOff>133350</xdr:colOff>
      <xdr:row>63</xdr:row>
      <xdr:rowOff>120332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746740"/>
          <a:ext cx="838200" cy="174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37799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667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38418</xdr:rowOff>
    </xdr:from>
    <xdr:to>
      <xdr:col>19</xdr:col>
      <xdr:colOff>133350</xdr:colOff>
      <xdr:row>62</xdr:row>
      <xdr:rowOff>116840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668318"/>
          <a:ext cx="889000" cy="78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95584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896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40957</xdr:rowOff>
    </xdr:from>
    <xdr:to>
      <xdr:col>15</xdr:col>
      <xdr:colOff>82550</xdr:colOff>
      <xdr:row>62</xdr:row>
      <xdr:rowOff>38418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499407"/>
          <a:ext cx="889000" cy="168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158449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78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40957</xdr:rowOff>
    </xdr:from>
    <xdr:to>
      <xdr:col>11</xdr:col>
      <xdr:colOff>31750</xdr:colOff>
      <xdr:row>63</xdr:row>
      <xdr:rowOff>120332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499407"/>
          <a:ext cx="889000" cy="422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88599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90822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54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870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41609</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842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66040</xdr:rowOff>
    </xdr:from>
    <xdr:to>
      <xdr:col>19</xdr:col>
      <xdr:colOff>184150</xdr:colOff>
      <xdr:row>62</xdr:row>
      <xdr:rowOff>167640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69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6367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464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159068</xdr:rowOff>
    </xdr:from>
    <xdr:to>
      <xdr:col>15</xdr:col>
      <xdr:colOff>133350</xdr:colOff>
      <xdr:row>62</xdr:row>
      <xdr:rowOff>89218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617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99395</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386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161607</xdr:rowOff>
    </xdr:from>
    <xdr:to>
      <xdr:col>11</xdr:col>
      <xdr:colOff>82550</xdr:colOff>
      <xdr:row>61</xdr:row>
      <xdr:rowOff>91757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448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101934</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217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69532</xdr:rowOff>
    </xdr:from>
    <xdr:to>
      <xdr:col>7</xdr:col>
      <xdr:colOff>31750</xdr:colOff>
      <xdr:row>63</xdr:row>
      <xdr:rowOff>171132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870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155909</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[129,933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年度は、前年度比＋</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9,914</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8.3</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％）となった。人件費は、常勤職員数の増及び給与改定による職員給与の増や報酬改定及び勤勉手当支給開始による会計年度任用報酬等の増により前年度比＋</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5,316</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11.7</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％）、物件費は、自治体情報システム標準化・共通化業務委託料の増などにより前年度比＋</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4,095</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5.7</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人件費は、定員管理計画に基づく職員の増加が見込まれるが、</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時間外勤務手当の削減などにより支出の抑制に努める。物件費も、必要経費の精査を行うなど、支出の抑制に努める。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63615</xdr:rowOff>
    </xdr:from>
    <xdr:to>
      <xdr:col>23</xdr:col>
      <xdr:colOff>133350</xdr:colOff>
      <xdr:row>82</xdr:row>
      <xdr:rowOff>123420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122515"/>
          <a:ext cx="838200" cy="59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149319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208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63615</xdr:rowOff>
    </xdr:from>
    <xdr:to>
      <xdr:col>19</xdr:col>
      <xdr:colOff>133350</xdr:colOff>
      <xdr:row>82</xdr:row>
      <xdr:rowOff>82490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3225800" y="14122515"/>
          <a:ext cx="889000" cy="18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50002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4280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25260</xdr:rowOff>
    </xdr:from>
    <xdr:to>
      <xdr:col>15</xdr:col>
      <xdr:colOff>82550</xdr:colOff>
      <xdr:row>82</xdr:row>
      <xdr:rowOff>82490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4084160"/>
          <a:ext cx="889000" cy="57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51275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428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25260</xdr:rowOff>
    </xdr:from>
    <xdr:to>
      <xdr:col>11</xdr:col>
      <xdr:colOff>31750</xdr:colOff>
      <xdr:row>82</xdr:row>
      <xdr:rowOff>32409</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1447800" y="14084160"/>
          <a:ext cx="889000" cy="7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18217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424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146770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4205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72620</xdr:rowOff>
    </xdr:from>
    <xdr:to>
      <xdr:col>23</xdr:col>
      <xdr:colOff>184150</xdr:colOff>
      <xdr:row>83</xdr:row>
      <xdr:rowOff>2770</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13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89147</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39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12815</xdr:rowOff>
    </xdr:from>
    <xdr:to>
      <xdr:col>19</xdr:col>
      <xdr:colOff>184150</xdr:colOff>
      <xdr:row>82</xdr:row>
      <xdr:rowOff>114415</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071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124592</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3840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31690</xdr:rowOff>
    </xdr:from>
    <xdr:to>
      <xdr:col>15</xdr:col>
      <xdr:colOff>133350</xdr:colOff>
      <xdr:row>82</xdr:row>
      <xdr:rowOff>133290</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090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143467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3859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145910</xdr:rowOff>
    </xdr:from>
    <xdr:to>
      <xdr:col>11</xdr:col>
      <xdr:colOff>82550</xdr:colOff>
      <xdr:row>82</xdr:row>
      <xdr:rowOff>76060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03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86237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3802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153059</xdr:rowOff>
    </xdr:from>
    <xdr:to>
      <xdr:col>7</xdr:col>
      <xdr:colOff>31750</xdr:colOff>
      <xdr:row>82</xdr:row>
      <xdr:rowOff>83209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040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93386</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3809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167640" algn="just" defTabSz="914400" eaLnBrk="1" fontAlgn="auto" latinLnBrk="0" hangingPunct="1">
            <a:lnSpc>
              <a:spcPct val="100000"/>
            </a:lnSpc>
            <a:spcBef>
              <a:spcPts val="0"/>
            </a:spcBef>
            <a:spcAft>
              <a:spcPts val="0"/>
            </a:spcAft>
            <a:buClrTx/>
            <a:buSzTx/>
            <a:buFontTx/>
            <a:buNone/>
            <a:tabLst/>
            <a:defRPr/>
          </a:pPr>
          <a:r>
            <a:rPr kumimoji="0" lang="ja-JP" altLang="ja-JP" sz="1200" b="0" i="0" u="none" strike="noStrike" kern="10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Times New Roman" panose="02020603050405020304" pitchFamily="18" charset="0"/>
            </a:rPr>
            <a:t>昨年度に引き続き、国よりも低い数値で推移して</a:t>
          </a:r>
          <a:r>
            <a:rPr kumimoji="0" lang="ja-JP" altLang="en-US" sz="1200" b="0" i="0" u="none" strike="noStrike" kern="10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Times New Roman" panose="02020603050405020304" pitchFamily="18" charset="0"/>
            </a:rPr>
            <a:t>おり、</a:t>
          </a:r>
          <a:r>
            <a:rPr kumimoji="0" lang="ja-JP" altLang="ja-JP" sz="1200" b="0" i="0" u="none" strike="noStrike" kern="10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Times New Roman" panose="02020603050405020304" pitchFamily="18" charset="0"/>
            </a:rPr>
            <a:t>前年度</a:t>
          </a:r>
          <a:r>
            <a:rPr kumimoji="0" lang="ja-JP" altLang="en-US" sz="1200" b="0" i="0" u="none" strike="noStrike" kern="10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Times New Roman" panose="02020603050405020304" pitchFamily="18" charset="0"/>
            </a:rPr>
            <a:t>と同水準となった</a:t>
          </a:r>
          <a:r>
            <a:rPr kumimoji="0" lang="ja-JP" altLang="ja-JP" sz="1200" b="0" i="0" u="none" strike="noStrike" kern="10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Times New Roman" panose="02020603050405020304" pitchFamily="18" charset="0"/>
            </a:rPr>
            <a:t>。この背景として、当町においては人事院勧告による給与引上げ率が高い若年層の占める割合が高く、ラスパイレス指数の算定に用いる平均給与月額の前年度からの引上げ率が国と比較して高い傾向であった一方</a:t>
          </a:r>
          <a:r>
            <a:rPr kumimoji="0" lang="ja-JP" altLang="en-US" sz="1200" b="0" i="0" u="none" strike="noStrike" kern="10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Times New Roman" panose="02020603050405020304" pitchFamily="18" charset="0"/>
            </a:rPr>
            <a:t>で、</a:t>
          </a:r>
          <a:r>
            <a:rPr kumimoji="0" lang="ja-JP" altLang="ja-JP" sz="1200" b="0" i="0" u="none" strike="noStrike" kern="10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Times New Roman" panose="02020603050405020304" pitchFamily="18" charset="0"/>
            </a:rPr>
            <a:t>経験年数階層の異動により、ラスパイレス指数への影響（下がる要因）が大きい職員が占める割合が高くなった階層が複数あったことによりその階層の平均給与月額を下げたことが主な要因である。今後も、人事評価制度を十分に活用し、国の動向や、他自治体との均衡を踏まえ、給与水準の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118836</xdr:rowOff>
    </xdr:from>
    <xdr:to>
      <xdr:col>81</xdr:col>
      <xdr:colOff>44450</xdr:colOff>
      <xdr:row>86</xdr:row>
      <xdr:rowOff>118836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486353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101600</xdr:rowOff>
    </xdr:from>
    <xdr:to>
      <xdr:col>77</xdr:col>
      <xdr:colOff>44450</xdr:colOff>
      <xdr:row>86</xdr:row>
      <xdr:rowOff>118836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290800" y="14846300"/>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75491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30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101600</xdr:rowOff>
    </xdr:from>
    <xdr:to>
      <xdr:col>72</xdr:col>
      <xdr:colOff>203200</xdr:colOff>
      <xdr:row>88</xdr:row>
      <xdr:rowOff>34471</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4401800" y="14846300"/>
          <a:ext cx="889000" cy="275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34471</xdr:rowOff>
    </xdr:from>
    <xdr:to>
      <xdr:col>68</xdr:col>
      <xdr:colOff>152400</xdr:colOff>
      <xdr:row>88</xdr:row>
      <xdr:rowOff>120650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3512800" y="15122071"/>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68036</xdr:rowOff>
    </xdr:from>
    <xdr:to>
      <xdr:col>81</xdr:col>
      <xdr:colOff>95250</xdr:colOff>
      <xdr:row>86</xdr:row>
      <xdr:rowOff>169636</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8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40113</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784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68036</xdr:rowOff>
    </xdr:from>
    <xdr:to>
      <xdr:col>77</xdr:col>
      <xdr:colOff>95250</xdr:colOff>
      <xdr:row>86</xdr:row>
      <xdr:rowOff>169636</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8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154413</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8991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50800</xdr:rowOff>
    </xdr:from>
    <xdr:to>
      <xdr:col>73</xdr:col>
      <xdr:colOff>44450</xdr:colOff>
      <xdr:row>86</xdr:row>
      <xdr:rowOff>152400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155121</xdr:rowOff>
    </xdr:from>
    <xdr:to>
      <xdr:col>68</xdr:col>
      <xdr:colOff>203200</xdr:colOff>
      <xdr:row>88</xdr:row>
      <xdr:rowOff>85271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507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70048</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5157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69850</xdr:rowOff>
    </xdr:from>
    <xdr:to>
      <xdr:col>64</xdr:col>
      <xdr:colOff>152400</xdr:colOff>
      <xdr:row>89</xdr:row>
      <xdr:rowOff>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51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156227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524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集中改革プラン等による職員削減の取組により、類似団体平均に比べ少ない人数で推移しているが、近年は、制度の複雑化に伴う業務量の増加、新規事業の開始や職員の退職を見据えた採用により、職員数はやや増加傾向にある。多様化する住民ニーズに対応し、サービスの維持・向上を図るために、令和</a:t>
          </a:r>
          <a:r>
            <a:rPr kumimoji="0"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a:t>
          </a:r>
          <a:r>
            <a:rPr kumimoji="0"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年度を計画期間とする「粕屋町定員管理計画」を策定しており、今後、計画に沿った採用を行うことで適正な定員管理に努める。</a:t>
          </a:r>
          <a:endPar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98989</xdr:rowOff>
    </xdr:from>
    <xdr:to>
      <xdr:col>81</xdr:col>
      <xdr:colOff>44450</xdr:colOff>
      <xdr:row>59</xdr:row>
      <xdr:rowOff>119098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214539"/>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126312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41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66816</xdr:rowOff>
    </xdr:from>
    <xdr:to>
      <xdr:col>77</xdr:col>
      <xdr:colOff>44450</xdr:colOff>
      <xdr:row>59</xdr:row>
      <xdr:rowOff>98989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90800" y="10182366"/>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67821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526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64135</xdr:rowOff>
    </xdr:from>
    <xdr:to>
      <xdr:col>72</xdr:col>
      <xdr:colOff>203200</xdr:colOff>
      <xdr:row>59</xdr:row>
      <xdr:rowOff>66816</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0179685"/>
          <a:ext cx="889000" cy="2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57097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51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64135</xdr:rowOff>
    </xdr:from>
    <xdr:to>
      <xdr:col>68</xdr:col>
      <xdr:colOff>152400</xdr:colOff>
      <xdr:row>59</xdr:row>
      <xdr:rowOff>68156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3512800" y="10179685"/>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45031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50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35648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49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68298</xdr:rowOff>
    </xdr:from>
    <xdr:to>
      <xdr:col>81</xdr:col>
      <xdr:colOff>95250</xdr:colOff>
      <xdr:row>59</xdr:row>
      <xdr:rowOff>169898</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18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161025</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105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48189</xdr:rowOff>
    </xdr:from>
    <xdr:to>
      <xdr:col>77</xdr:col>
      <xdr:colOff>95250</xdr:colOff>
      <xdr:row>59</xdr:row>
      <xdr:rowOff>149789</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163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159966</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9932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16016</xdr:rowOff>
    </xdr:from>
    <xdr:to>
      <xdr:col>73</xdr:col>
      <xdr:colOff>44450</xdr:colOff>
      <xdr:row>59</xdr:row>
      <xdr:rowOff>117616</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131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127793</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9900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13335</xdr:rowOff>
    </xdr:from>
    <xdr:to>
      <xdr:col>68</xdr:col>
      <xdr:colOff>203200</xdr:colOff>
      <xdr:row>59</xdr:row>
      <xdr:rowOff>114935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12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125112</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9897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17356</xdr:rowOff>
    </xdr:from>
    <xdr:to>
      <xdr:col>64</xdr:col>
      <xdr:colOff>152400</xdr:colOff>
      <xdr:row>59</xdr:row>
      <xdr:rowOff>118956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132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129133</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9901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年度の実質公債費比率（</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か年平均）は、</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算定外となる</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年度の単年度実質公債費比率（</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7.6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と</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単年度実質公債費比</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率</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が同値であったことから、昨年度と同じ</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7.9</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％となった。分子の構成要素の</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元利償還金は令和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年度から増加</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しているが、分母の構成要素の標準財政規模の伸びが分子の伸びを上回ったため、昨年度の単年度実質公債費比率からは</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ポイント減少した。元利償還金は、</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今後も老朽施設の大規模改修などに係る町債の償還で増加する見込みである</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ため、</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引き続き事業を計画的に実施し、町債発行に当たっては償還期間を適切に設定するなど、公債費負担が過度にならないようにしていく。</a:t>
          </a:r>
          <a:endParaRPr kumimoji="1" lang="ja-JP" altLang="en-US" sz="14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17356</xdr:rowOff>
    </xdr:from>
    <xdr:to>
      <xdr:col>81</xdr:col>
      <xdr:colOff>44450</xdr:colOff>
      <xdr:row>42</xdr:row>
      <xdr:rowOff>17356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21825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17356</xdr:rowOff>
    </xdr:from>
    <xdr:to>
      <xdr:col>77</xdr:col>
      <xdr:colOff>44450</xdr:colOff>
      <xdr:row>42</xdr:row>
      <xdr:rowOff>33444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5290800" y="7218256"/>
          <a:ext cx="889000" cy="16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161307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33444</xdr:rowOff>
    </xdr:from>
    <xdr:to>
      <xdr:col>72</xdr:col>
      <xdr:colOff>203200</xdr:colOff>
      <xdr:row>42</xdr:row>
      <xdr:rowOff>89746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401800" y="7234344"/>
          <a:ext cx="889000" cy="5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89746</xdr:rowOff>
    </xdr:from>
    <xdr:to>
      <xdr:col>68</xdr:col>
      <xdr:colOff>152400</xdr:colOff>
      <xdr:row>42</xdr:row>
      <xdr:rowOff>162137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7290646"/>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121090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0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138006</xdr:rowOff>
    </xdr:from>
    <xdr:to>
      <xdr:col>81</xdr:col>
      <xdr:colOff>95250</xdr:colOff>
      <xdr:row>42</xdr:row>
      <xdr:rowOff>68156</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16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110083</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13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138006</xdr:rowOff>
    </xdr:from>
    <xdr:to>
      <xdr:col>77</xdr:col>
      <xdr:colOff>95250</xdr:colOff>
      <xdr:row>42</xdr:row>
      <xdr:rowOff>68156</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16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52933</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253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154094</xdr:rowOff>
    </xdr:from>
    <xdr:to>
      <xdr:col>73</xdr:col>
      <xdr:colOff>44450</xdr:colOff>
      <xdr:row>42</xdr:row>
      <xdr:rowOff>84244</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18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69021</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269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38946</xdr:rowOff>
    </xdr:from>
    <xdr:to>
      <xdr:col>68</xdr:col>
      <xdr:colOff>203200</xdr:colOff>
      <xdr:row>42</xdr:row>
      <xdr:rowOff>140546</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23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125323</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32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111337</xdr:rowOff>
    </xdr:from>
    <xdr:to>
      <xdr:col>64</xdr:col>
      <xdr:colOff>152400</xdr:colOff>
      <xdr:row>43</xdr:row>
      <xdr:rowOff>41487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31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26264</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398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年度は、将来負担額</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は微増</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、充当可能財源等</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は微減となった</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が、将来負担額が充当可能財源等を下回ったため、平成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年連続で算定されなかった。将来負担額の増加は</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連続となったが、これは、個別施設計画に基づく老朽施設の大規模改修が本格化し、その財源として発行した町債の年度末現在高が増加していることが主な要因である。今後も施設改修は続く予定のため、将来世代との負担の公平性の観点から町債を適切に発行し、負担の平準化を図った財政運営を行っていく。</a:t>
          </a:r>
          <a:endParaRPr kumimoji="1" lang="ja-JP" altLang="en-US" sz="14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22877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251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43906</xdr:rowOff>
    </xdr:from>
    <xdr:to>
      <xdr:col>73</xdr:col>
      <xdr:colOff>44450</xdr:colOff>
      <xdr:row>13</xdr:row>
      <xdr:rowOff>145506</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112849</xdr:rowOff>
    </xdr:from>
    <xdr:to>
      <xdr:col>68</xdr:col>
      <xdr:colOff>203200</xdr:colOff>
      <xdr:row>14</xdr:row>
      <xdr:rowOff>42999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福岡県粕屋町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48,723
47,699
14.13
21,904,856
21,289,100
612,683
10,443,932
13,734,084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年度は、前年度比＋</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ポイントとなった。これは、常勤職員数の増及び給与改定による職員給与の増加や、報酬改定及び勤勉手当支給開始による会計年度任用職員報酬等の増加が主な要因である。また、類似団体と比較して</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3.3</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ポイント下回っているが、これは、人口が類似団体内でも多く、規模の効果が得られることで比較的職員数が少ないことが要因と思われる。ただし、</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業務量に対し慢性的に職員数が不足していることから、職員採用の増を行っており、人口規模や業務量に見合った人件費となるよう、適正な定員管理に努める。</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165862</xdr:rowOff>
    </xdr:from>
    <xdr:to>
      <xdr:col>24</xdr:col>
      <xdr:colOff>25400</xdr:colOff>
      <xdr:row>36</xdr:row>
      <xdr:rowOff>49276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166612"/>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121429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93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138430</xdr:rowOff>
    </xdr:from>
    <xdr:to>
      <xdr:col>19</xdr:col>
      <xdr:colOff>187325</xdr:colOff>
      <xdr:row>35</xdr:row>
      <xdr:rowOff>165862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13918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36847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138430</xdr:rowOff>
    </xdr:from>
    <xdr:to>
      <xdr:col>15</xdr:col>
      <xdr:colOff>98425</xdr:colOff>
      <xdr:row>35</xdr:row>
      <xdr:rowOff>156718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13918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156718</xdr:rowOff>
    </xdr:from>
    <xdr:to>
      <xdr:col>11</xdr:col>
      <xdr:colOff>9525</xdr:colOff>
      <xdr:row>36</xdr:row>
      <xdr:rowOff>58420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5746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4843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73423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169926</xdr:rowOff>
    </xdr:from>
    <xdr:to>
      <xdr:col>24</xdr:col>
      <xdr:colOff>76200</xdr:colOff>
      <xdr:row>36</xdr:row>
      <xdr:rowOff>100076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15003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15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115062</xdr:rowOff>
    </xdr:from>
    <xdr:to>
      <xdr:col>20</xdr:col>
      <xdr:colOff>38100</xdr:colOff>
      <xdr:row>36</xdr:row>
      <xdr:rowOff>45212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55389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884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87630</xdr:rowOff>
    </xdr:from>
    <xdr:to>
      <xdr:col>15</xdr:col>
      <xdr:colOff>149225</xdr:colOff>
      <xdr:row>36</xdr:row>
      <xdr:rowOff>17780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27957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105918</xdr:rowOff>
    </xdr:from>
    <xdr:to>
      <xdr:col>11</xdr:col>
      <xdr:colOff>60325</xdr:colOff>
      <xdr:row>36</xdr:row>
      <xdr:rowOff>36068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46245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75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7620</xdr:rowOff>
    </xdr:from>
    <xdr:to>
      <xdr:col>6</xdr:col>
      <xdr:colOff>171450</xdr:colOff>
      <xdr:row>36</xdr:row>
      <xdr:rowOff>109220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119397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年度は、前年度比＋</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ポイントとなった。予防接種委託料（経常分）の増（＋</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49</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百万円）や、リース開始による庁舎空調機賃貸借料の増（＋</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などが主な要因である。物件費に占める割合が大きいのは委託料で、限られた人員・財源で効率的に事業を行うため、今後も民間委託を検討する必要があるが、委託範囲など内容を精査して行う。需用費など、その他の経費についても支出の抑制に努め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52705</xdr:rowOff>
    </xdr:from>
    <xdr:to>
      <xdr:col>82</xdr:col>
      <xdr:colOff>107950</xdr:colOff>
      <xdr:row>17</xdr:row>
      <xdr:rowOff>115570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967355"/>
          <a:ext cx="8382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630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52705</xdr:rowOff>
    </xdr:from>
    <xdr:to>
      <xdr:col>78</xdr:col>
      <xdr:colOff>69850</xdr:colOff>
      <xdr:row>17</xdr:row>
      <xdr:rowOff>64135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4782800" y="296735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147972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8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167005</xdr:rowOff>
    </xdr:from>
    <xdr:to>
      <xdr:col>73</xdr:col>
      <xdr:colOff>180975</xdr:colOff>
      <xdr:row>17</xdr:row>
      <xdr:rowOff>64135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910205"/>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119397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167005</xdr:rowOff>
    </xdr:from>
    <xdr:to>
      <xdr:col>69</xdr:col>
      <xdr:colOff>92075</xdr:colOff>
      <xdr:row>17</xdr:row>
      <xdr:rowOff>98425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910205"/>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50817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90822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491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64770</xdr:rowOff>
    </xdr:from>
    <xdr:to>
      <xdr:col>82</xdr:col>
      <xdr:colOff>158750</xdr:colOff>
      <xdr:row>17</xdr:row>
      <xdr:rowOff>166370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97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36847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95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1905</xdr:rowOff>
    </xdr:from>
    <xdr:to>
      <xdr:col>78</xdr:col>
      <xdr:colOff>120650</xdr:colOff>
      <xdr:row>17</xdr:row>
      <xdr:rowOff>103505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916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88282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30029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13335</xdr:rowOff>
    </xdr:from>
    <xdr:to>
      <xdr:col>74</xdr:col>
      <xdr:colOff>31750</xdr:colOff>
      <xdr:row>17</xdr:row>
      <xdr:rowOff>114935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92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99712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3014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116205</xdr:rowOff>
    </xdr:from>
    <xdr:to>
      <xdr:col>69</xdr:col>
      <xdr:colOff>142875</xdr:colOff>
      <xdr:row>17</xdr:row>
      <xdr:rowOff>46355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859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31132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945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47625</xdr:rowOff>
    </xdr:from>
    <xdr:to>
      <xdr:col>65</xdr:col>
      <xdr:colOff>53975</xdr:colOff>
      <xdr:row>17</xdr:row>
      <xdr:rowOff>149225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96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134002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304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年度は、前年度比＋</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0.7</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ポイントで、前年度に引き続き類似団体を上回った。前年度比で増となったのは、障害者（児）福祉サービス事業費の増に伴う同事業費へ充当する一般財源の増（＋</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99</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百万円）が主な要因である。障害福祉に限らず、扶助費は全体として増加傾向であり、今後も同様と思われるため、適正な給付を行うとともに、効率的な財政運営を行っていく。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24130</xdr:rowOff>
    </xdr:from>
    <xdr:to>
      <xdr:col>24</xdr:col>
      <xdr:colOff>25400</xdr:colOff>
      <xdr:row>57</xdr:row>
      <xdr:rowOff>88138</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3987800" y="9796780"/>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43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122428</xdr:rowOff>
    </xdr:from>
    <xdr:to>
      <xdr:col>19</xdr:col>
      <xdr:colOff>187325</xdr:colOff>
      <xdr:row>57</xdr:row>
      <xdr:rowOff>24130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72362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64533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32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94996</xdr:rowOff>
    </xdr:from>
    <xdr:to>
      <xdr:col>15</xdr:col>
      <xdr:colOff>98425</xdr:colOff>
      <xdr:row>56</xdr:row>
      <xdr:rowOff>122428</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69619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94996</xdr:rowOff>
    </xdr:from>
    <xdr:to>
      <xdr:col>11</xdr:col>
      <xdr:colOff>9525</xdr:colOff>
      <xdr:row>56</xdr:row>
      <xdr:rowOff>104140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1320800" y="969619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135399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9669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37338</xdr:rowOff>
    </xdr:from>
    <xdr:to>
      <xdr:col>24</xdr:col>
      <xdr:colOff>76200</xdr:colOff>
      <xdr:row>57</xdr:row>
      <xdr:rowOff>138938</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809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9415</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782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144780</xdr:rowOff>
    </xdr:from>
    <xdr:to>
      <xdr:col>20</xdr:col>
      <xdr:colOff>38100</xdr:colOff>
      <xdr:row>57</xdr:row>
      <xdr:rowOff>74930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59707</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832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71628</xdr:rowOff>
    </xdr:from>
    <xdr:to>
      <xdr:col>15</xdr:col>
      <xdr:colOff>149225</xdr:colOff>
      <xdr:row>57</xdr:row>
      <xdr:rowOff>1778</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672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158005</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759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44196</xdr:rowOff>
    </xdr:from>
    <xdr:to>
      <xdr:col>11</xdr:col>
      <xdr:colOff>60325</xdr:colOff>
      <xdr:row>56</xdr:row>
      <xdr:rowOff>145796</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64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130573</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731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53340</xdr:rowOff>
    </xdr:from>
    <xdr:to>
      <xdr:col>6</xdr:col>
      <xdr:colOff>171450</xdr:colOff>
      <xdr:row>56</xdr:row>
      <xdr:rowOff>154940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139717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740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国民健康保険特別会計、介護保険特別会計、後期高齢者医療特別会計への繰出金が主なものである。類似団体平均を大きく下回っているが、これは公営企業（法適用）に移行した流域公共下水道会計への繰出金が補助費等に計上されていることによるものである。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年度は、前年度比</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ポイントとなったが、これは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繰出金の経常的一般財源等（算出式の分子）が前年度比＋</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百万円と横ばいであるのに対し、経常的一般財源等（分母）の伸び率が大きいためである。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繰出対象の事業内容を精査するなど、</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引き続き</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一般会計の負担額を減らすよう努める。</a:t>
          </a:r>
          <a:endPar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158750</xdr:rowOff>
    </xdr:from>
    <xdr:to>
      <xdr:col>82</xdr:col>
      <xdr:colOff>107950</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5885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0</xdr:rowOff>
    </xdr:from>
    <xdr:to>
      <xdr:col>78</xdr:col>
      <xdr:colOff>69850</xdr:colOff>
      <xdr:row>56</xdr:row>
      <xdr:rowOff>12700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6012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73677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1001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57150</xdr:rowOff>
    </xdr:from>
    <xdr:to>
      <xdr:col>73</xdr:col>
      <xdr:colOff>180975</xdr:colOff>
      <xdr:row>56</xdr:row>
      <xdr:rowOff>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4869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48277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57150</xdr:rowOff>
    </xdr:from>
    <xdr:to>
      <xdr:col>69</xdr:col>
      <xdr:colOff>92075</xdr:colOff>
      <xdr:row>56</xdr:row>
      <xdr:rowOff>25400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4869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107950</xdr:rowOff>
    </xdr:from>
    <xdr:to>
      <xdr:col>82</xdr:col>
      <xdr:colOff>158750</xdr:colOff>
      <xdr:row>56</xdr:row>
      <xdr:rowOff>38100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53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124477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38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133350</xdr:rowOff>
    </xdr:from>
    <xdr:to>
      <xdr:col>78</xdr:col>
      <xdr:colOff>120650</xdr:colOff>
      <xdr:row>56</xdr:row>
      <xdr:rowOff>63500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73677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33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120650</xdr:rowOff>
    </xdr:from>
    <xdr:to>
      <xdr:col>74</xdr:col>
      <xdr:colOff>31750</xdr:colOff>
      <xdr:row>56</xdr:row>
      <xdr:rowOff>50800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60977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31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6350</xdr:rowOff>
    </xdr:from>
    <xdr:to>
      <xdr:col>69</xdr:col>
      <xdr:colOff>142875</xdr:colOff>
      <xdr:row>55</xdr:row>
      <xdr:rowOff>107950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43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118127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20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146050</xdr:rowOff>
    </xdr:from>
    <xdr:to>
      <xdr:col>65</xdr:col>
      <xdr:colOff>53975</xdr:colOff>
      <xdr:row>56</xdr:row>
      <xdr:rowOff>76200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57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86377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34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年度は、前年度比＋</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ポイントとなった。須恵町外二ケ町清掃施設組合負担金（ごみ処理）の増（＋</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93</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百万円）や粕屋南部消防組合負担金の増（＋</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43</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百万円）が主な要因である。類似団体平均を上回っているが、平成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22</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年度から公営企業（法適用）に移行した流域関連公共下水道事業会計への補助金が計上されていることによるものである。補助金等については事業目的・効果を検証し、適正な執行に努める。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12700</xdr:rowOff>
    </xdr:from>
    <xdr:to>
      <xdr:col>82</xdr:col>
      <xdr:colOff>107950</xdr:colOff>
      <xdr:row>38</xdr:row>
      <xdr:rowOff>43180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652780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153687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154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12700</xdr:rowOff>
    </xdr:from>
    <xdr:to>
      <xdr:col>78</xdr:col>
      <xdr:colOff>69850</xdr:colOff>
      <xdr:row>38</xdr:row>
      <xdr:rowOff>58420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4782800" y="65278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69867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70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27940</xdr:rowOff>
    </xdr:from>
    <xdr:to>
      <xdr:col>73</xdr:col>
      <xdr:colOff>180975</xdr:colOff>
      <xdr:row>38</xdr:row>
      <xdr:rowOff>58420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5430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31767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27940</xdr:rowOff>
    </xdr:from>
    <xdr:to>
      <xdr:col>69</xdr:col>
      <xdr:colOff>92075</xdr:colOff>
      <xdr:row>38</xdr:row>
      <xdr:rowOff>142240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54304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163830</xdr:rowOff>
    </xdr:from>
    <xdr:to>
      <xdr:col>82</xdr:col>
      <xdr:colOff>158750</xdr:colOff>
      <xdr:row>38</xdr:row>
      <xdr:rowOff>93980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50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135907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47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133350</xdr:rowOff>
    </xdr:from>
    <xdr:to>
      <xdr:col>78</xdr:col>
      <xdr:colOff>120650</xdr:colOff>
      <xdr:row>38</xdr:row>
      <xdr:rowOff>63500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48277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56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7620</xdr:rowOff>
    </xdr:from>
    <xdr:to>
      <xdr:col>74</xdr:col>
      <xdr:colOff>31750</xdr:colOff>
      <xdr:row>38</xdr:row>
      <xdr:rowOff>109220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93997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148590</xdr:rowOff>
    </xdr:from>
    <xdr:to>
      <xdr:col>69</xdr:col>
      <xdr:colOff>142875</xdr:colOff>
      <xdr:row>38</xdr:row>
      <xdr:rowOff>78740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49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63517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57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91440</xdr:rowOff>
    </xdr:from>
    <xdr:to>
      <xdr:col>65</xdr:col>
      <xdr:colOff>53975</xdr:colOff>
      <xdr:row>39</xdr:row>
      <xdr:rowOff>21590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60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6367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69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年度は、前年度比▲</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0.3</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となった。公債費及びこれに充当する経常的一般財源等（算出式の分子）は増加しているが、伸び率が経常的一般財源等（分母）のそれよりも低かったため、比率は下がる結果となった。なお、公債費の増加は、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年度に借り入れた粕屋中央小学校第</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期大規模改造事業に係る町債の元金償還を開始したことが主な要因である。同年度に老朽施設の大規模改修などで町債発行額が大きく増加し、今後も老朽化対策の事業は続く予定であるため、事業の計画的実施や町債発行時に償還年数の適切な設定などにより公債費負担が過度にならないように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53848</xdr:rowOff>
    </xdr:from>
    <xdr:to>
      <xdr:col>24</xdr:col>
      <xdr:colOff>25400</xdr:colOff>
      <xdr:row>76</xdr:row>
      <xdr:rowOff>67563</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3084048"/>
          <a:ext cx="8382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57421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3087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40132</xdr:rowOff>
    </xdr:from>
    <xdr:to>
      <xdr:col>19</xdr:col>
      <xdr:colOff>187325</xdr:colOff>
      <xdr:row>76</xdr:row>
      <xdr:rowOff>67563</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3098800" y="13070332"/>
          <a:ext cx="8890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18559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3220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21844</xdr:rowOff>
    </xdr:from>
    <xdr:to>
      <xdr:col>15</xdr:col>
      <xdr:colOff>98425</xdr:colOff>
      <xdr:row>76</xdr:row>
      <xdr:rowOff>40132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305204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23131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21844</xdr:rowOff>
    </xdr:from>
    <xdr:to>
      <xdr:col>11</xdr:col>
      <xdr:colOff>9525</xdr:colOff>
      <xdr:row>76</xdr:row>
      <xdr:rowOff>62992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305204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167149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27703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3048</xdr:rowOff>
    </xdr:from>
    <xdr:to>
      <xdr:col>24</xdr:col>
      <xdr:colOff>76200</xdr:colOff>
      <xdr:row>76</xdr:row>
      <xdr:rowOff>104648</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303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19575</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2878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16763</xdr:rowOff>
    </xdr:from>
    <xdr:to>
      <xdr:col>20</xdr:col>
      <xdr:colOff>38100</xdr:colOff>
      <xdr:row>76</xdr:row>
      <xdr:rowOff>118363</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0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128541</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281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160782</xdr:rowOff>
    </xdr:from>
    <xdr:to>
      <xdr:col>15</xdr:col>
      <xdr:colOff>149225</xdr:colOff>
      <xdr:row>76</xdr:row>
      <xdr:rowOff>90932</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01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101109</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788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142494</xdr:rowOff>
    </xdr:from>
    <xdr:to>
      <xdr:col>11</xdr:col>
      <xdr:colOff>60325</xdr:colOff>
      <xdr:row>76</xdr:row>
      <xdr:rowOff>72644</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00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82821</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2770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12192</xdr:rowOff>
    </xdr:from>
    <xdr:to>
      <xdr:col>6</xdr:col>
      <xdr:colOff>171450</xdr:colOff>
      <xdr:row>76</xdr:row>
      <xdr:rowOff>113792</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0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123969</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2811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公債費以外については、前年度比＋</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3.2</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となった。算出式の動きを見ると、公債費以外に充当する経常的一般財源等（分子）の伸びが、経常的一般財源等（分母）の伸びを上回ったことで比率が上がっている。分子の伸びの主な要因は人件費、物件費及び扶助費の増で、分母の伸びの主な要因は地方特例交付金、地方交付税及び町税の増である。今後も歳入確保に努めるとともに、事業の見直しや効率化を推し進め、財源の適正配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165100</xdr:rowOff>
    </xdr:from>
    <xdr:to>
      <xdr:col>82</xdr:col>
      <xdr:colOff>107950</xdr:colOff>
      <xdr:row>77</xdr:row>
      <xdr:rowOff>115570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319530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153688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0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138430</xdr:rowOff>
    </xdr:from>
    <xdr:to>
      <xdr:col>78</xdr:col>
      <xdr:colOff>69850</xdr:colOff>
      <xdr:row>76</xdr:row>
      <xdr:rowOff>165100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16863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54627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46989</xdr:rowOff>
    </xdr:from>
    <xdr:to>
      <xdr:col>73</xdr:col>
      <xdr:colOff>180975</xdr:colOff>
      <xdr:row>76</xdr:row>
      <xdr:rowOff>138430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3077189"/>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46989</xdr:rowOff>
    </xdr:from>
    <xdr:to>
      <xdr:col>69</xdr:col>
      <xdr:colOff>92075</xdr:colOff>
      <xdr:row>77</xdr:row>
      <xdr:rowOff>107950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3077189"/>
          <a:ext cx="889000" cy="232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24147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64770</xdr:rowOff>
    </xdr:from>
    <xdr:to>
      <xdr:col>82</xdr:col>
      <xdr:colOff>158750</xdr:colOff>
      <xdr:row>77</xdr:row>
      <xdr:rowOff>166370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36847</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23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114300</xdr:rowOff>
    </xdr:from>
    <xdr:to>
      <xdr:col>78</xdr:col>
      <xdr:colOff>120650</xdr:colOff>
      <xdr:row>77</xdr:row>
      <xdr:rowOff>44450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29227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87630</xdr:rowOff>
    </xdr:from>
    <xdr:to>
      <xdr:col>74</xdr:col>
      <xdr:colOff>31750</xdr:colOff>
      <xdr:row>77</xdr:row>
      <xdr:rowOff>17780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11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2557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2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167639</xdr:rowOff>
    </xdr:from>
    <xdr:to>
      <xdr:col>69</xdr:col>
      <xdr:colOff>142875</xdr:colOff>
      <xdr:row>76</xdr:row>
      <xdr:rowOff>97789</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302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82566</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3112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57150</xdr:rowOff>
    </xdr:from>
    <xdr:to>
      <xdr:col>65</xdr:col>
      <xdr:colOff>53975</xdr:colOff>
      <xdr:row>77</xdr:row>
      <xdr:rowOff>158750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25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143527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34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福岡県粕屋町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93886</xdr:rowOff>
    </xdr:from>
    <xdr:to>
      <xdr:col>29</xdr:col>
      <xdr:colOff>127000</xdr:colOff>
      <xdr:row>19</xdr:row>
      <xdr:rowOff>37128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98911"/>
          <a:ext cx="0" cy="114339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9205</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14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37128</xdr:rowOff>
    </xdr:from>
    <xdr:to>
      <xdr:col>30</xdr:col>
      <xdr:colOff>25400</xdr:colOff>
      <xdr:row>19</xdr:row>
      <xdr:rowOff>37128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34230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8813</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942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93886</xdr:rowOff>
    </xdr:from>
    <xdr:to>
      <xdr:col>30</xdr:col>
      <xdr:colOff>25400</xdr:colOff>
      <xdr:row>12</xdr:row>
      <xdr:rowOff>93886</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9891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142055</xdr:rowOff>
    </xdr:from>
    <xdr:to>
      <xdr:col>29</xdr:col>
      <xdr:colOff>127000</xdr:colOff>
      <xdr:row>19</xdr:row>
      <xdr:rowOff>34711</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275780"/>
          <a:ext cx="647700" cy="641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53146</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8439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36619</xdr:rowOff>
    </xdr:from>
    <xdr:to>
      <xdr:col>29</xdr:col>
      <xdr:colOff>177800</xdr:colOff>
      <xdr:row>17</xdr:row>
      <xdr:rowOff>138219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988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34711</xdr:rowOff>
    </xdr:from>
    <xdr:to>
      <xdr:col>26</xdr:col>
      <xdr:colOff>50800</xdr:colOff>
      <xdr:row>19</xdr:row>
      <xdr:rowOff>62850</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339886"/>
          <a:ext cx="698500" cy="281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89905</xdr:rowOff>
    </xdr:from>
    <xdr:to>
      <xdr:col>26</xdr:col>
      <xdr:colOff>101600</xdr:colOff>
      <xdr:row>18</xdr:row>
      <xdr:rowOff>20055</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521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30232</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21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62850</xdr:rowOff>
    </xdr:from>
    <xdr:to>
      <xdr:col>22</xdr:col>
      <xdr:colOff>114300</xdr:colOff>
      <xdr:row>19</xdr:row>
      <xdr:rowOff>63536</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368025"/>
          <a:ext cx="698500" cy="6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118937</xdr:rowOff>
    </xdr:from>
    <xdr:to>
      <xdr:col>22</xdr:col>
      <xdr:colOff>165100</xdr:colOff>
      <xdr:row>18</xdr:row>
      <xdr:rowOff>49087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812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59264</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50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63536</xdr:rowOff>
    </xdr:from>
    <xdr:to>
      <xdr:col>18</xdr:col>
      <xdr:colOff>177800</xdr:colOff>
      <xdr:row>19</xdr:row>
      <xdr:rowOff>63983</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368711"/>
          <a:ext cx="698500" cy="4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129573</xdr:rowOff>
    </xdr:from>
    <xdr:to>
      <xdr:col>19</xdr:col>
      <xdr:colOff>38100</xdr:colOff>
      <xdr:row>18</xdr:row>
      <xdr:rowOff>59723</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918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69900</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860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147697</xdr:rowOff>
    </xdr:from>
    <xdr:to>
      <xdr:col>15</xdr:col>
      <xdr:colOff>101600</xdr:colOff>
      <xdr:row>18</xdr:row>
      <xdr:rowOff>77847</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099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88024</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91255</xdr:rowOff>
    </xdr:from>
    <xdr:to>
      <xdr:col>29</xdr:col>
      <xdr:colOff>177800</xdr:colOff>
      <xdr:row>19</xdr:row>
      <xdr:rowOff>21405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2249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171282</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133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155361</xdr:rowOff>
    </xdr:from>
    <xdr:to>
      <xdr:col>26</xdr:col>
      <xdr:colOff>101600</xdr:colOff>
      <xdr:row>19</xdr:row>
      <xdr:rowOff>85511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2890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70288</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3754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12050</xdr:rowOff>
    </xdr:from>
    <xdr:to>
      <xdr:col>22</xdr:col>
      <xdr:colOff>165100</xdr:colOff>
      <xdr:row>19</xdr:row>
      <xdr:rowOff>113650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3172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98427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403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12736</xdr:rowOff>
    </xdr:from>
    <xdr:to>
      <xdr:col>19</xdr:col>
      <xdr:colOff>38100</xdr:colOff>
      <xdr:row>19</xdr:row>
      <xdr:rowOff>114336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3179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99113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404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13183</xdr:rowOff>
    </xdr:from>
    <xdr:to>
      <xdr:col>15</xdr:col>
      <xdr:colOff>101600</xdr:colOff>
      <xdr:row>19</xdr:row>
      <xdr:rowOff>114783</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3183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99560</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404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69438</xdr:rowOff>
    </xdr:from>
    <xdr:to>
      <xdr:col>29</xdr:col>
      <xdr:colOff>127000</xdr:colOff>
      <xdr:row>35</xdr:row>
      <xdr:rowOff>73759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679788"/>
          <a:ext cx="647700" cy="43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194111</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461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69438</xdr:rowOff>
    </xdr:from>
    <xdr:to>
      <xdr:col>26</xdr:col>
      <xdr:colOff>50800</xdr:colOff>
      <xdr:row>35</xdr:row>
      <xdr:rowOff>84206</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679788"/>
          <a:ext cx="698500" cy="147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130141</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397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84206</xdr:rowOff>
    </xdr:from>
    <xdr:to>
      <xdr:col>22</xdr:col>
      <xdr:colOff>114300</xdr:colOff>
      <xdr:row>35</xdr:row>
      <xdr:rowOff>96002</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694556"/>
          <a:ext cx="698500" cy="117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140085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407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76365</xdr:rowOff>
    </xdr:from>
    <xdr:to>
      <xdr:col>18</xdr:col>
      <xdr:colOff>177800</xdr:colOff>
      <xdr:row>35</xdr:row>
      <xdr:rowOff>96002</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686715"/>
          <a:ext cx="698500" cy="196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142437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75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157731</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76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22959</xdr:rowOff>
    </xdr:from>
    <xdr:to>
      <xdr:col>29</xdr:col>
      <xdr:colOff>177800</xdr:colOff>
      <xdr:row>35</xdr:row>
      <xdr:rowOff>124559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6333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337936</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605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18638</xdr:rowOff>
    </xdr:from>
    <xdr:to>
      <xdr:col>26</xdr:col>
      <xdr:colOff>101600</xdr:colOff>
      <xdr:row>35</xdr:row>
      <xdr:rowOff>120238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6289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105015</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715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33406</xdr:rowOff>
    </xdr:from>
    <xdr:to>
      <xdr:col>22</xdr:col>
      <xdr:colOff>165100</xdr:colOff>
      <xdr:row>35</xdr:row>
      <xdr:rowOff>135006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6437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119783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730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45202</xdr:rowOff>
    </xdr:from>
    <xdr:to>
      <xdr:col>19</xdr:col>
      <xdr:colOff>38100</xdr:colOff>
      <xdr:row>35</xdr:row>
      <xdr:rowOff>146802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6555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156979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424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25565</xdr:rowOff>
    </xdr:from>
    <xdr:to>
      <xdr:col>15</xdr:col>
      <xdr:colOff>101600</xdr:colOff>
      <xdr:row>35</xdr:row>
      <xdr:rowOff>127165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6359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137342</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40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福岡県粕屋町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48,723
47,699
14.13
21,904,856
21,289,100
612,683
10,443,932
13,734,084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65601</xdr:rowOff>
    </xdr:from>
    <xdr:to>
      <xdr:col>24</xdr:col>
      <xdr:colOff>63500</xdr:colOff>
      <xdr:row>38</xdr:row>
      <xdr:rowOff>156502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580701"/>
          <a:ext cx="838200" cy="90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61322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62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156502</xdr:rowOff>
    </xdr:from>
    <xdr:to>
      <xdr:col>19</xdr:col>
      <xdr:colOff>177800</xdr:colOff>
      <xdr:row>39</xdr:row>
      <xdr:rowOff>21987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671602"/>
          <a:ext cx="889000" cy="36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64185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6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1168</xdr:rowOff>
    </xdr:from>
    <xdr:to>
      <xdr:col>15</xdr:col>
      <xdr:colOff>50800</xdr:colOff>
      <xdr:row>39</xdr:row>
      <xdr:rowOff>21987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687718"/>
          <a:ext cx="889000" cy="20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91862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1168</xdr:rowOff>
    </xdr:from>
    <xdr:to>
      <xdr:col>10</xdr:col>
      <xdr:colOff>114300</xdr:colOff>
      <xdr:row>39</xdr:row>
      <xdr:rowOff>3994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687718"/>
          <a:ext cx="889000" cy="2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99666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122429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14801</xdr:rowOff>
    </xdr:from>
    <xdr:to>
      <xdr:col>24</xdr:col>
      <xdr:colOff>114300</xdr:colOff>
      <xdr:row>38</xdr:row>
      <xdr:rowOff>116401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52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101178</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444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105702</xdr:rowOff>
    </xdr:from>
    <xdr:to>
      <xdr:col>20</xdr:col>
      <xdr:colOff>38100</xdr:colOff>
      <xdr:row>39</xdr:row>
      <xdr:rowOff>35852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620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26979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713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142637</xdr:rowOff>
    </xdr:from>
    <xdr:to>
      <xdr:col>15</xdr:col>
      <xdr:colOff>101600</xdr:colOff>
      <xdr:row>39</xdr:row>
      <xdr:rowOff>72787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657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63914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750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121818</xdr:rowOff>
    </xdr:from>
    <xdr:to>
      <xdr:col>10</xdr:col>
      <xdr:colOff>165100</xdr:colOff>
      <xdr:row>39</xdr:row>
      <xdr:rowOff>51968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636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43095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729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124644</xdr:rowOff>
    </xdr:from>
    <xdr:to>
      <xdr:col>6</xdr:col>
      <xdr:colOff>38100</xdr:colOff>
      <xdr:row>39</xdr:row>
      <xdr:rowOff>54794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639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45921</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732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71550</xdr:rowOff>
    </xdr:from>
    <xdr:to>
      <xdr:col>24</xdr:col>
      <xdr:colOff>63500</xdr:colOff>
      <xdr:row>57</xdr:row>
      <xdr:rowOff>108994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44200"/>
          <a:ext cx="838200" cy="37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22595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95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61675</xdr:rowOff>
    </xdr:from>
    <xdr:to>
      <xdr:col>19</xdr:col>
      <xdr:colOff>177800</xdr:colOff>
      <xdr:row>57</xdr:row>
      <xdr:rowOff>108994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834325"/>
          <a:ext cx="889000" cy="47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156051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928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61675</xdr:rowOff>
    </xdr:from>
    <xdr:to>
      <xdr:col>15</xdr:col>
      <xdr:colOff>50800</xdr:colOff>
      <xdr:row>57</xdr:row>
      <xdr:rowOff>150938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34325"/>
          <a:ext cx="889000" cy="89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135103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0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135466</xdr:rowOff>
    </xdr:from>
    <xdr:to>
      <xdr:col>10</xdr:col>
      <xdr:colOff>114300</xdr:colOff>
      <xdr:row>57</xdr:row>
      <xdr:rowOff>150938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908116"/>
          <a:ext cx="889000" cy="15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32559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3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58531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0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20750</xdr:rowOff>
    </xdr:from>
    <xdr:to>
      <xdr:col>24</xdr:col>
      <xdr:colOff>114300</xdr:colOff>
      <xdr:row>57</xdr:row>
      <xdr:rowOff>122350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43627</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644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58194</xdr:rowOff>
    </xdr:from>
    <xdr:to>
      <xdr:col>20</xdr:col>
      <xdr:colOff>38100</xdr:colOff>
      <xdr:row>57</xdr:row>
      <xdr:rowOff>159794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30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4871</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606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10875</xdr:rowOff>
    </xdr:from>
    <xdr:to>
      <xdr:col>15</xdr:col>
      <xdr:colOff>101600</xdr:colOff>
      <xdr:row>57</xdr:row>
      <xdr:rowOff>112475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83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129002</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558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100138</xdr:rowOff>
    </xdr:from>
    <xdr:to>
      <xdr:col>10</xdr:col>
      <xdr:colOff>165100</xdr:colOff>
      <xdr:row>58</xdr:row>
      <xdr:rowOff>30288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72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21415</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965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84666</xdr:rowOff>
    </xdr:from>
    <xdr:to>
      <xdr:col>6</xdr:col>
      <xdr:colOff>38100</xdr:colOff>
      <xdr:row>58</xdr:row>
      <xdr:rowOff>14816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57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31343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632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168047</xdr:rowOff>
    </xdr:from>
    <xdr:to>
      <xdr:col>24</xdr:col>
      <xdr:colOff>63500</xdr:colOff>
      <xdr:row>78</xdr:row>
      <xdr:rowOff>19639</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369697"/>
          <a:ext cx="838200" cy="23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85031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14336</xdr:rowOff>
    </xdr:from>
    <xdr:to>
      <xdr:col>19</xdr:col>
      <xdr:colOff>177800</xdr:colOff>
      <xdr:row>78</xdr:row>
      <xdr:rowOff>19639</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387436"/>
          <a:ext cx="889000" cy="5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11940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4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14336</xdr:rowOff>
    </xdr:from>
    <xdr:to>
      <xdr:col>15</xdr:col>
      <xdr:colOff>50800</xdr:colOff>
      <xdr:row>78</xdr:row>
      <xdr:rowOff>22109</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387436"/>
          <a:ext cx="889000" cy="7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22109</xdr:rowOff>
    </xdr:from>
    <xdr:to>
      <xdr:col>10</xdr:col>
      <xdr:colOff>114300</xdr:colOff>
      <xdr:row>78</xdr:row>
      <xdr:rowOff>34909</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395209"/>
          <a:ext cx="889000" cy="12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117247</xdr:rowOff>
    </xdr:from>
    <xdr:to>
      <xdr:col>24</xdr:col>
      <xdr:colOff>114300</xdr:colOff>
      <xdr:row>78</xdr:row>
      <xdr:rowOff>47397</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1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40581</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42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140289</xdr:rowOff>
    </xdr:from>
    <xdr:to>
      <xdr:col>20</xdr:col>
      <xdr:colOff>38100</xdr:colOff>
      <xdr:row>78</xdr:row>
      <xdr:rowOff>70439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4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61566</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43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134986</xdr:rowOff>
    </xdr:from>
    <xdr:to>
      <xdr:col>15</xdr:col>
      <xdr:colOff>101600</xdr:colOff>
      <xdr:row>78</xdr:row>
      <xdr:rowOff>65136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3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56263</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429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142759</xdr:rowOff>
    </xdr:from>
    <xdr:to>
      <xdr:col>10</xdr:col>
      <xdr:colOff>165100</xdr:colOff>
      <xdr:row>78</xdr:row>
      <xdr:rowOff>72909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44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64036</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437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155559</xdr:rowOff>
    </xdr:from>
    <xdr:to>
      <xdr:col>6</xdr:col>
      <xdr:colOff>38100</xdr:colOff>
      <xdr:row>78</xdr:row>
      <xdr:rowOff>85709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57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76836</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449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110341</xdr:rowOff>
    </xdr:from>
    <xdr:to>
      <xdr:col>24</xdr:col>
      <xdr:colOff>63500</xdr:colOff>
      <xdr:row>96</xdr:row>
      <xdr:rowOff>96048</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398091"/>
          <a:ext cx="838200" cy="157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13606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472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96048</xdr:rowOff>
    </xdr:from>
    <xdr:to>
      <xdr:col>19</xdr:col>
      <xdr:colOff>177800</xdr:colOff>
      <xdr:row>97</xdr:row>
      <xdr:rowOff>32389</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555248"/>
          <a:ext cx="889000" cy="107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76362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70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3018</xdr:rowOff>
    </xdr:from>
    <xdr:to>
      <xdr:col>15</xdr:col>
      <xdr:colOff>50800</xdr:colOff>
      <xdr:row>97</xdr:row>
      <xdr:rowOff>32389</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462218"/>
          <a:ext cx="889000" cy="20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171122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80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3018</xdr:rowOff>
    </xdr:from>
    <xdr:to>
      <xdr:col>10</xdr:col>
      <xdr:colOff>114300</xdr:colOff>
      <xdr:row>97</xdr:row>
      <xdr:rowOff>134976</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462218"/>
          <a:ext cx="889000" cy="303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39166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669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139271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94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59541</xdr:rowOff>
    </xdr:from>
    <xdr:to>
      <xdr:col>24</xdr:col>
      <xdr:colOff>114300</xdr:colOff>
      <xdr:row>95</xdr:row>
      <xdr:rowOff>161141</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347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82418</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198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45248</xdr:rowOff>
    </xdr:from>
    <xdr:to>
      <xdr:col>20</xdr:col>
      <xdr:colOff>38100</xdr:colOff>
      <xdr:row>96</xdr:row>
      <xdr:rowOff>146848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504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163375</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279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153039</xdr:rowOff>
    </xdr:from>
    <xdr:to>
      <xdr:col>15</xdr:col>
      <xdr:colOff>101600</xdr:colOff>
      <xdr:row>97</xdr:row>
      <xdr:rowOff>83189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612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99716</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387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123668</xdr:rowOff>
    </xdr:from>
    <xdr:to>
      <xdr:col>10</xdr:col>
      <xdr:colOff>165100</xdr:colOff>
      <xdr:row>96</xdr:row>
      <xdr:rowOff>53818</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411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70345</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186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84176</xdr:rowOff>
    </xdr:from>
    <xdr:to>
      <xdr:col>6</xdr:col>
      <xdr:colOff>38100</xdr:colOff>
      <xdr:row>98</xdr:row>
      <xdr:rowOff>14326</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714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30853</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490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46300</xdr:rowOff>
    </xdr:from>
    <xdr:to>
      <xdr:col>55</xdr:col>
      <xdr:colOff>0</xdr:colOff>
      <xdr:row>38</xdr:row>
      <xdr:rowOff>59026</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9639300" y="6561400"/>
          <a:ext cx="838200" cy="12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84182</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256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13665</xdr:rowOff>
    </xdr:from>
    <xdr:to>
      <xdr:col>50</xdr:col>
      <xdr:colOff>114300</xdr:colOff>
      <xdr:row>38</xdr:row>
      <xdr:rowOff>46300</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528765"/>
          <a:ext cx="889000" cy="32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28207</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20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13665</xdr:rowOff>
    </xdr:from>
    <xdr:to>
      <xdr:col>45</xdr:col>
      <xdr:colOff>177800</xdr:colOff>
      <xdr:row>38</xdr:row>
      <xdr:rowOff>76617</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528765"/>
          <a:ext cx="889000" cy="62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28774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200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65949</xdr:rowOff>
    </xdr:from>
    <xdr:to>
      <xdr:col>41</xdr:col>
      <xdr:colOff>50800</xdr:colOff>
      <xdr:row>38</xdr:row>
      <xdr:rowOff>76617</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552349"/>
          <a:ext cx="889000" cy="1039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70912</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24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13120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156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8226</xdr:rowOff>
    </xdr:from>
    <xdr:to>
      <xdr:col>55</xdr:col>
      <xdr:colOff>50800</xdr:colOff>
      <xdr:row>38</xdr:row>
      <xdr:rowOff>109826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523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158103</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501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166950</xdr:rowOff>
    </xdr:from>
    <xdr:to>
      <xdr:col>50</xdr:col>
      <xdr:colOff>165100</xdr:colOff>
      <xdr:row>38</xdr:row>
      <xdr:rowOff>97100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51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88227</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603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134315</xdr:rowOff>
    </xdr:from>
    <xdr:to>
      <xdr:col>46</xdr:col>
      <xdr:colOff>38100</xdr:colOff>
      <xdr:row>38</xdr:row>
      <xdr:rowOff>64465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47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55592</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570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25817</xdr:rowOff>
    </xdr:from>
    <xdr:to>
      <xdr:col>41</xdr:col>
      <xdr:colOff>101600</xdr:colOff>
      <xdr:row>38</xdr:row>
      <xdr:rowOff>127417</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540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118544</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633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15149</xdr:rowOff>
    </xdr:from>
    <xdr:to>
      <xdr:col>36</xdr:col>
      <xdr:colOff>165100</xdr:colOff>
      <xdr:row>32</xdr:row>
      <xdr:rowOff>116749</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501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107876</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594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109439</xdr:rowOff>
    </xdr:from>
    <xdr:to>
      <xdr:col>55</xdr:col>
      <xdr:colOff>0</xdr:colOff>
      <xdr:row>56</xdr:row>
      <xdr:rowOff>83676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539189"/>
          <a:ext cx="838200" cy="145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56930</xdr:rowOff>
    </xdr:from>
    <xdr:to>
      <xdr:col>50</xdr:col>
      <xdr:colOff>114300</xdr:colOff>
      <xdr:row>55</xdr:row>
      <xdr:rowOff>109439</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486680"/>
          <a:ext cx="889000" cy="52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151537</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752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56930</xdr:rowOff>
    </xdr:from>
    <xdr:to>
      <xdr:col>45</xdr:col>
      <xdr:colOff>177800</xdr:colOff>
      <xdr:row>56</xdr:row>
      <xdr:rowOff>150278</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486680"/>
          <a:ext cx="889000" cy="264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162065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76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150278</xdr:rowOff>
    </xdr:from>
    <xdr:to>
      <xdr:col>41</xdr:col>
      <xdr:colOff>50800</xdr:colOff>
      <xdr:row>57</xdr:row>
      <xdr:rowOff>49409</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751478"/>
          <a:ext cx="889000" cy="70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138058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9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32876</xdr:rowOff>
    </xdr:from>
    <xdr:to>
      <xdr:col>55</xdr:col>
      <xdr:colOff>50800</xdr:colOff>
      <xdr:row>56</xdr:row>
      <xdr:rowOff>134476</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634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11303</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12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58639</xdr:rowOff>
    </xdr:from>
    <xdr:to>
      <xdr:col>50</xdr:col>
      <xdr:colOff>165100</xdr:colOff>
      <xdr:row>55</xdr:row>
      <xdr:rowOff>160239</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488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5316</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263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6130</xdr:rowOff>
    </xdr:from>
    <xdr:to>
      <xdr:col>46</xdr:col>
      <xdr:colOff>38100</xdr:colOff>
      <xdr:row>55</xdr:row>
      <xdr:rowOff>107730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43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124257</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211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99478</xdr:rowOff>
    </xdr:from>
    <xdr:to>
      <xdr:col>41</xdr:col>
      <xdr:colOff>101600</xdr:colOff>
      <xdr:row>57</xdr:row>
      <xdr:rowOff>29628</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700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20755</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793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170059</xdr:rowOff>
    </xdr:from>
    <xdr:to>
      <xdr:col>36</xdr:col>
      <xdr:colOff>165100</xdr:colOff>
      <xdr:row>57</xdr:row>
      <xdr:rowOff>100209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771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91336</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863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34849</xdr:rowOff>
    </xdr:from>
    <xdr:to>
      <xdr:col>55</xdr:col>
      <xdr:colOff>0</xdr:colOff>
      <xdr:row>79</xdr:row>
      <xdr:rowOff>44183</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407949"/>
          <a:ext cx="838200" cy="180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34849</xdr:rowOff>
    </xdr:from>
    <xdr:to>
      <xdr:col>50</xdr:col>
      <xdr:colOff>114300</xdr:colOff>
      <xdr:row>79</xdr:row>
      <xdr:rowOff>41269</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407949"/>
          <a:ext cx="889000" cy="177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94359</xdr:rowOff>
    </xdr:from>
    <xdr:ext cx="469744"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04428" y="1346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33268</xdr:rowOff>
    </xdr:from>
    <xdr:to>
      <xdr:col>45</xdr:col>
      <xdr:colOff>177800</xdr:colOff>
      <xdr:row>79</xdr:row>
      <xdr:rowOff>41269</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577818"/>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33268</xdr:rowOff>
    </xdr:from>
    <xdr:to>
      <xdr:col>41</xdr:col>
      <xdr:colOff>50800</xdr:colOff>
      <xdr:row>79</xdr:row>
      <xdr:rowOff>43535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577818"/>
          <a:ext cx="889000" cy="10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25804</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5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164833</xdr:rowOff>
    </xdr:from>
    <xdr:to>
      <xdr:col>55</xdr:col>
      <xdr:colOff>50800</xdr:colOff>
      <xdr:row>79</xdr:row>
      <xdr:rowOff>94983</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37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79760</xdr:rowOff>
    </xdr:from>
    <xdr:ext cx="313932"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528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155499</xdr:rowOff>
    </xdr:from>
    <xdr:to>
      <xdr:col>50</xdr:col>
      <xdr:colOff>165100</xdr:colOff>
      <xdr:row>78</xdr:row>
      <xdr:rowOff>85649</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357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102176</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132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161919</xdr:rowOff>
    </xdr:from>
    <xdr:to>
      <xdr:col>46</xdr:col>
      <xdr:colOff>38100</xdr:colOff>
      <xdr:row>79</xdr:row>
      <xdr:rowOff>92069</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35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83196</xdr:rowOff>
    </xdr:from>
    <xdr:ext cx="378565"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61017" y="136277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153918</xdr:rowOff>
    </xdr:from>
    <xdr:to>
      <xdr:col>41</xdr:col>
      <xdr:colOff>101600</xdr:colOff>
      <xdr:row>79</xdr:row>
      <xdr:rowOff>84068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27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75195</xdr:rowOff>
    </xdr:from>
    <xdr:ext cx="378565"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2017" y="136197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164185</xdr:rowOff>
    </xdr:from>
    <xdr:to>
      <xdr:col>36</xdr:col>
      <xdr:colOff>165100</xdr:colOff>
      <xdr:row>79</xdr:row>
      <xdr:rowOff>94335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37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79</xdr:row>
      <xdr:rowOff>85462</xdr:rowOff>
    </xdr:from>
    <xdr:ext cx="313932"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815333" y="136300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75798</xdr:rowOff>
    </xdr:from>
    <xdr:to>
      <xdr:col>55</xdr:col>
      <xdr:colOff>0</xdr:colOff>
      <xdr:row>97</xdr:row>
      <xdr:rowOff>33310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9639300" y="16534998"/>
          <a:ext cx="838200" cy="128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49709</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68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166301</xdr:rowOff>
    </xdr:from>
    <xdr:to>
      <xdr:col>50</xdr:col>
      <xdr:colOff>114300</xdr:colOff>
      <xdr:row>96</xdr:row>
      <xdr:rowOff>75798</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6454051"/>
          <a:ext cx="889000" cy="80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37571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83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166301</xdr:rowOff>
    </xdr:from>
    <xdr:to>
      <xdr:col>45</xdr:col>
      <xdr:colOff>177800</xdr:colOff>
      <xdr:row>97</xdr:row>
      <xdr:rowOff>155877</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454051"/>
          <a:ext cx="889000" cy="332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60713</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86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155877</xdr:rowOff>
    </xdr:from>
    <xdr:to>
      <xdr:col>41</xdr:col>
      <xdr:colOff>50800</xdr:colOff>
      <xdr:row>98</xdr:row>
      <xdr:rowOff>79000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786527"/>
          <a:ext cx="889000" cy="94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58000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860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61089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52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153960</xdr:rowOff>
    </xdr:from>
    <xdr:to>
      <xdr:col>55</xdr:col>
      <xdr:colOff>50800</xdr:colOff>
      <xdr:row>97</xdr:row>
      <xdr:rowOff>84110</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61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5387</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464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24998</xdr:rowOff>
    </xdr:from>
    <xdr:to>
      <xdr:col>50</xdr:col>
      <xdr:colOff>165100</xdr:colOff>
      <xdr:row>96</xdr:row>
      <xdr:rowOff>126598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484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143125</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259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115501</xdr:rowOff>
    </xdr:from>
    <xdr:to>
      <xdr:col>46</xdr:col>
      <xdr:colOff>38100</xdr:colOff>
      <xdr:row>96</xdr:row>
      <xdr:rowOff>45651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403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62178</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178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105077</xdr:rowOff>
    </xdr:from>
    <xdr:to>
      <xdr:col>41</xdr:col>
      <xdr:colOff>101600</xdr:colOff>
      <xdr:row>98</xdr:row>
      <xdr:rowOff>35227</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735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51754</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510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28200</xdr:rowOff>
    </xdr:from>
    <xdr:to>
      <xdr:col>36</xdr:col>
      <xdr:colOff>165100</xdr:colOff>
      <xdr:row>98</xdr:row>
      <xdr:rowOff>129800</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83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120927</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923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47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63461</xdr:rowOff>
    </xdr:from>
    <xdr:to>
      <xdr:col>85</xdr:col>
      <xdr:colOff>127000</xdr:colOff>
      <xdr:row>77</xdr:row>
      <xdr:rowOff>81762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265111"/>
          <a:ext cx="838200" cy="18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81762</xdr:rowOff>
    </xdr:from>
    <xdr:to>
      <xdr:col>81</xdr:col>
      <xdr:colOff>50800</xdr:colOff>
      <xdr:row>77</xdr:row>
      <xdr:rowOff>105626</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283412"/>
          <a:ext cx="889000" cy="23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105626</xdr:rowOff>
    </xdr:from>
    <xdr:to>
      <xdr:col>76</xdr:col>
      <xdr:colOff>114300</xdr:colOff>
      <xdr:row>77</xdr:row>
      <xdr:rowOff>112903</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07276"/>
          <a:ext cx="889000" cy="7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112903</xdr:rowOff>
    </xdr:from>
    <xdr:to>
      <xdr:col>71</xdr:col>
      <xdr:colOff>177800</xdr:colOff>
      <xdr:row>77</xdr:row>
      <xdr:rowOff>113106</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14553"/>
          <a:ext cx="889000" cy="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29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12661</xdr:rowOff>
    </xdr:from>
    <xdr:to>
      <xdr:col>85</xdr:col>
      <xdr:colOff>177800</xdr:colOff>
      <xdr:row>77</xdr:row>
      <xdr:rowOff>114261</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14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162538</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192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30962</xdr:rowOff>
    </xdr:from>
    <xdr:to>
      <xdr:col>81</xdr:col>
      <xdr:colOff>101600</xdr:colOff>
      <xdr:row>77</xdr:row>
      <xdr:rowOff>132562</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32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123689</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325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54826</xdr:rowOff>
    </xdr:from>
    <xdr:to>
      <xdr:col>76</xdr:col>
      <xdr:colOff>165100</xdr:colOff>
      <xdr:row>77</xdr:row>
      <xdr:rowOff>156426</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56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147553</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349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62103</xdr:rowOff>
    </xdr:from>
    <xdr:to>
      <xdr:col>72</xdr:col>
      <xdr:colOff>38100</xdr:colOff>
      <xdr:row>77</xdr:row>
      <xdr:rowOff>163703</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63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154830</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356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62306</xdr:rowOff>
    </xdr:from>
    <xdr:to>
      <xdr:col>67</xdr:col>
      <xdr:colOff>101600</xdr:colOff>
      <xdr:row>77</xdr:row>
      <xdr:rowOff>163906</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63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155033</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356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151203</xdr:rowOff>
    </xdr:from>
    <xdr:to>
      <xdr:col>85</xdr:col>
      <xdr:colOff>127000</xdr:colOff>
      <xdr:row>97</xdr:row>
      <xdr:rowOff>168216</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781853"/>
          <a:ext cx="838200" cy="17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138537</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769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151203</xdr:rowOff>
    </xdr:from>
    <xdr:to>
      <xdr:col>81</xdr:col>
      <xdr:colOff>50800</xdr:colOff>
      <xdr:row>97</xdr:row>
      <xdr:rowOff>163964</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6781853"/>
          <a:ext cx="889000" cy="12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80768</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882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146751</xdr:rowOff>
    </xdr:from>
    <xdr:to>
      <xdr:col>76</xdr:col>
      <xdr:colOff>114300</xdr:colOff>
      <xdr:row>97</xdr:row>
      <xdr:rowOff>163964</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777401"/>
          <a:ext cx="889000" cy="17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71744</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873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146751</xdr:rowOff>
    </xdr:from>
    <xdr:to>
      <xdr:col>71</xdr:col>
      <xdr:colOff>177800</xdr:colOff>
      <xdr:row>98</xdr:row>
      <xdr:rowOff>30246</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777401"/>
          <a:ext cx="889000" cy="54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57831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859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104991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907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117416</xdr:rowOff>
    </xdr:from>
    <xdr:to>
      <xdr:col>85</xdr:col>
      <xdr:colOff>177800</xdr:colOff>
      <xdr:row>98</xdr:row>
      <xdr:rowOff>47566</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74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140293</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599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100403</xdr:rowOff>
    </xdr:from>
    <xdr:to>
      <xdr:col>81</xdr:col>
      <xdr:colOff>101600</xdr:colOff>
      <xdr:row>98</xdr:row>
      <xdr:rowOff>30553</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731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47080</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506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113164</xdr:rowOff>
    </xdr:from>
    <xdr:to>
      <xdr:col>76</xdr:col>
      <xdr:colOff>165100</xdr:colOff>
      <xdr:row>98</xdr:row>
      <xdr:rowOff>43314</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743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59841</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519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95951</xdr:rowOff>
    </xdr:from>
    <xdr:to>
      <xdr:col>72</xdr:col>
      <xdr:colOff>38100</xdr:colOff>
      <xdr:row>98</xdr:row>
      <xdr:rowOff>26101</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726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42628</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501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150896</xdr:rowOff>
    </xdr:from>
    <xdr:to>
      <xdr:col>67</xdr:col>
      <xdr:colOff>101600</xdr:colOff>
      <xdr:row>98</xdr:row>
      <xdr:rowOff>81046</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781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97573</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556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98003</xdr:rowOff>
    </xdr:from>
    <xdr:to>
      <xdr:col>116</xdr:col>
      <xdr:colOff>63500</xdr:colOff>
      <xdr:row>38</xdr:row>
      <xdr:rowOff>111171</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13103"/>
          <a:ext cx="838200" cy="13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98003</xdr:rowOff>
    </xdr:from>
    <xdr:to>
      <xdr:col>111</xdr:col>
      <xdr:colOff>177800</xdr:colOff>
      <xdr:row>38</xdr:row>
      <xdr:rowOff>100975</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0434300" y="6613103"/>
          <a:ext cx="8890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100975</xdr:rowOff>
    </xdr:from>
    <xdr:to>
      <xdr:col>107</xdr:col>
      <xdr:colOff>50800</xdr:colOff>
      <xdr:row>38</xdr:row>
      <xdr:rowOff>112588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19545300" y="6616075"/>
          <a:ext cx="889000" cy="11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112588</xdr:rowOff>
    </xdr:from>
    <xdr:to>
      <xdr:col>102</xdr:col>
      <xdr:colOff>114300</xdr:colOff>
      <xdr:row>38</xdr:row>
      <xdr:rowOff>116108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18656300" y="6627688"/>
          <a:ext cx="889000" cy="3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60371</xdr:rowOff>
    </xdr:from>
    <xdr:to>
      <xdr:col>116</xdr:col>
      <xdr:colOff>114300</xdr:colOff>
      <xdr:row>38</xdr:row>
      <xdr:rowOff>161971</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575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146748</xdr:rowOff>
    </xdr:from>
    <xdr:ext cx="378565"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4903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47203</xdr:rowOff>
    </xdr:from>
    <xdr:to>
      <xdr:col>112</xdr:col>
      <xdr:colOff>38100</xdr:colOff>
      <xdr:row>38</xdr:row>
      <xdr:rowOff>148803</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562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139930</xdr:rowOff>
    </xdr:from>
    <xdr:ext cx="378565"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34017" y="6655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50175</xdr:rowOff>
    </xdr:from>
    <xdr:to>
      <xdr:col>107</xdr:col>
      <xdr:colOff>101600</xdr:colOff>
      <xdr:row>38</xdr:row>
      <xdr:rowOff>151775</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56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142902</xdr:rowOff>
    </xdr:from>
    <xdr:ext cx="378565"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245017" y="6658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61788</xdr:rowOff>
    </xdr:from>
    <xdr:to>
      <xdr:col>102</xdr:col>
      <xdr:colOff>165100</xdr:colOff>
      <xdr:row>38</xdr:row>
      <xdr:rowOff>163388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57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154515</xdr:rowOff>
    </xdr:from>
    <xdr:ext cx="378565"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6017" y="6669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65308</xdr:rowOff>
    </xdr:from>
    <xdr:to>
      <xdr:col>98</xdr:col>
      <xdr:colOff>38100</xdr:colOff>
      <xdr:row>38</xdr:row>
      <xdr:rowOff>166908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58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158035</xdr:rowOff>
    </xdr:from>
    <xdr:ext cx="378565"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7017" y="66731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102209</xdr:rowOff>
    </xdr:from>
    <xdr:to>
      <xdr:col>116</xdr:col>
      <xdr:colOff>63500</xdr:colOff>
      <xdr:row>58</xdr:row>
      <xdr:rowOff>102209</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1004630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29115</xdr:rowOff>
    </xdr:from>
    <xdr:ext cx="378565"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80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102209</xdr:rowOff>
    </xdr:from>
    <xdr:to>
      <xdr:col>111</xdr:col>
      <xdr:colOff>177800</xdr:colOff>
      <xdr:row>58</xdr:row>
      <xdr:rowOff>102301</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0434300" y="10046309"/>
          <a:ext cx="8890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134017" y="972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102027</xdr:rowOff>
    </xdr:from>
    <xdr:to>
      <xdr:col>107</xdr:col>
      <xdr:colOff>50800</xdr:colOff>
      <xdr:row>58</xdr:row>
      <xdr:rowOff>102301</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10046127"/>
          <a:ext cx="88900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101753</xdr:rowOff>
    </xdr:from>
    <xdr:to>
      <xdr:col>102</xdr:col>
      <xdr:colOff>114300</xdr:colOff>
      <xdr:row>58</xdr:row>
      <xdr:rowOff>102027</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10045853"/>
          <a:ext cx="88900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51409</xdr:rowOff>
    </xdr:from>
    <xdr:to>
      <xdr:col>116</xdr:col>
      <xdr:colOff>114300</xdr:colOff>
      <xdr:row>58</xdr:row>
      <xdr:rowOff>153009</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995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156115</xdr:rowOff>
    </xdr:from>
    <xdr:ext cx="378565"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928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51409</xdr:rowOff>
    </xdr:from>
    <xdr:to>
      <xdr:col>112</xdr:col>
      <xdr:colOff>38100</xdr:colOff>
      <xdr:row>58</xdr:row>
      <xdr:rowOff>153009</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995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144136</xdr:rowOff>
    </xdr:from>
    <xdr:ext cx="378565"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34017" y="100882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51501</xdr:rowOff>
    </xdr:from>
    <xdr:to>
      <xdr:col>107</xdr:col>
      <xdr:colOff>101600</xdr:colOff>
      <xdr:row>58</xdr:row>
      <xdr:rowOff>153101</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99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144228</xdr:rowOff>
    </xdr:from>
    <xdr:ext cx="378565"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5017" y="100883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51227</xdr:rowOff>
    </xdr:from>
    <xdr:to>
      <xdr:col>102</xdr:col>
      <xdr:colOff>165100</xdr:colOff>
      <xdr:row>58</xdr:row>
      <xdr:rowOff>152827</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995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143954</xdr:rowOff>
    </xdr:from>
    <xdr:ext cx="378565"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6017" y="100880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50953</xdr:rowOff>
    </xdr:from>
    <xdr:to>
      <xdr:col>98</xdr:col>
      <xdr:colOff>38100</xdr:colOff>
      <xdr:row>58</xdr:row>
      <xdr:rowOff>152553</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995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143680</xdr:rowOff>
    </xdr:from>
    <xdr:ext cx="378565"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67017" y="100877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78</xdr:row>
      <xdr:rowOff>70827</xdr:rowOff>
    </xdr:from>
    <xdr:to>
      <xdr:col>116</xdr:col>
      <xdr:colOff>63500</xdr:colOff>
      <xdr:row>78</xdr:row>
      <xdr:rowOff>92706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1323300" y="13443927"/>
          <a:ext cx="838200" cy="21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161710</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849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92706</xdr:rowOff>
    </xdr:from>
    <xdr:to>
      <xdr:col>111</xdr:col>
      <xdr:colOff>177800</xdr:colOff>
      <xdr:row>78</xdr:row>
      <xdr:rowOff>133986</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0434300" y="13465806"/>
          <a:ext cx="889000" cy="41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50306</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273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133986</xdr:rowOff>
    </xdr:from>
    <xdr:to>
      <xdr:col>107</xdr:col>
      <xdr:colOff>50800</xdr:colOff>
      <xdr:row>79</xdr:row>
      <xdr:rowOff>2049</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9545300" y="13507086"/>
          <a:ext cx="889000" cy="39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101447</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278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79</xdr:row>
      <xdr:rowOff>2049</xdr:rowOff>
    </xdr:from>
    <xdr:to>
      <xdr:col>102</xdr:col>
      <xdr:colOff>114300</xdr:colOff>
      <xdr:row>79</xdr:row>
      <xdr:rowOff>2899</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18656300" y="13546599"/>
          <a:ext cx="889000" cy="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131589</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281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115261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280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20027</xdr:rowOff>
    </xdr:from>
    <xdr:to>
      <xdr:col>116</xdr:col>
      <xdr:colOff>114300</xdr:colOff>
      <xdr:row>78</xdr:row>
      <xdr:rowOff>121627</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339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106404</xdr:rowOff>
    </xdr:from>
    <xdr:ext cx="534377"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3308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41906</xdr:rowOff>
    </xdr:from>
    <xdr:to>
      <xdr:col>112</xdr:col>
      <xdr:colOff>38100</xdr:colOff>
      <xdr:row>78</xdr:row>
      <xdr:rowOff>143506</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3415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134633</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3507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78</xdr:row>
      <xdr:rowOff>83186</xdr:rowOff>
    </xdr:from>
    <xdr:to>
      <xdr:col>107</xdr:col>
      <xdr:colOff>101600</xdr:colOff>
      <xdr:row>79</xdr:row>
      <xdr:rowOff>13336</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3456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79</xdr:row>
      <xdr:rowOff>4463</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3549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122699</xdr:rowOff>
    </xdr:from>
    <xdr:to>
      <xdr:col>102</xdr:col>
      <xdr:colOff>165100</xdr:colOff>
      <xdr:row>79</xdr:row>
      <xdr:rowOff>52849</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3495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79</xdr:row>
      <xdr:rowOff>43976</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3588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78</xdr:row>
      <xdr:rowOff>123549</xdr:rowOff>
    </xdr:from>
    <xdr:to>
      <xdr:col>98</xdr:col>
      <xdr:colOff>38100</xdr:colOff>
      <xdr:row>79</xdr:row>
      <xdr:rowOff>53699</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3496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79</xdr:row>
      <xdr:rowOff>44826</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589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歳出決算総額は、住民一人当たり</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437</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千円（前年度比▲</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0.9</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％）となっている。増減が大きいのは、普通建設事業費、扶助費、人件費である。普通建設事業費は、総合体育館大規模改造工事完了による減（▲</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479</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百万円）、粕屋中央小学校第</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期大規模改造工事完了による減（▲</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449</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百万円）、粕屋西小学校校舎増築工事完了による減（▲</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266</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百万円）などにより、住民一人当たり▲</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千円（前年度比）となった。扶助費は、定額減税補足給付金の増（＋</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333</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百万円）、障害児福祉サービス事業費の増（＋</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140</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百万円）、児童手当の増（＋</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106</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百万円）などにより、住民一人当たり＋</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千円（前年度比）となった。人件費は、</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常勤職員数の増及び給与改定による職員給与の増</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105</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や、報酬改定及び勤勉手当支給開始による会計年度任用職員報酬等の増</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122</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百万円）などにより、住民一人当たり＋</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千円（前年度比）となった。</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普通建設事業費は、前年度比では減少しているが、個別施設計画に基づく老朽施設の長寿命化改修などにより今後も多くの施設整備費が必要になる見込みであり、その財源は町債が中心になるため、元利償還金の増による公債費の増が見込まれる。人件費や扶助費を含めた義務的経費は減要因がないため、行財政改革の取組は必須であり、事務事業の見直しや経常的経費の縮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福岡県粕屋町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48,723
47,699
14.13
21,904,856
21,289,100
612,683
10,443,932
13,734,084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56261</xdr:rowOff>
    </xdr:from>
    <xdr:to>
      <xdr:col>24</xdr:col>
      <xdr:colOff>63500</xdr:colOff>
      <xdr:row>37</xdr:row>
      <xdr:rowOff>117221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399911"/>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41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117221</xdr:rowOff>
    </xdr:from>
    <xdr:to>
      <xdr:col>19</xdr:col>
      <xdr:colOff>177800</xdr:colOff>
      <xdr:row>37</xdr:row>
      <xdr:rowOff>163322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460871"/>
          <a:ext cx="889000" cy="46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114444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77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163322</xdr:rowOff>
    </xdr:from>
    <xdr:to>
      <xdr:col>15</xdr:col>
      <xdr:colOff>50800</xdr:colOff>
      <xdr:row>38</xdr:row>
      <xdr:rowOff>4826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506972"/>
          <a:ext cx="8890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147972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0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145415</xdr:rowOff>
    </xdr:from>
    <xdr:to>
      <xdr:col>10</xdr:col>
      <xdr:colOff>114300</xdr:colOff>
      <xdr:row>38</xdr:row>
      <xdr:rowOff>4826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489065"/>
          <a:ext cx="889000" cy="30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148734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0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149115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06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5461</xdr:rowOff>
    </xdr:from>
    <xdr:to>
      <xdr:col>24</xdr:col>
      <xdr:colOff>114300</xdr:colOff>
      <xdr:row>37</xdr:row>
      <xdr:rowOff>107061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4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155338</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32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66421</xdr:rowOff>
    </xdr:from>
    <xdr:to>
      <xdr:col>20</xdr:col>
      <xdr:colOff>38100</xdr:colOff>
      <xdr:row>37</xdr:row>
      <xdr:rowOff>168021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410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159148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502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112522</xdr:rowOff>
    </xdr:from>
    <xdr:to>
      <xdr:col>15</xdr:col>
      <xdr:colOff>101600</xdr:colOff>
      <xdr:row>38</xdr:row>
      <xdr:rowOff>42672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456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33799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548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125476</xdr:rowOff>
    </xdr:from>
    <xdr:to>
      <xdr:col>10</xdr:col>
      <xdr:colOff>165100</xdr:colOff>
      <xdr:row>38</xdr:row>
      <xdr:rowOff>55626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469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46753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561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94615</xdr:rowOff>
    </xdr:from>
    <xdr:to>
      <xdr:col>6</xdr:col>
      <xdr:colOff>38100</xdr:colOff>
      <xdr:row>38</xdr:row>
      <xdr:rowOff>24765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3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15892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530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109014</xdr:rowOff>
    </xdr:from>
    <xdr:to>
      <xdr:col>24</xdr:col>
      <xdr:colOff>63500</xdr:colOff>
      <xdr:row>57</xdr:row>
      <xdr:rowOff>118021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881664"/>
          <a:ext cx="838200" cy="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109014</xdr:rowOff>
    </xdr:from>
    <xdr:to>
      <xdr:col>19</xdr:col>
      <xdr:colOff>177800</xdr:colOff>
      <xdr:row>57</xdr:row>
      <xdr:rowOff>129550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881664"/>
          <a:ext cx="889000" cy="20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167644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940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129550</xdr:rowOff>
    </xdr:from>
    <xdr:to>
      <xdr:col>15</xdr:col>
      <xdr:colOff>50800</xdr:colOff>
      <xdr:row>57</xdr:row>
      <xdr:rowOff>130263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02200"/>
          <a:ext cx="889000" cy="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15506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1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152402</xdr:rowOff>
    </xdr:from>
    <xdr:to>
      <xdr:col>10</xdr:col>
      <xdr:colOff>114300</xdr:colOff>
      <xdr:row>57</xdr:row>
      <xdr:rowOff>130263</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82152"/>
          <a:ext cx="889000" cy="320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7569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0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14313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7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67221</xdr:rowOff>
    </xdr:from>
    <xdr:to>
      <xdr:col>24</xdr:col>
      <xdr:colOff>114300</xdr:colOff>
      <xdr:row>57</xdr:row>
      <xdr:rowOff>168821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3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45648</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18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58214</xdr:rowOff>
    </xdr:from>
    <xdr:to>
      <xdr:col>20</xdr:col>
      <xdr:colOff>38100</xdr:colOff>
      <xdr:row>57</xdr:row>
      <xdr:rowOff>159814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30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4891</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606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78750</xdr:rowOff>
    </xdr:from>
    <xdr:to>
      <xdr:col>15</xdr:col>
      <xdr:colOff>101600</xdr:colOff>
      <xdr:row>58</xdr:row>
      <xdr:rowOff>8900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5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27</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44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79463</xdr:rowOff>
    </xdr:from>
    <xdr:to>
      <xdr:col>10</xdr:col>
      <xdr:colOff>165100</xdr:colOff>
      <xdr:row>58</xdr:row>
      <xdr:rowOff>9613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5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740</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44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101602</xdr:rowOff>
    </xdr:from>
    <xdr:to>
      <xdr:col>6</xdr:col>
      <xdr:colOff>38100</xdr:colOff>
      <xdr:row>56</xdr:row>
      <xdr:rowOff>31752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31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22879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24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131790</xdr:rowOff>
    </xdr:from>
    <xdr:to>
      <xdr:col>24</xdr:col>
      <xdr:colOff>63500</xdr:colOff>
      <xdr:row>76</xdr:row>
      <xdr:rowOff>67852</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990540"/>
          <a:ext cx="838200" cy="107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72356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31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67852</xdr:rowOff>
    </xdr:from>
    <xdr:to>
      <xdr:col>19</xdr:col>
      <xdr:colOff>177800</xdr:colOff>
      <xdr:row>77</xdr:row>
      <xdr:rowOff>16309</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098052"/>
          <a:ext cx="889000" cy="119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124796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154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108192</xdr:rowOff>
    </xdr:from>
    <xdr:to>
      <xdr:col>15</xdr:col>
      <xdr:colOff>50800</xdr:colOff>
      <xdr:row>77</xdr:row>
      <xdr:rowOff>16309</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138392"/>
          <a:ext cx="889000" cy="79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51564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1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108192</xdr:rowOff>
    </xdr:from>
    <xdr:to>
      <xdr:col>10</xdr:col>
      <xdr:colOff>114300</xdr:colOff>
      <xdr:row>77</xdr:row>
      <xdr:rowOff>119636</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38392"/>
          <a:ext cx="889000" cy="182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145023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32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12870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4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80990</xdr:rowOff>
    </xdr:from>
    <xdr:to>
      <xdr:col>24</xdr:col>
      <xdr:colOff>114300</xdr:colOff>
      <xdr:row>76</xdr:row>
      <xdr:rowOff>11140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3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103867</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791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17052</xdr:rowOff>
    </xdr:from>
    <xdr:to>
      <xdr:col>20</xdr:col>
      <xdr:colOff>38100</xdr:colOff>
      <xdr:row>76</xdr:row>
      <xdr:rowOff>118652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04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135178</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822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136959</xdr:rowOff>
    </xdr:from>
    <xdr:to>
      <xdr:col>15</xdr:col>
      <xdr:colOff>101600</xdr:colOff>
      <xdr:row>77</xdr:row>
      <xdr:rowOff>67109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67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58236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259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57392</xdr:rowOff>
    </xdr:from>
    <xdr:to>
      <xdr:col>10</xdr:col>
      <xdr:colOff>165100</xdr:colOff>
      <xdr:row>76</xdr:row>
      <xdr:rowOff>158992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08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150119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180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68836</xdr:rowOff>
    </xdr:from>
    <xdr:to>
      <xdr:col>6</xdr:col>
      <xdr:colOff>38100</xdr:colOff>
      <xdr:row>77</xdr:row>
      <xdr:rowOff>170436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7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161563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363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50789</xdr:rowOff>
    </xdr:from>
    <xdr:to>
      <xdr:col>24</xdr:col>
      <xdr:colOff>63500</xdr:colOff>
      <xdr:row>98</xdr:row>
      <xdr:rowOff>85995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852889"/>
          <a:ext cx="838200" cy="35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96217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55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110378</xdr:rowOff>
    </xdr:from>
    <xdr:to>
      <xdr:col>19</xdr:col>
      <xdr:colOff>177800</xdr:colOff>
      <xdr:row>98</xdr:row>
      <xdr:rowOff>85995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741028"/>
          <a:ext cx="889000" cy="147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47572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50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110378</xdr:rowOff>
    </xdr:from>
    <xdr:to>
      <xdr:col>15</xdr:col>
      <xdr:colOff>50800</xdr:colOff>
      <xdr:row>98</xdr:row>
      <xdr:rowOff>741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741028"/>
          <a:ext cx="889000" cy="61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153311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783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741</xdr:rowOff>
    </xdr:from>
    <xdr:to>
      <xdr:col>10</xdr:col>
      <xdr:colOff>114300</xdr:colOff>
      <xdr:row>98</xdr:row>
      <xdr:rowOff>70968</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02841"/>
          <a:ext cx="889000" cy="70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18645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47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114907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917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171439</xdr:rowOff>
    </xdr:from>
    <xdr:to>
      <xdr:col>24</xdr:col>
      <xdr:colOff>114300</xdr:colOff>
      <xdr:row>98</xdr:row>
      <xdr:rowOff>101589</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02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149866</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80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35195</xdr:rowOff>
    </xdr:from>
    <xdr:to>
      <xdr:col>20</xdr:col>
      <xdr:colOff>38100</xdr:colOff>
      <xdr:row>98</xdr:row>
      <xdr:rowOff>136795</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37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127922</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930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59578</xdr:rowOff>
    </xdr:from>
    <xdr:to>
      <xdr:col>15</xdr:col>
      <xdr:colOff>101600</xdr:colOff>
      <xdr:row>97</xdr:row>
      <xdr:rowOff>161178</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69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6255</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465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121391</xdr:rowOff>
    </xdr:from>
    <xdr:to>
      <xdr:col>10</xdr:col>
      <xdr:colOff>165100</xdr:colOff>
      <xdr:row>98</xdr:row>
      <xdr:rowOff>51541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52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42668</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44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20168</xdr:rowOff>
    </xdr:from>
    <xdr:to>
      <xdr:col>6</xdr:col>
      <xdr:colOff>38100</xdr:colOff>
      <xdr:row>98</xdr:row>
      <xdr:rowOff>121768</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22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138295</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59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115696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459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38843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38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37863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381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35250</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378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161627</xdr:rowOff>
    </xdr:from>
    <xdr:to>
      <xdr:col>55</xdr:col>
      <xdr:colOff>0</xdr:colOff>
      <xdr:row>58</xdr:row>
      <xdr:rowOff>161646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10105727"/>
          <a:ext cx="838200" cy="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169346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70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160217</xdr:rowOff>
    </xdr:from>
    <xdr:to>
      <xdr:col>50</xdr:col>
      <xdr:colOff>114300</xdr:colOff>
      <xdr:row>58</xdr:row>
      <xdr:rowOff>161646</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8750300" y="10104317"/>
          <a:ext cx="889000" cy="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160217</xdr:rowOff>
    </xdr:from>
    <xdr:to>
      <xdr:col>45</xdr:col>
      <xdr:colOff>177800</xdr:colOff>
      <xdr:row>59</xdr:row>
      <xdr:rowOff>12160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10104317"/>
          <a:ext cx="889000" cy="23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97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120707</xdr:rowOff>
    </xdr:from>
    <xdr:to>
      <xdr:col>41</xdr:col>
      <xdr:colOff>50800</xdr:colOff>
      <xdr:row>59</xdr:row>
      <xdr:rowOff>12160</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10064807"/>
          <a:ext cx="889000" cy="62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101337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97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81049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68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110827</xdr:rowOff>
    </xdr:from>
    <xdr:to>
      <xdr:col>55</xdr:col>
      <xdr:colOff>50800</xdr:colOff>
      <xdr:row>59</xdr:row>
      <xdr:rowOff>40977</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10054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25754</xdr:rowOff>
    </xdr:from>
    <xdr:ext cx="469744"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969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110846</xdr:rowOff>
    </xdr:from>
    <xdr:to>
      <xdr:col>50</xdr:col>
      <xdr:colOff>165100</xdr:colOff>
      <xdr:row>59</xdr:row>
      <xdr:rowOff>40996</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10054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32123</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04428" y="10147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109417</xdr:rowOff>
    </xdr:from>
    <xdr:to>
      <xdr:col>46</xdr:col>
      <xdr:colOff>38100</xdr:colOff>
      <xdr:row>59</xdr:row>
      <xdr:rowOff>39567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10053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30694</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15428" y="10146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132810</xdr:rowOff>
    </xdr:from>
    <xdr:to>
      <xdr:col>41</xdr:col>
      <xdr:colOff>101600</xdr:colOff>
      <xdr:row>59</xdr:row>
      <xdr:rowOff>62960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10076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54087</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26428" y="10169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69907</xdr:rowOff>
    </xdr:from>
    <xdr:to>
      <xdr:col>36</xdr:col>
      <xdr:colOff>165100</xdr:colOff>
      <xdr:row>59</xdr:row>
      <xdr:rowOff>57</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10014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162634</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37428" y="10106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91046</xdr:rowOff>
    </xdr:from>
    <xdr:to>
      <xdr:col>55</xdr:col>
      <xdr:colOff>0</xdr:colOff>
      <xdr:row>79</xdr:row>
      <xdr:rowOff>18714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464146"/>
          <a:ext cx="838200" cy="99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50588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252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64396</xdr:rowOff>
    </xdr:from>
    <xdr:to>
      <xdr:col>50</xdr:col>
      <xdr:colOff>114300</xdr:colOff>
      <xdr:row>78</xdr:row>
      <xdr:rowOff>91046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437496"/>
          <a:ext cx="889000" cy="26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140447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17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64396</xdr:rowOff>
    </xdr:from>
    <xdr:to>
      <xdr:col>45</xdr:col>
      <xdr:colOff>177800</xdr:colOff>
      <xdr:row>78</xdr:row>
      <xdr:rowOff>114554</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437496"/>
          <a:ext cx="889000" cy="50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105224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135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114554</xdr:rowOff>
    </xdr:from>
    <xdr:to>
      <xdr:col>41</xdr:col>
      <xdr:colOff>50800</xdr:colOff>
      <xdr:row>78</xdr:row>
      <xdr:rowOff>157798</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3487654"/>
          <a:ext cx="889000" cy="43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115188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14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139364</xdr:rowOff>
    </xdr:from>
    <xdr:to>
      <xdr:col>55</xdr:col>
      <xdr:colOff>50800</xdr:colOff>
      <xdr:row>79</xdr:row>
      <xdr:rowOff>69514</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512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54291</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427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40246</xdr:rowOff>
    </xdr:from>
    <xdr:to>
      <xdr:col>50</xdr:col>
      <xdr:colOff>165100</xdr:colOff>
      <xdr:row>78</xdr:row>
      <xdr:rowOff>141846</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413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132973</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506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13596</xdr:rowOff>
    </xdr:from>
    <xdr:to>
      <xdr:col>46</xdr:col>
      <xdr:colOff>38100</xdr:colOff>
      <xdr:row>78</xdr:row>
      <xdr:rowOff>115196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386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106323</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15428" y="13479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63754</xdr:rowOff>
    </xdr:from>
    <xdr:to>
      <xdr:col>41</xdr:col>
      <xdr:colOff>101600</xdr:colOff>
      <xdr:row>78</xdr:row>
      <xdr:rowOff>165354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43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156481</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529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106998</xdr:rowOff>
    </xdr:from>
    <xdr:to>
      <xdr:col>36</xdr:col>
      <xdr:colOff>165100</xdr:colOff>
      <xdr:row>79</xdr:row>
      <xdr:rowOff>37148</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480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28275</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37428" y="13572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102184</xdr:rowOff>
    </xdr:from>
    <xdr:to>
      <xdr:col>55</xdr:col>
      <xdr:colOff>0</xdr:colOff>
      <xdr:row>97</xdr:row>
      <xdr:rowOff>3099</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561384"/>
          <a:ext cx="838200" cy="72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161701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27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102184</xdr:rowOff>
    </xdr:from>
    <xdr:to>
      <xdr:col>50</xdr:col>
      <xdr:colOff>114300</xdr:colOff>
      <xdr:row>97</xdr:row>
      <xdr:rowOff>39612</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561384"/>
          <a:ext cx="889000" cy="108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87456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2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39612</xdr:rowOff>
    </xdr:from>
    <xdr:to>
      <xdr:col>45</xdr:col>
      <xdr:colOff>177800</xdr:colOff>
      <xdr:row>97</xdr:row>
      <xdr:rowOff>81331</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670262"/>
          <a:ext cx="889000" cy="41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87013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70371</xdr:rowOff>
    </xdr:from>
    <xdr:to>
      <xdr:col>41</xdr:col>
      <xdr:colOff>50800</xdr:colOff>
      <xdr:row>97</xdr:row>
      <xdr:rowOff>81331</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701021"/>
          <a:ext cx="889000" cy="1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111625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2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119054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123749</xdr:rowOff>
    </xdr:from>
    <xdr:to>
      <xdr:col>55</xdr:col>
      <xdr:colOff>50800</xdr:colOff>
      <xdr:row>97</xdr:row>
      <xdr:rowOff>53899</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582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102176</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561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51384</xdr:rowOff>
    </xdr:from>
    <xdr:to>
      <xdr:col>50</xdr:col>
      <xdr:colOff>165100</xdr:colOff>
      <xdr:row>96</xdr:row>
      <xdr:rowOff>152984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510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144111</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603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160262</xdr:rowOff>
    </xdr:from>
    <xdr:to>
      <xdr:col>46</xdr:col>
      <xdr:colOff>38100</xdr:colOff>
      <xdr:row>97</xdr:row>
      <xdr:rowOff>90412</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619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81539</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712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30531</xdr:rowOff>
    </xdr:from>
    <xdr:to>
      <xdr:col>41</xdr:col>
      <xdr:colOff>101600</xdr:colOff>
      <xdr:row>97</xdr:row>
      <xdr:rowOff>132131</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661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123258</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753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19571</xdr:rowOff>
    </xdr:from>
    <xdr:to>
      <xdr:col>36</xdr:col>
      <xdr:colOff>165100</xdr:colOff>
      <xdr:row>97</xdr:row>
      <xdr:rowOff>121171</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650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112298</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742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47085</xdr:rowOff>
    </xdr:from>
    <xdr:to>
      <xdr:col>85</xdr:col>
      <xdr:colOff>127000</xdr:colOff>
      <xdr:row>39</xdr:row>
      <xdr:rowOff>77260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733635"/>
          <a:ext cx="838200" cy="30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142507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14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74549</xdr:rowOff>
    </xdr:from>
    <xdr:to>
      <xdr:col>81</xdr:col>
      <xdr:colOff>50800</xdr:colOff>
      <xdr:row>39</xdr:row>
      <xdr:rowOff>77260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761099"/>
          <a:ext cx="889000" cy="2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114836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28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74549</xdr:rowOff>
    </xdr:from>
    <xdr:to>
      <xdr:col>76</xdr:col>
      <xdr:colOff>114300</xdr:colOff>
      <xdr:row>39</xdr:row>
      <xdr:rowOff>86567</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761099"/>
          <a:ext cx="889000" cy="12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122804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9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64588</xdr:rowOff>
    </xdr:from>
    <xdr:to>
      <xdr:col>71</xdr:col>
      <xdr:colOff>177800</xdr:colOff>
      <xdr:row>39</xdr:row>
      <xdr:rowOff>86567</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751138"/>
          <a:ext cx="889000" cy="21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8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80938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25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167735</xdr:rowOff>
    </xdr:from>
    <xdr:to>
      <xdr:col>85</xdr:col>
      <xdr:colOff>177800</xdr:colOff>
      <xdr:row>39</xdr:row>
      <xdr:rowOff>97885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682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82662</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597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26460</xdr:rowOff>
    </xdr:from>
    <xdr:to>
      <xdr:col>81</xdr:col>
      <xdr:colOff>101600</xdr:colOff>
      <xdr:row>39</xdr:row>
      <xdr:rowOff>128060</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713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119187</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805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23749</xdr:rowOff>
    </xdr:from>
    <xdr:to>
      <xdr:col>76</xdr:col>
      <xdr:colOff>165100</xdr:colOff>
      <xdr:row>39</xdr:row>
      <xdr:rowOff>125349</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710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116476</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803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35767</xdr:rowOff>
    </xdr:from>
    <xdr:to>
      <xdr:col>72</xdr:col>
      <xdr:colOff>38100</xdr:colOff>
      <xdr:row>39</xdr:row>
      <xdr:rowOff>137367</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722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128494</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815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13788</xdr:rowOff>
    </xdr:from>
    <xdr:to>
      <xdr:col>67</xdr:col>
      <xdr:colOff>101600</xdr:colOff>
      <xdr:row>39</xdr:row>
      <xdr:rowOff>115388</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700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106515</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793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84374</xdr:rowOff>
    </xdr:from>
    <xdr:to>
      <xdr:col>85</xdr:col>
      <xdr:colOff>127000</xdr:colOff>
      <xdr:row>56</xdr:row>
      <xdr:rowOff>128425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5481300" y="9685574"/>
          <a:ext cx="838200" cy="44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135267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736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165271</xdr:rowOff>
    </xdr:from>
    <xdr:to>
      <xdr:col>81</xdr:col>
      <xdr:colOff>50800</xdr:colOff>
      <xdr:row>56</xdr:row>
      <xdr:rowOff>84374</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9595021"/>
          <a:ext cx="889000" cy="90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101896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874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165271</xdr:rowOff>
    </xdr:from>
    <xdr:to>
      <xdr:col>76</xdr:col>
      <xdr:colOff>114300</xdr:colOff>
      <xdr:row>56</xdr:row>
      <xdr:rowOff>170634</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595021"/>
          <a:ext cx="889000" cy="176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122840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89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170634</xdr:rowOff>
    </xdr:from>
    <xdr:to>
      <xdr:col>71</xdr:col>
      <xdr:colOff>177800</xdr:colOff>
      <xdr:row>57</xdr:row>
      <xdr:rowOff>62506</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2814300" y="9771834"/>
          <a:ext cx="889000" cy="63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126105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898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119409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54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77625</xdr:rowOff>
    </xdr:from>
    <xdr:to>
      <xdr:col>85</xdr:col>
      <xdr:colOff>177800</xdr:colOff>
      <xdr:row>57</xdr:row>
      <xdr:rowOff>7775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678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100502</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530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33574</xdr:rowOff>
    </xdr:from>
    <xdr:to>
      <xdr:col>81</xdr:col>
      <xdr:colOff>101600</xdr:colOff>
      <xdr:row>56</xdr:row>
      <xdr:rowOff>135174</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634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151701</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410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114471</xdr:rowOff>
    </xdr:from>
    <xdr:to>
      <xdr:col>76</xdr:col>
      <xdr:colOff>165100</xdr:colOff>
      <xdr:row>56</xdr:row>
      <xdr:rowOff>44621</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544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61148</xdr:rowOff>
    </xdr:from>
    <xdr:ext cx="59901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292795" y="9319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119834</xdr:rowOff>
    </xdr:from>
    <xdr:to>
      <xdr:col>72</xdr:col>
      <xdr:colOff>38100</xdr:colOff>
      <xdr:row>57</xdr:row>
      <xdr:rowOff>49984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721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66511</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496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11706</xdr:rowOff>
    </xdr:from>
    <xdr:to>
      <xdr:col>67</xdr:col>
      <xdr:colOff>101600</xdr:colOff>
      <xdr:row>57</xdr:row>
      <xdr:rowOff>113306</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784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104433</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87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63461</xdr:rowOff>
    </xdr:from>
    <xdr:to>
      <xdr:col>85</xdr:col>
      <xdr:colOff>127000</xdr:colOff>
      <xdr:row>97</xdr:row>
      <xdr:rowOff>81762</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5481300" y="16694111"/>
          <a:ext cx="838200" cy="18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81762</xdr:rowOff>
    </xdr:from>
    <xdr:to>
      <xdr:col>81</xdr:col>
      <xdr:colOff>50800</xdr:colOff>
      <xdr:row>97</xdr:row>
      <xdr:rowOff>105626</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4592300" y="16712412"/>
          <a:ext cx="889000" cy="23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105626</xdr:rowOff>
    </xdr:from>
    <xdr:to>
      <xdr:col>76</xdr:col>
      <xdr:colOff>114300</xdr:colOff>
      <xdr:row>97</xdr:row>
      <xdr:rowOff>112903</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736276"/>
          <a:ext cx="889000" cy="7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112903</xdr:rowOff>
    </xdr:from>
    <xdr:to>
      <xdr:col>71</xdr:col>
      <xdr:colOff>177800</xdr:colOff>
      <xdr:row>97</xdr:row>
      <xdr:rowOff>113106</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743553"/>
          <a:ext cx="889000" cy="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34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12661</xdr:rowOff>
    </xdr:from>
    <xdr:to>
      <xdr:col>85</xdr:col>
      <xdr:colOff>177800</xdr:colOff>
      <xdr:row>97</xdr:row>
      <xdr:rowOff>114261</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643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162538</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621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30962</xdr:rowOff>
    </xdr:from>
    <xdr:to>
      <xdr:col>81</xdr:col>
      <xdr:colOff>101600</xdr:colOff>
      <xdr:row>97</xdr:row>
      <xdr:rowOff>132562</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661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123689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754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54826</xdr:rowOff>
    </xdr:from>
    <xdr:to>
      <xdr:col>76</xdr:col>
      <xdr:colOff>165100</xdr:colOff>
      <xdr:row>97</xdr:row>
      <xdr:rowOff>156426</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685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147553</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778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62103</xdr:rowOff>
    </xdr:from>
    <xdr:to>
      <xdr:col>72</xdr:col>
      <xdr:colOff>38100</xdr:colOff>
      <xdr:row>97</xdr:row>
      <xdr:rowOff>163703</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692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154830</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785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62306</xdr:rowOff>
    </xdr:from>
    <xdr:to>
      <xdr:col>67</xdr:col>
      <xdr:colOff>101600</xdr:colOff>
      <xdr:row>97</xdr:row>
      <xdr:rowOff>163906</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69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155033</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785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目的別では、民生費・教育費・土木費の変動が大きい。民生費は、定額減税補足給付金の増（＋</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333</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百万円）、柚須文化センター長寿命化改修工事費の増（＋</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300</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百万円）、障害児福祉サービス事業費の増（＋</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140</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百万円）などにより、住民一人当たり＋</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千円（前年度比）となった。教育費は、総合体育館大規模改造工事完了による減（▲</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479</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百万円）などにより、住民一人当たり▲</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千円（前年度比）となった。住民一人当たりの教育費は、類似団体と比べて＋</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千円と差が大きいが、これは普通建設事業費が類似団体よりも多い（＋</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千円）ことが主な要因である。土木費は、朝日団地第</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期建替工事費の減（▲</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175</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百万円）、仲原川改修工事完了による減（▲</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119</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百万円）などにより、住民一人当たり▲</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千円（前年度比）となった。</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福岡県粕屋町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財政調整基金は、災害など不測の事態に備えるため、標準財政規模に対し</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20</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％程度の残高を目安として積立てを行っている。令和</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6</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年度は、財源不足を補うため約</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6.3</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億円取り崩したが、補正予算時の余剰財源による積立てを行ったことで目安程度を維持することができた。なお、令和</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年度の残高が少ないのは、新型コロナ対策事業の財源として取り崩したことによる。実質収支額は、歳入歳出差引額が前年度から▲</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204</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百万円減少したため、前年度比▲</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2.0</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ポイントとなった。実質単年度収支は、財政調整基金の取崩額を積立額が上回ったものの、実質収支額の減少により単年度収支がマイナスとなった影響が大きく、前年度比▲</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2.29</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ポイントとなった。</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福岡県粕屋町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令和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6</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6</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連続で赤字だった国民健康保険特別会計が黒字になったことで、全会計黒字となった。税率の引上げを行い、収支の改善を図ったことで赤字解消につながった。今後も全会計で黒字を維持することができるよう財政運営を行っていく。</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福岡県粕屋町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元利償還金等のうち、元利償還金は令和</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年度に借り入れた、阿恵官衙遺跡史跡地購入費や公共施設整備事業に係る町債の元金償還開始などにより</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69</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百万円増加したが、公営企業債の元利償還金に対する繰入金が</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42</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百万円減少し、算入公債費等の額が</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52</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百万円増加したため、実質公債費比率の分子は前年度から</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lang="ja-JP" altLang="ja-JP" sz="12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　今後も、老朽施設の大規模改修事業などに係る町債の償還で元利償還金は増加する見込みであり、引き続き事業を計画的に実施し、町債発行に当たっては償還期間を適切に設定するなど、公債費負担が過度にならないようにしていく。</a:t>
          </a:r>
          <a:endParaRPr lang="ja-JP" altLang="ja-JP" sz="1200">
            <a:effectLst/>
            <a:latin typeface="ＭＳ ゴシック" panose="020B0609070205080204" pitchFamily="49" charset="-128"/>
            <a:ea typeface="ＭＳ ゴシック" panose="020B0609070205080204" pitchFamily="49" charset="-128"/>
          </a:endParaRPr>
        </a:p>
        <a:p>
          <a:pPr eaLnBrk="1" fontAlgn="auto" latinLnBrk="0" hangingPunct="1"/>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福岡県粕屋町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4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将来負担比率の分子は、将来負担額を充当可能財源等が上回りマイナスとなった。将来負担額については、町債発行額が元金償還額を上回ったことにより一般会計等に係る地方債の現在高が増加したことなどで、前年度から</a:t>
          </a:r>
          <a:r>
            <a:rPr kumimoji="1" lang="en-US"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59</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400" b="0" i="0" baseline="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した。</a:t>
          </a:r>
          <a:r>
            <a:rPr kumimoji="1" lang="ja-JP" altLang="ja-JP" sz="14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充当可能財源等については、</a:t>
          </a:r>
          <a:r>
            <a:rPr kumimoji="1" lang="ja-JP" altLang="en-US" sz="14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基準財政需要額算入見込額が、臨時財政対策債の償還終了やこの数年の発行額減少などにより、</a:t>
          </a:r>
          <a:r>
            <a:rPr kumimoji="1" lang="ja-JP" altLang="ja-JP" sz="14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前年度から</a:t>
          </a:r>
          <a:r>
            <a:rPr kumimoji="1" lang="en-US" altLang="ja-JP" sz="14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66</a:t>
          </a:r>
          <a:r>
            <a:rPr kumimoji="1" lang="ja-JP" altLang="ja-JP" sz="14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百万円</a:t>
          </a:r>
          <a:r>
            <a:rPr kumimoji="1" lang="ja-JP" altLang="en-US" sz="14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減少</a:t>
          </a:r>
          <a:r>
            <a:rPr kumimoji="1" lang="ja-JP" altLang="ja-JP" sz="14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した。</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　今後も個別施設計画に沿った老朽施設の大規模改修などの事業が続く予定であり、将来世代との負担の公平性の観点から町債を適切に発行し、負担の平準化を図った財政運営を行っていく。</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福岡県粕屋町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基金全体として</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279</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百万円の増となった。増減が大きかったのは、減債基金と</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ふるさとづくり</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基金である。減債基金は、将来の公債費増に備え積立てを行ったことから</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238</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百万円の増となり、</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ふるさとづくり</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基金は、</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寄附件数が減少し、積立額が取崩額を下回ったことから</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207</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百万円の</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減</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財政調整基金は、標準財政規模に対し</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％程度の残高を目安として積立てを行う。他の基金については、事業の実施に応じ計画的に積立て・取崩しを実施する。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・公共施設整備基金：公共施設等の整備</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・ふるさとづくり基金：ふるさと納税寄附金の管理運営</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・扇上堰用水施設維持管理基金：扇上堰の維持管理</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・公共施設整備基金：庁舎整備基本構想・基本計画策定のため</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百万円取り崩したが、補正予算時の余剰財源による積立てを行った結果、</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182</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百万円増加した。　</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・ふるさとづくり基金：寄附を受納した年度に事務経費を除いた金額を積み立て、翌年度に事業に充てるため大半を取り崩す運用をしている。</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寄附件数が減少し、積立額が取崩額を下回ったことから</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207</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・公共施設整備基金：将来の公共施設等の整備に備えて計画的に積立てを実施</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し、必要に応じて取崩しを行う</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。なお、令和</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は庁舎改修・増築工事基本設計業務の財源として</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百万円取り崩す予定である。</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・ふるさとづくり基金：寄附を受納した年度に積立てを行い、寄附者の意向を早期に反映するため、基本的に翌年度に取崩しを行い、事業に充当する。</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・扇上堰用水施設維持管理基金：扇上堰用水施設</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の維持管理及び施設更新に係る事業に充当する。令和</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年度に実施する改修工事の財源として、</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106</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百万円取崩しを行う予定である。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　</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財源不足を補うため約</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6.3</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億円取り崩したが、補正予算時の余剰財源による積立てにより目安程度まで回復した。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災害などの不測の事態に備えるため、標準財政規模に対し</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％程度の残高を目安として積立てを行うこととしている。取崩しに対しては、同程度の積立てを実施し、現行の水準を維持していく。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　地方交付税算定において公債費から控除された金額に相当する</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百万円を取り崩したが</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、将来の公債費増に備え積立てを行ったことから、残高が</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238</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施設の老朽化対策などにより</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依然として</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町債発行</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額</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が</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大きいため</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、公債費負担見合いで取崩しを検討する。積立てについては、将来の公債費の増加に備えて計画的に実施する。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F813BF1-1FE7-4E9F-9BD7-42563A6970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3F33730-35FC-4FEA-B583-ACD45AAEDE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F2D23730-4DC6-4C54-8548-16010E85D5B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1ED5496F-EFF1-442D-A579-40E367962BBC}"/>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2F10DC27-A868-49FF-AEF3-F686994D13F6}"/>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B402A014-B4EC-47F7-AC73-BA7199817822}"/>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23995BD8-63A5-48ED-A4D3-272A5D66F2DA}"/>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23680AF0-1FCF-448E-A4F6-50CD08901B02}"/>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F90CF1DA-CA86-4D9B-8E39-9816BBF440DC}"/>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BA9395DF-94F1-4E8F-B70B-25DC6CCDE378}"/>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83E8E66C-AD2F-4C54-AB90-3FC0803684CF}"/>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9BFD3650-7C7E-4B37-A8CD-8C2B73614E48}"/>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9128899F-FFD4-4526-A049-F384077D3311}"/>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8C540D95-2F70-4FC4-A011-58092CABB1C7}"/>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10ED306F-36A6-400A-A0FA-84B768574F98}"/>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F97DD294-CC36-46DB-B0DE-04EB503E186B}"/>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福岡県粕屋町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D278762B-7399-4AC3-8B6D-271EBB8F1AAA}"/>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170032E8-15AD-4816-9DEF-9950F58A8B5F}"/>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E28F09AF-7164-49BE-8A5E-3B5B5B28BB6A}"/>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C7C38DEC-CDC0-4F12-BFA2-D3244C56ECEB}"/>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C384ACAF-67FD-41C3-B75E-A633BCADEC53}"/>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69892985-0A80-4ED1-A8B0-08B080B0F575}"/>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48,723
47,699
14.13
21,904,856
21,289,100
612,683
10,443,932
13,734,084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D1DC5799-0128-46E1-9C86-02DB3D7CDE69}"/>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6C4BE9D5-EF0B-4A04-8E04-B973203A1BA4}"/>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B25761A6-9C16-4BAD-85EF-78A916FFA5A2}"/>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D7BE11E3-C17C-4930-8835-05D62E3D5FF2}"/>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42D7DFD5-0D62-49EA-BB1B-BDE12748878C}"/>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A37A7A92-DCC9-44FC-8085-E93203083782}"/>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4DA35196-1455-4358-A9F8-AF889CE75D8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8C1D19B3-10FE-431E-9A1D-704662451FF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62BFCEB3-E656-45A1-8109-82F3B23D8CEB}"/>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24EAE127-17BF-4129-8ECA-FB02A0F0F9CC}"/>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2E68C759-7620-4F27-BE2C-37CC9DE18B5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955CD01B-7324-4B71-8429-77810E7B843F}"/>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9675DF40-F95C-4745-B486-B166F830291F}"/>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1645F764-B7B2-4CA4-9150-665DA07F3002}"/>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C3809577-8844-4368-9459-4F02189A87BD}"/>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851EB75C-028F-4787-9047-9F6237F76A9C}"/>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65ACACDB-8178-4100-BE23-DDBE429A6FDC}"/>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B199E6AB-1DB8-49D9-B30F-223E9C5ED193}"/>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8A5DCD04-CBAC-47B0-B931-1CAAE6F659C2}"/>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8631C84D-E2C5-462C-AA4A-B62810123A59}"/>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8B22153D-BC74-437A-ACA5-8039A87A8125}"/>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FA35F5A0-40D2-4823-BE70-9DBFFBF7E3B6}"/>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AE4AAE8C-4182-46B3-AA17-A2E091EBE203}"/>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4CAE00BB-E5F7-460A-811E-4BF894ACC8E6}"/>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864C3F74-B7BB-477C-AA7E-D94BDA34331F}"/>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A38E474B-F44A-411B-971C-85A2CCAC6D65}"/>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B98C6416-9CA0-4E10-891F-3C9AB248C45D}"/>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F4833120-A338-4461-8265-F74B06CE57CF}"/>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A0E32B3A-381C-4FA6-82FB-CEF88FCFF75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42787CE8-DC44-420E-A9B5-2BFE15D6E8D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11A3231E-5B06-4440-91C6-28D3A0B3420F}"/>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C71EFCC6-9296-4715-8D7D-B49400453ABE}"/>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FBB5182A-8E3B-4334-A197-6A2401E26994}"/>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2EE5BE78-8F40-4F01-9CE3-0F3AA352C9B3}"/>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2F4AC5AE-F67A-405C-B789-CBDCC7A7927C}"/>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latin typeface="ＭＳ Ｐゴシック" panose="020B0600070205080204" pitchFamily="50" charset="-128"/>
              <a:ea typeface="ＭＳ Ｐゴシック" panose="020B0600070205080204" pitchFamily="50" charset="-128"/>
            </a:rPr>
            <a:t>　過去</a:t>
          </a:r>
          <a:r>
            <a:rPr kumimoji="1" lang="en-US" altLang="ja-JP" sz="1100" baseline="0">
              <a:latin typeface="ＭＳ Ｐゴシック" panose="020B0600070205080204" pitchFamily="50" charset="-128"/>
              <a:ea typeface="ＭＳ Ｐゴシック" panose="020B0600070205080204" pitchFamily="50" charset="-128"/>
            </a:rPr>
            <a:t>2</a:t>
          </a:r>
          <a:r>
            <a:rPr kumimoji="1" lang="ja-JP" altLang="en-US" sz="1100" baseline="0">
              <a:latin typeface="ＭＳ Ｐゴシック" panose="020B0600070205080204" pitchFamily="50" charset="-128"/>
              <a:ea typeface="ＭＳ Ｐゴシック" panose="020B0600070205080204" pitchFamily="50" charset="-128"/>
            </a:rPr>
            <a:t>年間は、公共施設等総合管理計画及び個別施設計画に基づく施設改修に加えて小中学校校舎増築などを実施したため、有形固定資産減価償却率が改善したが、令和</a:t>
          </a:r>
          <a:r>
            <a:rPr kumimoji="1" lang="en-US" altLang="ja-JP" sz="1100" baseline="0">
              <a:latin typeface="ＭＳ Ｐゴシック" panose="020B0600070205080204" pitchFamily="50" charset="-128"/>
              <a:ea typeface="ＭＳ Ｐゴシック" panose="020B0600070205080204" pitchFamily="50" charset="-128"/>
            </a:rPr>
            <a:t>6</a:t>
          </a:r>
          <a:r>
            <a:rPr kumimoji="1" lang="ja-JP" altLang="en-US" sz="1100" baseline="0">
              <a:latin typeface="ＭＳ Ｐゴシック" panose="020B0600070205080204" pitchFamily="50" charset="-128"/>
              <a:ea typeface="ＭＳ Ｐゴシック" panose="020B0600070205080204" pitchFamily="50" charset="-128"/>
            </a:rPr>
            <a:t>年度は、有形固定資産は増加したものの減価償却が進んだ結果、前年度比＋</a:t>
          </a:r>
          <a:r>
            <a:rPr kumimoji="1" lang="en-US" altLang="ja-JP" sz="1100" baseline="0">
              <a:latin typeface="ＭＳ Ｐゴシック" panose="020B0600070205080204" pitchFamily="50" charset="-128"/>
              <a:ea typeface="ＭＳ Ｐゴシック" panose="020B0600070205080204" pitchFamily="50" charset="-128"/>
            </a:rPr>
            <a:t>0.7</a:t>
          </a:r>
          <a:r>
            <a:rPr kumimoji="1" lang="ja-JP" altLang="en-US" sz="1100" baseline="0">
              <a:latin typeface="ＭＳ Ｐゴシック" panose="020B0600070205080204" pitchFamily="50" charset="-128"/>
              <a:ea typeface="ＭＳ Ｐゴシック" panose="020B0600070205080204" pitchFamily="50" charset="-128"/>
            </a:rPr>
            <a:t>ポイントとなった。類似団体平均より低く、現状で著しく高いわけではないが、年々、施設の老朽化は進むため、今後も計画的な施設の維持管理を進めていく。</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9A2AB649-ACCA-4F67-8F88-D8976CB6E40A}"/>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2366E81E-AA84-43A2-8D2F-DE331F3948B2}"/>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1D237B2D-DD04-435B-9382-CE806A96AE63}"/>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1684CC76-F08B-4678-B5B1-D59D805811B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7B2F6703-F66E-4C19-8AC9-2391318288BE}"/>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C4B77088-CDB6-4454-A9D2-E3FF7DE14A37}"/>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8DDC7546-2601-46AD-B602-780CAE2F70BC}"/>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D21CB61B-1F0E-4499-A83F-1D44D1FDDF93}"/>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C7EF4B39-F61F-471A-9DAE-FF9BA9E69272}"/>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4432F743-6DCF-463A-A9F4-861A933945F4}"/>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217FF5FC-28BA-45F3-B761-83F8F8FC9F97}"/>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BF489B69-99A4-4FA0-AC9E-D23049E21E8B}"/>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E2CDC9C3-DD41-4142-9F1F-62469667CB6E}"/>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A9DDAFDF-8118-4A63-82A9-344666314A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DA92C2C4-11D1-4485-817A-65862263568C}"/>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41907DCE-EBBD-4693-9367-5D99FA8A8A62}"/>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2B5F5296-109D-4DF3-B7A2-6D01AEB92F5B}"/>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D21FD640-F109-44C0-A7B5-4F30F0B9BDAC}"/>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77" name="直線コネクタ 76">
          <a:extLst>
            <a:ext uri="{FF2B5EF4-FFF2-40B4-BE49-F238E27FC236}">
              <a16:creationId xmlns:a16="http://schemas.microsoft.com/office/drawing/2014/main" id="{18C2E970-7822-4927-B82D-7028A6D35F53}"/>
            </a:ext>
          </a:extLst>
        </xdr:cNvPr>
        <xdr:cNvCxnSpPr/>
      </xdr:nvCxnSpPr>
      <xdr:spPr>
        <a:xfrm flipV="1">
          <a:off x="4760595" y="5279934"/>
          <a:ext cx="127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78" name="有形固定資産減価償却率最小値テキスト">
          <a:extLst>
            <a:ext uri="{FF2B5EF4-FFF2-40B4-BE49-F238E27FC236}">
              <a16:creationId xmlns:a16="http://schemas.microsoft.com/office/drawing/2014/main" id="{93C1BF39-F6F2-4132-AE37-185C9A1A2914}"/>
            </a:ext>
          </a:extLst>
        </xdr:cNvPr>
        <xdr:cNvSpPr txBox="1"/>
      </xdr:nvSpPr>
      <xdr:spPr>
        <a:xfrm>
          <a:off x="4813300" y="6579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79" name="直線コネクタ 78">
          <a:extLst>
            <a:ext uri="{FF2B5EF4-FFF2-40B4-BE49-F238E27FC236}">
              <a16:creationId xmlns:a16="http://schemas.microsoft.com/office/drawing/2014/main" id="{A0874450-46E4-4648-82E5-7A4207FD6294}"/>
            </a:ext>
          </a:extLst>
        </xdr:cNvPr>
        <xdr:cNvCxnSpPr/>
      </xdr:nvCxnSpPr>
      <xdr:spPr>
        <a:xfrm>
          <a:off x="4673600" y="657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80" name="有形固定資産減価償却率最大値テキスト">
          <a:extLst>
            <a:ext uri="{FF2B5EF4-FFF2-40B4-BE49-F238E27FC236}">
              <a16:creationId xmlns:a16="http://schemas.microsoft.com/office/drawing/2014/main" id="{D74558E3-6CE1-4746-9A29-E9B2AFCDD711}"/>
            </a:ext>
          </a:extLst>
        </xdr:cNvPr>
        <xdr:cNvSpPr txBox="1"/>
      </xdr:nvSpPr>
      <xdr:spPr>
        <a:xfrm>
          <a:off x="4813300" y="5055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81" name="直線コネクタ 80">
          <a:extLst>
            <a:ext uri="{FF2B5EF4-FFF2-40B4-BE49-F238E27FC236}">
              <a16:creationId xmlns:a16="http://schemas.microsoft.com/office/drawing/2014/main" id="{511979E2-B2C8-44F7-809F-033952A69BE5}"/>
            </a:ext>
          </a:extLst>
        </xdr:cNvPr>
        <xdr:cNvCxnSpPr/>
      </xdr:nvCxnSpPr>
      <xdr:spPr>
        <a:xfrm>
          <a:off x="4673600" y="5279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17344</xdr:rowOff>
    </xdr:from>
    <xdr:ext cx="405111" cy="259045"/>
    <xdr:sp macro="" textlink="">
      <xdr:nvSpPr>
        <xdr:cNvPr id="82" name="有形固定資産減価償却率平均値テキスト">
          <a:extLst>
            <a:ext uri="{FF2B5EF4-FFF2-40B4-BE49-F238E27FC236}">
              <a16:creationId xmlns:a16="http://schemas.microsoft.com/office/drawing/2014/main" id="{B049C33A-5A7B-4314-B6D2-2387479B480A}"/>
            </a:ext>
          </a:extLst>
        </xdr:cNvPr>
        <xdr:cNvSpPr txBox="1"/>
      </xdr:nvSpPr>
      <xdr:spPr>
        <a:xfrm>
          <a:off x="4813300" y="59323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83" name="フローチャート: 判断 82">
          <a:extLst>
            <a:ext uri="{FF2B5EF4-FFF2-40B4-BE49-F238E27FC236}">
              <a16:creationId xmlns:a16="http://schemas.microsoft.com/office/drawing/2014/main" id="{9E6E53A2-C26D-4BDA-8A7D-D3F0E06F6F19}"/>
            </a:ext>
          </a:extLst>
        </xdr:cNvPr>
        <xdr:cNvSpPr/>
      </xdr:nvSpPr>
      <xdr:spPr>
        <a:xfrm>
          <a:off x="4711700" y="595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84" name="フローチャート: 判断 83">
          <a:extLst>
            <a:ext uri="{FF2B5EF4-FFF2-40B4-BE49-F238E27FC236}">
              <a16:creationId xmlns:a16="http://schemas.microsoft.com/office/drawing/2014/main" id="{B4EE2783-EDDD-4C4A-BD2D-ED4B987B95EC}"/>
            </a:ext>
          </a:extLst>
        </xdr:cNvPr>
        <xdr:cNvSpPr/>
      </xdr:nvSpPr>
      <xdr:spPr>
        <a:xfrm>
          <a:off x="4000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85" name="フローチャート: 判断 84">
          <a:extLst>
            <a:ext uri="{FF2B5EF4-FFF2-40B4-BE49-F238E27FC236}">
              <a16:creationId xmlns:a16="http://schemas.microsoft.com/office/drawing/2014/main" id="{895E92A9-2B95-4531-B9E5-220AA0439886}"/>
            </a:ext>
          </a:extLst>
        </xdr:cNvPr>
        <xdr:cNvSpPr/>
      </xdr:nvSpPr>
      <xdr:spPr>
        <a:xfrm>
          <a:off x="3238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86" name="フローチャート: 判断 85">
          <a:extLst>
            <a:ext uri="{FF2B5EF4-FFF2-40B4-BE49-F238E27FC236}">
              <a16:creationId xmlns:a16="http://schemas.microsoft.com/office/drawing/2014/main" id="{62C3BE88-DC33-4E11-ADD6-6D47CB1D3F85}"/>
            </a:ext>
          </a:extLst>
        </xdr:cNvPr>
        <xdr:cNvSpPr/>
      </xdr:nvSpPr>
      <xdr:spPr>
        <a:xfrm>
          <a:off x="2476500" y="587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87" name="フローチャート: 判断 86">
          <a:extLst>
            <a:ext uri="{FF2B5EF4-FFF2-40B4-BE49-F238E27FC236}">
              <a16:creationId xmlns:a16="http://schemas.microsoft.com/office/drawing/2014/main" id="{7BF371E7-346B-4C86-BC48-532395D2A52B}"/>
            </a:ext>
          </a:extLst>
        </xdr:cNvPr>
        <xdr:cNvSpPr/>
      </xdr:nvSpPr>
      <xdr:spPr>
        <a:xfrm>
          <a:off x="1714500" y="58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725F9415-97C2-4544-8CE4-677404E32CA2}"/>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AD632D80-6308-45AC-85E6-0B144B69130B}"/>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11F3FF8D-1DA6-4132-94C4-8E48AA91C44C}"/>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45D1FC77-21F2-4C5F-B8BA-A074F36EB3DE}"/>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DD1B8ECF-6C0E-4E7E-BB0D-93A1AA606263}"/>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90079</xdr:rowOff>
    </xdr:from>
    <xdr:to>
      <xdr:col>23</xdr:col>
      <xdr:colOff>136525</xdr:colOff>
      <xdr:row>30</xdr:row>
      <xdr:rowOff>20229</xdr:rowOff>
    </xdr:to>
    <xdr:sp macro="" textlink="">
      <xdr:nvSpPr>
        <xdr:cNvPr id="93" name="楕円 92">
          <a:extLst>
            <a:ext uri="{FF2B5EF4-FFF2-40B4-BE49-F238E27FC236}">
              <a16:creationId xmlns:a16="http://schemas.microsoft.com/office/drawing/2014/main" id="{A3F26EF2-220E-45B0-BD52-EBE1ABE43CD1}"/>
            </a:ext>
          </a:extLst>
        </xdr:cNvPr>
        <xdr:cNvSpPr/>
      </xdr:nvSpPr>
      <xdr:spPr>
        <a:xfrm>
          <a:off x="4711700" y="5833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112956</xdr:rowOff>
    </xdr:from>
    <xdr:ext cx="405111" cy="259045"/>
    <xdr:sp macro="" textlink="">
      <xdr:nvSpPr>
        <xdr:cNvPr id="94" name="有形固定資産減価償却率該当値テキスト">
          <a:extLst>
            <a:ext uri="{FF2B5EF4-FFF2-40B4-BE49-F238E27FC236}">
              <a16:creationId xmlns:a16="http://schemas.microsoft.com/office/drawing/2014/main" id="{EA4063DA-71DC-47CC-A3F7-412147A2CD2B}"/>
            </a:ext>
          </a:extLst>
        </xdr:cNvPr>
        <xdr:cNvSpPr txBox="1"/>
      </xdr:nvSpPr>
      <xdr:spPr>
        <a:xfrm>
          <a:off x="4813300" y="5685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68489</xdr:rowOff>
    </xdr:from>
    <xdr:to>
      <xdr:col>19</xdr:col>
      <xdr:colOff>187325</xdr:colOff>
      <xdr:row>29</xdr:row>
      <xdr:rowOff>170089</xdr:rowOff>
    </xdr:to>
    <xdr:sp macro="" textlink="">
      <xdr:nvSpPr>
        <xdr:cNvPr id="95" name="楕円 94">
          <a:extLst>
            <a:ext uri="{FF2B5EF4-FFF2-40B4-BE49-F238E27FC236}">
              <a16:creationId xmlns:a16="http://schemas.microsoft.com/office/drawing/2014/main" id="{A92FFA9B-1B9D-424C-95C7-D32C835A2699}"/>
            </a:ext>
          </a:extLst>
        </xdr:cNvPr>
        <xdr:cNvSpPr/>
      </xdr:nvSpPr>
      <xdr:spPr>
        <a:xfrm>
          <a:off x="4000500" y="5812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119289</xdr:rowOff>
    </xdr:from>
    <xdr:to>
      <xdr:col>23</xdr:col>
      <xdr:colOff>85725</xdr:colOff>
      <xdr:row>29</xdr:row>
      <xdr:rowOff>140879</xdr:rowOff>
    </xdr:to>
    <xdr:cxnSp macro="">
      <xdr:nvCxnSpPr>
        <xdr:cNvPr id="96" name="直線コネクタ 95">
          <a:extLst>
            <a:ext uri="{FF2B5EF4-FFF2-40B4-BE49-F238E27FC236}">
              <a16:creationId xmlns:a16="http://schemas.microsoft.com/office/drawing/2014/main" id="{DE98E174-50BB-47F1-BE88-A667A8DDAD56}"/>
            </a:ext>
          </a:extLst>
        </xdr:cNvPr>
        <xdr:cNvCxnSpPr/>
      </xdr:nvCxnSpPr>
      <xdr:spPr>
        <a:xfrm>
          <a:off x="4051300" y="5862864"/>
          <a:ext cx="7112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114753</xdr:rowOff>
    </xdr:from>
    <xdr:to>
      <xdr:col>15</xdr:col>
      <xdr:colOff>187325</xdr:colOff>
      <xdr:row>30</xdr:row>
      <xdr:rowOff>44903</xdr:rowOff>
    </xdr:to>
    <xdr:sp macro="" textlink="">
      <xdr:nvSpPr>
        <xdr:cNvPr id="97" name="楕円 96">
          <a:extLst>
            <a:ext uri="{FF2B5EF4-FFF2-40B4-BE49-F238E27FC236}">
              <a16:creationId xmlns:a16="http://schemas.microsoft.com/office/drawing/2014/main" id="{B3E3558D-99F8-48E5-8B19-6A5041A6908F}"/>
            </a:ext>
          </a:extLst>
        </xdr:cNvPr>
        <xdr:cNvSpPr/>
      </xdr:nvSpPr>
      <xdr:spPr>
        <a:xfrm>
          <a:off x="3238500" y="585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119289</xdr:rowOff>
    </xdr:from>
    <xdr:to>
      <xdr:col>19</xdr:col>
      <xdr:colOff>136525</xdr:colOff>
      <xdr:row>29</xdr:row>
      <xdr:rowOff>165553</xdr:rowOff>
    </xdr:to>
    <xdr:cxnSp macro="">
      <xdr:nvCxnSpPr>
        <xdr:cNvPr id="98" name="直線コネクタ 97">
          <a:extLst>
            <a:ext uri="{FF2B5EF4-FFF2-40B4-BE49-F238E27FC236}">
              <a16:creationId xmlns:a16="http://schemas.microsoft.com/office/drawing/2014/main" id="{4F4B5DDC-AB1E-4E18-9C2E-02A3DA6A4F88}"/>
            </a:ext>
          </a:extLst>
        </xdr:cNvPr>
        <xdr:cNvCxnSpPr/>
      </xdr:nvCxnSpPr>
      <xdr:spPr>
        <a:xfrm flipV="1">
          <a:off x="3289300" y="5862864"/>
          <a:ext cx="7620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130175</xdr:rowOff>
    </xdr:from>
    <xdr:to>
      <xdr:col>11</xdr:col>
      <xdr:colOff>187325</xdr:colOff>
      <xdr:row>30</xdr:row>
      <xdr:rowOff>60325</xdr:rowOff>
    </xdr:to>
    <xdr:sp macro="" textlink="">
      <xdr:nvSpPr>
        <xdr:cNvPr id="99" name="楕円 98">
          <a:extLst>
            <a:ext uri="{FF2B5EF4-FFF2-40B4-BE49-F238E27FC236}">
              <a16:creationId xmlns:a16="http://schemas.microsoft.com/office/drawing/2014/main" id="{42534B1F-4A02-48AC-9A00-B718B1186BAA}"/>
            </a:ext>
          </a:extLst>
        </xdr:cNvPr>
        <xdr:cNvSpPr/>
      </xdr:nvSpPr>
      <xdr:spPr>
        <a:xfrm>
          <a:off x="2476500" y="587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165553</xdr:rowOff>
    </xdr:from>
    <xdr:to>
      <xdr:col>15</xdr:col>
      <xdr:colOff>136525</xdr:colOff>
      <xdr:row>30</xdr:row>
      <xdr:rowOff>9525</xdr:rowOff>
    </xdr:to>
    <xdr:cxnSp macro="">
      <xdr:nvCxnSpPr>
        <xdr:cNvPr id="100" name="直線コネクタ 99">
          <a:extLst>
            <a:ext uri="{FF2B5EF4-FFF2-40B4-BE49-F238E27FC236}">
              <a16:creationId xmlns:a16="http://schemas.microsoft.com/office/drawing/2014/main" id="{AC52BCE1-2964-4BCA-AEE4-78AA11E852CF}"/>
            </a:ext>
          </a:extLst>
        </xdr:cNvPr>
        <xdr:cNvCxnSpPr/>
      </xdr:nvCxnSpPr>
      <xdr:spPr>
        <a:xfrm flipV="1">
          <a:off x="2527300" y="5909128"/>
          <a:ext cx="762000" cy="15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114753</xdr:rowOff>
    </xdr:from>
    <xdr:to>
      <xdr:col>7</xdr:col>
      <xdr:colOff>187325</xdr:colOff>
      <xdr:row>30</xdr:row>
      <xdr:rowOff>44903</xdr:rowOff>
    </xdr:to>
    <xdr:sp macro="" textlink="">
      <xdr:nvSpPr>
        <xdr:cNvPr id="101" name="楕円 100">
          <a:extLst>
            <a:ext uri="{FF2B5EF4-FFF2-40B4-BE49-F238E27FC236}">
              <a16:creationId xmlns:a16="http://schemas.microsoft.com/office/drawing/2014/main" id="{A657B33A-A9AA-4664-8220-C2AD30AD3DC4}"/>
            </a:ext>
          </a:extLst>
        </xdr:cNvPr>
        <xdr:cNvSpPr/>
      </xdr:nvSpPr>
      <xdr:spPr>
        <a:xfrm>
          <a:off x="1714500" y="585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165553</xdr:rowOff>
    </xdr:from>
    <xdr:to>
      <xdr:col>11</xdr:col>
      <xdr:colOff>136525</xdr:colOff>
      <xdr:row>30</xdr:row>
      <xdr:rowOff>9525</xdr:rowOff>
    </xdr:to>
    <xdr:cxnSp macro="">
      <xdr:nvCxnSpPr>
        <xdr:cNvPr id="102" name="直線コネクタ 101">
          <a:extLst>
            <a:ext uri="{FF2B5EF4-FFF2-40B4-BE49-F238E27FC236}">
              <a16:creationId xmlns:a16="http://schemas.microsoft.com/office/drawing/2014/main" id="{A7301563-4122-418D-A1DA-4B366721B626}"/>
            </a:ext>
          </a:extLst>
        </xdr:cNvPr>
        <xdr:cNvCxnSpPr/>
      </xdr:nvCxnSpPr>
      <xdr:spPr>
        <a:xfrm>
          <a:off x="1765300" y="5909128"/>
          <a:ext cx="762000" cy="15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116222</xdr:rowOff>
    </xdr:from>
    <xdr:ext cx="405111" cy="259045"/>
    <xdr:sp macro="" textlink="">
      <xdr:nvSpPr>
        <xdr:cNvPr id="103" name="n_1aveValue有形固定資産減価償却率">
          <a:extLst>
            <a:ext uri="{FF2B5EF4-FFF2-40B4-BE49-F238E27FC236}">
              <a16:creationId xmlns:a16="http://schemas.microsoft.com/office/drawing/2014/main" id="{02D43D0D-4365-4A02-80FE-981F072FFECB}"/>
            </a:ext>
          </a:extLst>
        </xdr:cNvPr>
        <xdr:cNvSpPr txBox="1"/>
      </xdr:nvSpPr>
      <xdr:spPr>
        <a:xfrm>
          <a:off x="3836044" y="603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85379</xdr:rowOff>
    </xdr:from>
    <xdr:ext cx="405111" cy="259045"/>
    <xdr:sp macro="" textlink="">
      <xdr:nvSpPr>
        <xdr:cNvPr id="104" name="n_2aveValue有形固定資産減価償却率">
          <a:extLst>
            <a:ext uri="{FF2B5EF4-FFF2-40B4-BE49-F238E27FC236}">
              <a16:creationId xmlns:a16="http://schemas.microsoft.com/office/drawing/2014/main" id="{68FBAC29-2B87-4541-B5EE-BC6F3A0F7859}"/>
            </a:ext>
          </a:extLst>
        </xdr:cNvPr>
        <xdr:cNvSpPr txBox="1"/>
      </xdr:nvSpPr>
      <xdr:spPr>
        <a:xfrm>
          <a:off x="3086744" y="6000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73768</xdr:rowOff>
    </xdr:from>
    <xdr:ext cx="405111" cy="259045"/>
    <xdr:sp macro="" textlink="">
      <xdr:nvSpPr>
        <xdr:cNvPr id="105" name="n_3aveValue有形固定資産減価償却率">
          <a:extLst>
            <a:ext uri="{FF2B5EF4-FFF2-40B4-BE49-F238E27FC236}">
              <a16:creationId xmlns:a16="http://schemas.microsoft.com/office/drawing/2014/main" id="{372A0965-3544-46C2-BEBD-9B944A2B8B5C}"/>
            </a:ext>
          </a:extLst>
        </xdr:cNvPr>
        <xdr:cNvSpPr txBox="1"/>
      </xdr:nvSpPr>
      <xdr:spPr>
        <a:xfrm>
          <a:off x="2324744" y="5645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57621</xdr:rowOff>
    </xdr:from>
    <xdr:ext cx="405111" cy="259045"/>
    <xdr:sp macro="" textlink="">
      <xdr:nvSpPr>
        <xdr:cNvPr id="106" name="n_4aveValue有形固定資産減価償却率">
          <a:extLst>
            <a:ext uri="{FF2B5EF4-FFF2-40B4-BE49-F238E27FC236}">
              <a16:creationId xmlns:a16="http://schemas.microsoft.com/office/drawing/2014/main" id="{B2F0545B-542F-4EDF-94AB-EC9281911B04}"/>
            </a:ext>
          </a:extLst>
        </xdr:cNvPr>
        <xdr:cNvSpPr txBox="1"/>
      </xdr:nvSpPr>
      <xdr:spPr>
        <a:xfrm>
          <a:off x="1562744" y="5972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15166</xdr:rowOff>
    </xdr:from>
    <xdr:ext cx="405111" cy="259045"/>
    <xdr:sp macro="" textlink="">
      <xdr:nvSpPr>
        <xdr:cNvPr id="107" name="n_1mainValue有形固定資産減価償却率">
          <a:extLst>
            <a:ext uri="{FF2B5EF4-FFF2-40B4-BE49-F238E27FC236}">
              <a16:creationId xmlns:a16="http://schemas.microsoft.com/office/drawing/2014/main" id="{3D532741-C5D0-4C7F-8287-1419728074C4}"/>
            </a:ext>
          </a:extLst>
        </xdr:cNvPr>
        <xdr:cNvSpPr txBox="1"/>
      </xdr:nvSpPr>
      <xdr:spPr>
        <a:xfrm>
          <a:off x="3836044" y="5587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61430</xdr:rowOff>
    </xdr:from>
    <xdr:ext cx="405111" cy="259045"/>
    <xdr:sp macro="" textlink="">
      <xdr:nvSpPr>
        <xdr:cNvPr id="108" name="n_2mainValue有形固定資産減価償却率">
          <a:extLst>
            <a:ext uri="{FF2B5EF4-FFF2-40B4-BE49-F238E27FC236}">
              <a16:creationId xmlns:a16="http://schemas.microsoft.com/office/drawing/2014/main" id="{8F447A79-37B4-4E45-A990-1085A51301D8}"/>
            </a:ext>
          </a:extLst>
        </xdr:cNvPr>
        <xdr:cNvSpPr txBox="1"/>
      </xdr:nvSpPr>
      <xdr:spPr>
        <a:xfrm>
          <a:off x="3086744" y="5633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51452</xdr:rowOff>
    </xdr:from>
    <xdr:ext cx="405111" cy="259045"/>
    <xdr:sp macro="" textlink="">
      <xdr:nvSpPr>
        <xdr:cNvPr id="109" name="n_3mainValue有形固定資産減価償却率">
          <a:extLst>
            <a:ext uri="{FF2B5EF4-FFF2-40B4-BE49-F238E27FC236}">
              <a16:creationId xmlns:a16="http://schemas.microsoft.com/office/drawing/2014/main" id="{64598FC0-157D-415E-B637-C88A754C147B}"/>
            </a:ext>
          </a:extLst>
        </xdr:cNvPr>
        <xdr:cNvSpPr txBox="1"/>
      </xdr:nvSpPr>
      <xdr:spPr>
        <a:xfrm>
          <a:off x="2324744" y="596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61430</xdr:rowOff>
    </xdr:from>
    <xdr:ext cx="405111" cy="259045"/>
    <xdr:sp macro="" textlink="">
      <xdr:nvSpPr>
        <xdr:cNvPr id="110" name="n_4mainValue有形固定資産減価償却率">
          <a:extLst>
            <a:ext uri="{FF2B5EF4-FFF2-40B4-BE49-F238E27FC236}">
              <a16:creationId xmlns:a16="http://schemas.microsoft.com/office/drawing/2014/main" id="{E4E80CA7-9A1B-41EE-B1F5-32888C1B9A2E}"/>
            </a:ext>
          </a:extLst>
        </xdr:cNvPr>
        <xdr:cNvSpPr txBox="1"/>
      </xdr:nvSpPr>
      <xdr:spPr>
        <a:xfrm>
          <a:off x="1562744" y="5633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1666C194-BFB2-408F-8D86-AD8F467AF132}"/>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62AAD236-0751-4522-9A76-FE34BC1734A1}"/>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BA3C203C-4B0C-46D9-AE47-B4D7283C5C36}"/>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[ 457.9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A17AC24F-1C1E-4110-A593-5DFC08E560B9}"/>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184984B1-20FA-4C01-873E-8D98DCFABE2F}"/>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116BFC56-E7F1-4E1B-9445-48D7F8940A69}"/>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13EA36BA-AA7C-4598-8095-D35D4553B68E}"/>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8BAB18A7-001B-49B9-AD4A-D1086F60FB15}"/>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80952DA7-27BB-4FC2-8F45-E730C2C09F54}"/>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C6D2AEA6-7C80-440B-8A22-70AE4B814D53}"/>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EE28FEBA-372F-4543-B367-C52BB4915816}"/>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4F67EBB9-C18C-4230-94C8-27978345B5B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FFB53848-268C-4BAE-8FD1-FAE2E20CC48E}"/>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債務償還比率は、前年度比＋</a:t>
          </a:r>
          <a:r>
            <a:rPr kumimoji="1" lang="en-US" altLang="ja-JP" sz="1100">
              <a:latin typeface="ＭＳ Ｐゴシック" panose="020B0600070205080204" pitchFamily="50" charset="-128"/>
              <a:ea typeface="ＭＳ Ｐゴシック" panose="020B0600070205080204" pitchFamily="50" charset="-128"/>
            </a:rPr>
            <a:t>35.2</a:t>
          </a:r>
          <a:r>
            <a:rPr kumimoji="1" lang="ja-JP" altLang="en-US" sz="1100">
              <a:latin typeface="ＭＳ Ｐゴシック" panose="020B0600070205080204" pitchFamily="50" charset="-128"/>
              <a:ea typeface="ＭＳ Ｐゴシック" panose="020B0600070205080204" pitchFamily="50" charset="-128"/>
            </a:rPr>
            <a:t>ポイントとなった。算出式における分子は、将来負担額が増加したものの控除する充当可能財源の増加額がこれを上回ったため前年度比▲</a:t>
          </a:r>
          <a:r>
            <a:rPr kumimoji="1" lang="en-US" altLang="ja-JP" sz="1100">
              <a:latin typeface="ＭＳ Ｐゴシック" panose="020B0600070205080204" pitchFamily="50" charset="-128"/>
              <a:ea typeface="ＭＳ Ｐゴシック" panose="020B0600070205080204" pitchFamily="50" charset="-128"/>
            </a:rPr>
            <a:t>1.7</a:t>
          </a:r>
          <a:r>
            <a:rPr kumimoji="1" lang="ja-JP" altLang="en-US" sz="1100">
              <a:latin typeface="ＭＳ Ｐゴシック" panose="020B0600070205080204" pitchFamily="50" charset="-128"/>
              <a:ea typeface="ＭＳ Ｐゴシック" panose="020B0600070205080204" pitchFamily="50" charset="-128"/>
            </a:rPr>
            <a:t>％で、分母は、経常一般財源等が増加したものの控除する経常経費充当財源等の増加額がこれを上回ったため前年度比▲</a:t>
          </a:r>
          <a:r>
            <a:rPr kumimoji="1" lang="en-US" altLang="ja-JP" sz="1100">
              <a:latin typeface="ＭＳ Ｐゴシック" panose="020B0600070205080204" pitchFamily="50" charset="-128"/>
              <a:ea typeface="ＭＳ Ｐゴシック" panose="020B0600070205080204" pitchFamily="50" charset="-128"/>
            </a:rPr>
            <a:t>9.3</a:t>
          </a:r>
          <a:r>
            <a:rPr kumimoji="1" lang="ja-JP" altLang="en-US" sz="1100">
              <a:latin typeface="ＭＳ Ｐゴシック" panose="020B0600070205080204" pitchFamily="50" charset="-128"/>
              <a:ea typeface="ＭＳ Ｐゴシック" panose="020B0600070205080204" pitchFamily="50" charset="-128"/>
            </a:rPr>
            <a:t>％であり、分母の減少率が大きいため比率が上がっている。今回、類似団体平均を上回っており、経常経費の抑制に努めるとともに、企業誘致の推進により税収の増加につなげるなど歳入の確保に努める。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7E9B6A3F-5DC8-409C-80D1-F7AB191EE162}"/>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D46FB46C-BD61-4083-BC45-4588616F4944}"/>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8CF6B9DA-7A93-4815-B068-336008990218}"/>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5FA83971-6B79-4223-8B5A-F76312B2932A}"/>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67195932-A3F4-41E3-B910-4FBCB17C2ED2}"/>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D53B4646-D5EB-4E52-B3EF-7DC986BF7641}"/>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30" name="テキスト ボックス 129">
          <a:extLst>
            <a:ext uri="{FF2B5EF4-FFF2-40B4-BE49-F238E27FC236}">
              <a16:creationId xmlns:a16="http://schemas.microsoft.com/office/drawing/2014/main" id="{0A581BA7-4AC7-4B5F-AE2A-C89AE1A201FB}"/>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90F04CAE-A9AB-43FB-8750-90B00BDB36FF}"/>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400C03FC-CADF-4B53-9BCA-94A548A4BF9A}"/>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6131AF80-A9C8-429D-9EDD-5ECA550393DA}"/>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9709F8C5-59E3-42DC-A3B5-A8CEC07DB3DF}"/>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2B3CFBDD-E095-492F-9ABF-476EBBA50429}"/>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80C59925-CC50-4B94-97A6-821418E77D1F}"/>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F8C42291-C98C-4692-9457-CE1CD19A9199}"/>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926BB579-2405-4A2C-9815-F2C9ACF2A857}"/>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FA475EDE-CAE9-4622-AE63-927F59E7934E}"/>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8FEA40BF-3773-42F3-9BF7-86F84B62B661}"/>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41" name="直線コネクタ 140">
          <a:extLst>
            <a:ext uri="{FF2B5EF4-FFF2-40B4-BE49-F238E27FC236}">
              <a16:creationId xmlns:a16="http://schemas.microsoft.com/office/drawing/2014/main" id="{B74001DE-055E-4883-8BDE-56F24021CA47}"/>
            </a:ext>
          </a:extLst>
        </xdr:cNvPr>
        <xdr:cNvCxnSpPr/>
      </xdr:nvCxnSpPr>
      <xdr:spPr>
        <a:xfrm flipV="1">
          <a:off x="14793595" y="5261428"/>
          <a:ext cx="1269" cy="1452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42" name="債務償還比率最小値テキスト">
          <a:extLst>
            <a:ext uri="{FF2B5EF4-FFF2-40B4-BE49-F238E27FC236}">
              <a16:creationId xmlns:a16="http://schemas.microsoft.com/office/drawing/2014/main" id="{671C394E-7D45-4485-AD9B-8EC89E00E3B0}"/>
            </a:ext>
          </a:extLst>
        </xdr:cNvPr>
        <xdr:cNvSpPr txBox="1"/>
      </xdr:nvSpPr>
      <xdr:spPr>
        <a:xfrm>
          <a:off x="14846300" y="671805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43" name="直線コネクタ 142">
          <a:extLst>
            <a:ext uri="{FF2B5EF4-FFF2-40B4-BE49-F238E27FC236}">
              <a16:creationId xmlns:a16="http://schemas.microsoft.com/office/drawing/2014/main" id="{8784FEDC-1AED-4DCB-B11B-16C49548BFAC}"/>
            </a:ext>
          </a:extLst>
        </xdr:cNvPr>
        <xdr:cNvCxnSpPr/>
      </xdr:nvCxnSpPr>
      <xdr:spPr>
        <a:xfrm>
          <a:off x="14706600" y="67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09562205-BD9E-4A5B-B0CC-DF97A31780F5}"/>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5DD310EE-F56C-40A6-9709-84F62F1D4F23}"/>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115696</xdr:rowOff>
    </xdr:from>
    <xdr:ext cx="469744" cy="259045"/>
    <xdr:sp macro="" textlink="">
      <xdr:nvSpPr>
        <xdr:cNvPr id="146" name="債務償還比率平均値テキスト">
          <a:extLst>
            <a:ext uri="{FF2B5EF4-FFF2-40B4-BE49-F238E27FC236}">
              <a16:creationId xmlns:a16="http://schemas.microsoft.com/office/drawing/2014/main" id="{37943B6A-97A9-4409-A8EA-DB658CA45DFA}"/>
            </a:ext>
          </a:extLst>
        </xdr:cNvPr>
        <xdr:cNvSpPr txBox="1"/>
      </xdr:nvSpPr>
      <xdr:spPr>
        <a:xfrm>
          <a:off x="14846300" y="5516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47" name="フローチャート: 判断 146">
          <a:extLst>
            <a:ext uri="{FF2B5EF4-FFF2-40B4-BE49-F238E27FC236}">
              <a16:creationId xmlns:a16="http://schemas.microsoft.com/office/drawing/2014/main" id="{A885A501-9ACC-41E2-8747-1BDBD6C3CA79}"/>
            </a:ext>
          </a:extLst>
        </xdr:cNvPr>
        <xdr:cNvSpPr/>
      </xdr:nvSpPr>
      <xdr:spPr>
        <a:xfrm>
          <a:off x="14744700" y="566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48" name="フローチャート: 判断 147">
          <a:extLst>
            <a:ext uri="{FF2B5EF4-FFF2-40B4-BE49-F238E27FC236}">
              <a16:creationId xmlns:a16="http://schemas.microsoft.com/office/drawing/2014/main" id="{BE920D13-6926-4C92-AB87-71A00E839E17}"/>
            </a:ext>
          </a:extLst>
        </xdr:cNvPr>
        <xdr:cNvSpPr/>
      </xdr:nvSpPr>
      <xdr:spPr>
        <a:xfrm>
          <a:off x="14033500" y="566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49" name="フローチャート: 判断 148">
          <a:extLst>
            <a:ext uri="{FF2B5EF4-FFF2-40B4-BE49-F238E27FC236}">
              <a16:creationId xmlns:a16="http://schemas.microsoft.com/office/drawing/2014/main" id="{2604D761-3917-4F44-8154-78060A03B740}"/>
            </a:ext>
          </a:extLst>
        </xdr:cNvPr>
        <xdr:cNvSpPr/>
      </xdr:nvSpPr>
      <xdr:spPr>
        <a:xfrm>
          <a:off x="13271500" y="567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50" name="フローチャート: 判断 149">
          <a:extLst>
            <a:ext uri="{FF2B5EF4-FFF2-40B4-BE49-F238E27FC236}">
              <a16:creationId xmlns:a16="http://schemas.microsoft.com/office/drawing/2014/main" id="{A8921055-5A87-497C-ABE4-B07C8EF21C7A}"/>
            </a:ext>
          </a:extLst>
        </xdr:cNvPr>
        <xdr:cNvSpPr/>
      </xdr:nvSpPr>
      <xdr:spPr>
        <a:xfrm>
          <a:off x="12509500" y="5629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51" name="フローチャート: 判断 150">
          <a:extLst>
            <a:ext uri="{FF2B5EF4-FFF2-40B4-BE49-F238E27FC236}">
              <a16:creationId xmlns:a16="http://schemas.microsoft.com/office/drawing/2014/main" id="{5AE2CDD0-8A78-4289-9406-F2C205F74819}"/>
            </a:ext>
          </a:extLst>
        </xdr:cNvPr>
        <xdr:cNvSpPr/>
      </xdr:nvSpPr>
      <xdr:spPr>
        <a:xfrm>
          <a:off x="11747500" y="578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57F9A445-74C3-4488-B2DB-09668D83565C}"/>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4722365B-DAEF-40B0-93E7-0CCB9DFDBD0C}"/>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1D5C6BAB-02AF-48B9-8BF0-CD01FA1D9E0E}"/>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3A435D72-6BCA-4706-978C-DA6D5EEC1753}"/>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96B29FD1-7746-43E3-A431-A9AED76AF7AD}"/>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109269</xdr:rowOff>
    </xdr:from>
    <xdr:to>
      <xdr:col>76</xdr:col>
      <xdr:colOff>73025</xdr:colOff>
      <xdr:row>29</xdr:row>
      <xdr:rowOff>39419</xdr:rowOff>
    </xdr:to>
    <xdr:sp macro="" textlink="">
      <xdr:nvSpPr>
        <xdr:cNvPr id="157" name="楕円 156">
          <a:extLst>
            <a:ext uri="{FF2B5EF4-FFF2-40B4-BE49-F238E27FC236}">
              <a16:creationId xmlns:a16="http://schemas.microsoft.com/office/drawing/2014/main" id="{7641C78E-B2E3-47A8-B733-AFEF6F8656B9}"/>
            </a:ext>
          </a:extLst>
        </xdr:cNvPr>
        <xdr:cNvSpPr/>
      </xdr:nvSpPr>
      <xdr:spPr>
        <a:xfrm>
          <a:off x="14744700" y="5681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87696</xdr:rowOff>
    </xdr:from>
    <xdr:ext cx="469744" cy="259045"/>
    <xdr:sp macro="" textlink="">
      <xdr:nvSpPr>
        <xdr:cNvPr id="158" name="債務償還比率該当値テキスト">
          <a:extLst>
            <a:ext uri="{FF2B5EF4-FFF2-40B4-BE49-F238E27FC236}">
              <a16:creationId xmlns:a16="http://schemas.microsoft.com/office/drawing/2014/main" id="{594A5289-8A05-493A-BC53-8171143A1958}"/>
            </a:ext>
          </a:extLst>
        </xdr:cNvPr>
        <xdr:cNvSpPr txBox="1"/>
      </xdr:nvSpPr>
      <xdr:spPr>
        <a:xfrm>
          <a:off x="14846300" y="5659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73079</xdr:rowOff>
    </xdr:from>
    <xdr:to>
      <xdr:col>72</xdr:col>
      <xdr:colOff>123825</xdr:colOff>
      <xdr:row>29</xdr:row>
      <xdr:rowOff>3229</xdr:rowOff>
    </xdr:to>
    <xdr:sp macro="" textlink="">
      <xdr:nvSpPr>
        <xdr:cNvPr id="159" name="楕円 158">
          <a:extLst>
            <a:ext uri="{FF2B5EF4-FFF2-40B4-BE49-F238E27FC236}">
              <a16:creationId xmlns:a16="http://schemas.microsoft.com/office/drawing/2014/main" id="{3BAEE7A4-F239-4CED-A776-632C77BD36D4}"/>
            </a:ext>
          </a:extLst>
        </xdr:cNvPr>
        <xdr:cNvSpPr/>
      </xdr:nvSpPr>
      <xdr:spPr>
        <a:xfrm>
          <a:off x="14033500" y="5645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123879</xdr:rowOff>
    </xdr:from>
    <xdr:to>
      <xdr:col>76</xdr:col>
      <xdr:colOff>22225</xdr:colOff>
      <xdr:row>28</xdr:row>
      <xdr:rowOff>160069</xdr:rowOff>
    </xdr:to>
    <xdr:cxnSp macro="">
      <xdr:nvCxnSpPr>
        <xdr:cNvPr id="160" name="直線コネクタ 159">
          <a:extLst>
            <a:ext uri="{FF2B5EF4-FFF2-40B4-BE49-F238E27FC236}">
              <a16:creationId xmlns:a16="http://schemas.microsoft.com/office/drawing/2014/main" id="{A958D9A5-C7A4-42BD-8D25-674E37C8F210}"/>
            </a:ext>
          </a:extLst>
        </xdr:cNvPr>
        <xdr:cNvCxnSpPr/>
      </xdr:nvCxnSpPr>
      <xdr:spPr>
        <a:xfrm>
          <a:off x="14084300" y="5696004"/>
          <a:ext cx="711200" cy="36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68967</xdr:rowOff>
    </xdr:from>
    <xdr:to>
      <xdr:col>68</xdr:col>
      <xdr:colOff>123825</xdr:colOff>
      <xdr:row>28</xdr:row>
      <xdr:rowOff>170567</xdr:rowOff>
    </xdr:to>
    <xdr:sp macro="" textlink="">
      <xdr:nvSpPr>
        <xdr:cNvPr id="161" name="楕円 160">
          <a:extLst>
            <a:ext uri="{FF2B5EF4-FFF2-40B4-BE49-F238E27FC236}">
              <a16:creationId xmlns:a16="http://schemas.microsoft.com/office/drawing/2014/main" id="{ED1E1F22-4E15-402D-A813-FA805427FDD5}"/>
            </a:ext>
          </a:extLst>
        </xdr:cNvPr>
        <xdr:cNvSpPr/>
      </xdr:nvSpPr>
      <xdr:spPr>
        <a:xfrm>
          <a:off x="13271500" y="5641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119767</xdr:rowOff>
    </xdr:from>
    <xdr:to>
      <xdr:col>72</xdr:col>
      <xdr:colOff>73025</xdr:colOff>
      <xdr:row>28</xdr:row>
      <xdr:rowOff>123879</xdr:rowOff>
    </xdr:to>
    <xdr:cxnSp macro="">
      <xdr:nvCxnSpPr>
        <xdr:cNvPr id="162" name="直線コネクタ 161">
          <a:extLst>
            <a:ext uri="{FF2B5EF4-FFF2-40B4-BE49-F238E27FC236}">
              <a16:creationId xmlns:a16="http://schemas.microsoft.com/office/drawing/2014/main" id="{8C800B6D-FBDB-495D-8C38-F9CB8E28721F}"/>
            </a:ext>
          </a:extLst>
        </xdr:cNvPr>
        <xdr:cNvCxnSpPr/>
      </xdr:nvCxnSpPr>
      <xdr:spPr>
        <a:xfrm>
          <a:off x="13322300" y="5691892"/>
          <a:ext cx="762000" cy="4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150150</xdr:rowOff>
    </xdr:from>
    <xdr:to>
      <xdr:col>64</xdr:col>
      <xdr:colOff>123825</xdr:colOff>
      <xdr:row>28</xdr:row>
      <xdr:rowOff>80300</xdr:rowOff>
    </xdr:to>
    <xdr:sp macro="" textlink="">
      <xdr:nvSpPr>
        <xdr:cNvPr id="163" name="楕円 162">
          <a:extLst>
            <a:ext uri="{FF2B5EF4-FFF2-40B4-BE49-F238E27FC236}">
              <a16:creationId xmlns:a16="http://schemas.microsoft.com/office/drawing/2014/main" id="{024BE6BF-A0B2-4E71-8A4D-96E7C8FD5B2D}"/>
            </a:ext>
          </a:extLst>
        </xdr:cNvPr>
        <xdr:cNvSpPr/>
      </xdr:nvSpPr>
      <xdr:spPr>
        <a:xfrm>
          <a:off x="12509500" y="555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29500</xdr:rowOff>
    </xdr:from>
    <xdr:to>
      <xdr:col>68</xdr:col>
      <xdr:colOff>73025</xdr:colOff>
      <xdr:row>28</xdr:row>
      <xdr:rowOff>119767</xdr:rowOff>
    </xdr:to>
    <xdr:cxnSp macro="">
      <xdr:nvCxnSpPr>
        <xdr:cNvPr id="164" name="直線コネクタ 163">
          <a:extLst>
            <a:ext uri="{FF2B5EF4-FFF2-40B4-BE49-F238E27FC236}">
              <a16:creationId xmlns:a16="http://schemas.microsoft.com/office/drawing/2014/main" id="{EF25FA54-9656-4F66-860B-904AC411194B}"/>
            </a:ext>
          </a:extLst>
        </xdr:cNvPr>
        <xdr:cNvCxnSpPr/>
      </xdr:nvCxnSpPr>
      <xdr:spPr>
        <a:xfrm>
          <a:off x="12560300" y="5601625"/>
          <a:ext cx="762000" cy="90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152860</xdr:rowOff>
    </xdr:from>
    <xdr:to>
      <xdr:col>60</xdr:col>
      <xdr:colOff>123825</xdr:colOff>
      <xdr:row>29</xdr:row>
      <xdr:rowOff>83010</xdr:rowOff>
    </xdr:to>
    <xdr:sp macro="" textlink="">
      <xdr:nvSpPr>
        <xdr:cNvPr id="165" name="楕円 164">
          <a:extLst>
            <a:ext uri="{FF2B5EF4-FFF2-40B4-BE49-F238E27FC236}">
              <a16:creationId xmlns:a16="http://schemas.microsoft.com/office/drawing/2014/main" id="{9A99E9A7-2F23-4613-BB29-5B66B5F770A3}"/>
            </a:ext>
          </a:extLst>
        </xdr:cNvPr>
        <xdr:cNvSpPr/>
      </xdr:nvSpPr>
      <xdr:spPr>
        <a:xfrm>
          <a:off x="11747500" y="572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29500</xdr:rowOff>
    </xdr:from>
    <xdr:to>
      <xdr:col>64</xdr:col>
      <xdr:colOff>73025</xdr:colOff>
      <xdr:row>29</xdr:row>
      <xdr:rowOff>32210</xdr:rowOff>
    </xdr:to>
    <xdr:cxnSp macro="">
      <xdr:nvCxnSpPr>
        <xdr:cNvPr id="166" name="直線コネクタ 165">
          <a:extLst>
            <a:ext uri="{FF2B5EF4-FFF2-40B4-BE49-F238E27FC236}">
              <a16:creationId xmlns:a16="http://schemas.microsoft.com/office/drawing/2014/main" id="{50BECCB9-95E3-4178-B5AF-47F56CFAF5A8}"/>
            </a:ext>
          </a:extLst>
        </xdr:cNvPr>
        <xdr:cNvCxnSpPr/>
      </xdr:nvCxnSpPr>
      <xdr:spPr>
        <a:xfrm flipV="1">
          <a:off x="11798300" y="5601625"/>
          <a:ext cx="762000" cy="174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17489</xdr:rowOff>
    </xdr:from>
    <xdr:ext cx="469744" cy="259045"/>
    <xdr:sp macro="" textlink="">
      <xdr:nvSpPr>
        <xdr:cNvPr id="167" name="n_1aveValue債務償還比率">
          <a:extLst>
            <a:ext uri="{FF2B5EF4-FFF2-40B4-BE49-F238E27FC236}">
              <a16:creationId xmlns:a16="http://schemas.microsoft.com/office/drawing/2014/main" id="{C3880E27-0B2B-4AFE-B0C3-A2E87D7346AA}"/>
            </a:ext>
          </a:extLst>
        </xdr:cNvPr>
        <xdr:cNvSpPr txBox="1"/>
      </xdr:nvSpPr>
      <xdr:spPr>
        <a:xfrm>
          <a:off x="13836727" y="5761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21704</xdr:rowOff>
    </xdr:from>
    <xdr:ext cx="469744" cy="259045"/>
    <xdr:sp macro="" textlink="">
      <xdr:nvSpPr>
        <xdr:cNvPr id="168" name="n_2aveValue債務償還比率">
          <a:extLst>
            <a:ext uri="{FF2B5EF4-FFF2-40B4-BE49-F238E27FC236}">
              <a16:creationId xmlns:a16="http://schemas.microsoft.com/office/drawing/2014/main" id="{9B6B8684-E493-49F4-8330-69F41A05A18C}"/>
            </a:ext>
          </a:extLst>
        </xdr:cNvPr>
        <xdr:cNvSpPr txBox="1"/>
      </xdr:nvSpPr>
      <xdr:spPr>
        <a:xfrm>
          <a:off x="13087427" y="576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150385</xdr:rowOff>
    </xdr:from>
    <xdr:ext cx="469744" cy="259045"/>
    <xdr:sp macro="" textlink="">
      <xdr:nvSpPr>
        <xdr:cNvPr id="169" name="n_3aveValue債務償還比率">
          <a:extLst>
            <a:ext uri="{FF2B5EF4-FFF2-40B4-BE49-F238E27FC236}">
              <a16:creationId xmlns:a16="http://schemas.microsoft.com/office/drawing/2014/main" id="{7638A738-BAE7-4421-8FE7-74DAD4698953}"/>
            </a:ext>
          </a:extLst>
        </xdr:cNvPr>
        <xdr:cNvSpPr txBox="1"/>
      </xdr:nvSpPr>
      <xdr:spPr>
        <a:xfrm>
          <a:off x="12325427" y="5722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131093</xdr:rowOff>
    </xdr:from>
    <xdr:ext cx="469744" cy="259045"/>
    <xdr:sp macro="" textlink="">
      <xdr:nvSpPr>
        <xdr:cNvPr id="170" name="n_4aveValue債務償還比率">
          <a:extLst>
            <a:ext uri="{FF2B5EF4-FFF2-40B4-BE49-F238E27FC236}">
              <a16:creationId xmlns:a16="http://schemas.microsoft.com/office/drawing/2014/main" id="{80F6CB15-BCDF-40DF-8099-DEA0F404070E}"/>
            </a:ext>
          </a:extLst>
        </xdr:cNvPr>
        <xdr:cNvSpPr txBox="1"/>
      </xdr:nvSpPr>
      <xdr:spPr>
        <a:xfrm>
          <a:off x="11563427" y="5874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19756</xdr:rowOff>
    </xdr:from>
    <xdr:ext cx="469744" cy="259045"/>
    <xdr:sp macro="" textlink="">
      <xdr:nvSpPr>
        <xdr:cNvPr id="171" name="n_1mainValue債務償還比率">
          <a:extLst>
            <a:ext uri="{FF2B5EF4-FFF2-40B4-BE49-F238E27FC236}">
              <a16:creationId xmlns:a16="http://schemas.microsoft.com/office/drawing/2014/main" id="{63E13355-8069-42F8-9000-1CAAF9E6493B}"/>
            </a:ext>
          </a:extLst>
        </xdr:cNvPr>
        <xdr:cNvSpPr txBox="1"/>
      </xdr:nvSpPr>
      <xdr:spPr>
        <a:xfrm>
          <a:off x="13836727" y="542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15644</xdr:rowOff>
    </xdr:from>
    <xdr:ext cx="469744" cy="259045"/>
    <xdr:sp macro="" textlink="">
      <xdr:nvSpPr>
        <xdr:cNvPr id="172" name="n_2mainValue債務償還比率">
          <a:extLst>
            <a:ext uri="{FF2B5EF4-FFF2-40B4-BE49-F238E27FC236}">
              <a16:creationId xmlns:a16="http://schemas.microsoft.com/office/drawing/2014/main" id="{B9419214-AFF6-4204-B71A-DDF913A16DD4}"/>
            </a:ext>
          </a:extLst>
        </xdr:cNvPr>
        <xdr:cNvSpPr txBox="1"/>
      </xdr:nvSpPr>
      <xdr:spPr>
        <a:xfrm>
          <a:off x="13087427" y="5416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96827</xdr:rowOff>
    </xdr:from>
    <xdr:ext cx="469744" cy="259045"/>
    <xdr:sp macro="" textlink="">
      <xdr:nvSpPr>
        <xdr:cNvPr id="173" name="n_3mainValue債務償還比率">
          <a:extLst>
            <a:ext uri="{FF2B5EF4-FFF2-40B4-BE49-F238E27FC236}">
              <a16:creationId xmlns:a16="http://schemas.microsoft.com/office/drawing/2014/main" id="{BD670099-875E-406E-8EFE-20F38939D587}"/>
            </a:ext>
          </a:extLst>
        </xdr:cNvPr>
        <xdr:cNvSpPr txBox="1"/>
      </xdr:nvSpPr>
      <xdr:spPr>
        <a:xfrm>
          <a:off x="12325427" y="5326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99537</xdr:rowOff>
    </xdr:from>
    <xdr:ext cx="469744" cy="259045"/>
    <xdr:sp macro="" textlink="">
      <xdr:nvSpPr>
        <xdr:cNvPr id="174" name="n_4mainValue債務償還比率">
          <a:extLst>
            <a:ext uri="{FF2B5EF4-FFF2-40B4-BE49-F238E27FC236}">
              <a16:creationId xmlns:a16="http://schemas.microsoft.com/office/drawing/2014/main" id="{F3440262-E07A-4C2A-9CC7-472E97336978}"/>
            </a:ext>
          </a:extLst>
        </xdr:cNvPr>
        <xdr:cNvSpPr txBox="1"/>
      </xdr:nvSpPr>
      <xdr:spPr>
        <a:xfrm>
          <a:off x="11563427" y="5500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2DAC2155-AFC8-4F73-B8C1-0B05CA7CBAC6}"/>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3BC0AA53-9A0F-4E94-84A1-3957B81005DC}"/>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511E999E-CB9A-4990-A5F9-B2346038C72F}"/>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B4FEE173-8D80-4546-BC2F-504AD11EF5CF}"/>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8CCFC534-A832-44B3-B000-ED3BE7B0DCF6}"/>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29DF5466-4192-4FA3-BAA6-319D0069CF55}"/>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FCB45AA-180F-433D-8903-38B26871D20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078E10B-464C-456A-B999-00649A441DC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6E39C3F-C35C-4E7B-ACC0-CA2ADD49A02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B63D7C5-2E89-4C0C-B50C-86885BE11EA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福岡県粕屋町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8E6E8F8-A7E0-43B5-A1E8-4F745AC046F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84E1915-A8C9-43FF-B78E-6FA1FD94EDC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E38523B-C6BF-45B4-95EB-AFCDBA8ACB7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EF0E8A1-C061-41C9-A8ED-6EED76935D7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EF33E94-1982-4E32-BD76-777A06038DC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AE2A064-2FBD-40C8-B4E7-80A0286319E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48,723
47,699
14.13
21,904,856
21,289,100
612,683
10,443,932
13,734,084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576BA02-B38B-46E5-8721-A3465B2C1FD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5A19807-5634-455A-BBA7-DF61F687078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B4B5FC6-B4E2-46AD-8874-757A13C450C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C796D76-5557-4C95-8CB5-9772C9E12C8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7178B43-93C0-4193-8952-812BF7A228B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7F8F891-9773-46B4-B4FD-2A907DB1C6A8}"/>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BFD35A3-5152-4B1A-8F2F-822A0FB59A6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F25072E-741B-45E2-8C0C-597BE25416E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D015D8E-9D6E-4794-8856-C8E091D167E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197FE8F-1D77-4D9B-8962-FD0BCC666B8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D43F5B0-3FDB-4707-9B18-2C5CA8AB737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1B3E25D-91EB-41F3-BEF1-4140BD8E58C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9D65362-1A53-4D95-AE9E-49ACD408650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D9D807F-0FB0-4E9F-8BCB-7FEF9EB9257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A7564F5-295E-45DC-83CD-E6914549217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B9EA952-2263-4C45-987E-5820D302E2A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9811774-E559-4AEE-B047-9811E2CEEFD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B00ED87-A18A-442B-90D3-4D34EB26CA7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2AD0A30-4A5D-4A9E-ADEF-FA0BEDAB6C6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68A5AF5-EDAB-4F20-9749-116AFA275C2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504040A-0F2B-41B8-A611-8B6C62F3061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C311149-9F2C-4B11-8B45-ABC3599F50E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7BA0F1C-D1E1-416B-8381-BAF73FA714E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5E103C9-3699-4E39-AE03-0AD32E2B966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F36ABEC-AF37-4546-A917-390C38D4FBC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71D0A2D-A021-4598-9AEE-D70FB4995CC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EA3B619-5B70-47DF-BE51-378B70BE098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6F32A70-F733-44AA-81F8-7B45821E228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5802402-8F4B-4808-9F7C-9A19740787BB}"/>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5B06D88-B4F7-435C-AFB8-C162AB6624C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9609132-A629-4229-97AD-BE08DF0B3F9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4FB7B5A-F2AC-44E2-8175-69C91B07441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FBB2DA94-6F17-4034-8F91-8E4001F2EB69}"/>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ABF7C714-2758-4928-A49B-42ADC9E79302}"/>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F7D55B77-05AF-477D-9825-FAEA1883144D}"/>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65BB8B13-890A-4966-8C0F-99D846A551FA}"/>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F2FD9A1C-29FA-4D77-8BBF-5591A8819135}"/>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AA483916-5585-443E-BB46-31BCB77F986D}"/>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F1E282CA-EFC2-4385-B715-6F15726AEA01}"/>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99651708-8B5F-4450-957C-7FFEB174C295}"/>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2533E985-088E-4482-950A-159A9C195CD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4FC9ABE7-FA80-4C88-B70C-2B3BEF5E414E}"/>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50EA4B0-A2FD-4C46-90B7-EC0B91E0AF6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2C7AA494-8E92-4C7A-A833-2001337BCAE0}"/>
            </a:ext>
          </a:extLst>
        </xdr:cNvPr>
        <xdr:cNvCxnSpPr/>
      </xdr:nvCxnSpPr>
      <xdr:spPr>
        <a:xfrm flipV="1">
          <a:off x="4634865" y="5718048"/>
          <a:ext cx="0" cy="1357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FA590E9B-E461-4978-A71C-D86EBCCA5B68}"/>
            </a:ext>
          </a:extLst>
        </xdr:cNvPr>
        <xdr:cNvSpPr txBox="1"/>
      </xdr:nvSpPr>
      <xdr:spPr>
        <a:xfrm>
          <a:off x="4673600" y="707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2FBE00FD-8FE5-40DB-AFB6-CAF0350F02E8}"/>
            </a:ext>
          </a:extLst>
        </xdr:cNvPr>
        <xdr:cNvCxnSpPr/>
      </xdr:nvCxnSpPr>
      <xdr:spPr>
        <a:xfrm>
          <a:off x="4546600" y="707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47358519-366B-449E-A0AA-4B4C1749AC04}"/>
            </a:ext>
          </a:extLst>
        </xdr:cNvPr>
        <xdr:cNvSpPr txBox="1"/>
      </xdr:nvSpPr>
      <xdr:spPr>
        <a:xfrm>
          <a:off x="4673600" y="5493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529F4F0B-525B-441D-B100-B7EC71DCF40D}"/>
            </a:ext>
          </a:extLst>
        </xdr:cNvPr>
        <xdr:cNvCxnSpPr/>
      </xdr:nvCxnSpPr>
      <xdr:spPr>
        <a:xfrm>
          <a:off x="4546600" y="571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68851</xdr:rowOff>
    </xdr:from>
    <xdr:ext cx="405111" cy="259045"/>
    <xdr:sp macro="" textlink="">
      <xdr:nvSpPr>
        <xdr:cNvPr id="60" name="【道路】&#10;有形固定資産減価償却率平均値テキスト">
          <a:extLst>
            <a:ext uri="{FF2B5EF4-FFF2-40B4-BE49-F238E27FC236}">
              <a16:creationId xmlns:a16="http://schemas.microsoft.com/office/drawing/2014/main" id="{83D9CCEE-9DA8-42C2-83E4-C82D3087AA04}"/>
            </a:ext>
          </a:extLst>
        </xdr:cNvPr>
        <xdr:cNvSpPr txBox="1"/>
      </xdr:nvSpPr>
      <xdr:spPr>
        <a:xfrm>
          <a:off x="4673600" y="6241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D8CC7BC8-2966-4061-8239-AE53C6938E5F}"/>
            </a:ext>
          </a:extLst>
        </xdr:cNvPr>
        <xdr:cNvSpPr/>
      </xdr:nvSpPr>
      <xdr:spPr>
        <a:xfrm>
          <a:off x="45847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9F78C3C9-152D-4591-8EA3-FDC475041FDE}"/>
            </a:ext>
          </a:extLst>
        </xdr:cNvPr>
        <xdr:cNvSpPr/>
      </xdr:nvSpPr>
      <xdr:spPr>
        <a:xfrm>
          <a:off x="3746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12614D68-1379-4588-AB1E-FC8C720A7E9B}"/>
            </a:ext>
          </a:extLst>
        </xdr:cNvPr>
        <xdr:cNvSpPr/>
      </xdr:nvSpPr>
      <xdr:spPr>
        <a:xfrm>
          <a:off x="2857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9A0F26DE-A36F-42C8-BF0E-407A355EE71E}"/>
            </a:ext>
          </a:extLst>
        </xdr:cNvPr>
        <xdr:cNvSpPr/>
      </xdr:nvSpPr>
      <xdr:spPr>
        <a:xfrm>
          <a:off x="1968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6BC1AF1B-FDC3-4315-8318-787AE7233F5D}"/>
            </a:ext>
          </a:extLst>
        </xdr:cNvPr>
        <xdr:cNvSpPr/>
      </xdr:nvSpPr>
      <xdr:spPr>
        <a:xfrm>
          <a:off x="107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2F577B2-223E-4A6A-BF83-43388829ADA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2BDAC595-DF5B-444E-92FE-A44ACBD53CE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AE942DC-5868-419B-B45C-C42B0764857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B843FCB-8DB9-44D4-B446-9CB9510EDCF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B4665CD-005A-4264-9B79-87DFDC32B39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2540</xdr:rowOff>
    </xdr:from>
    <xdr:to>
      <xdr:col>24</xdr:col>
      <xdr:colOff>114300</xdr:colOff>
      <xdr:row>39</xdr:row>
      <xdr:rowOff>104140</xdr:rowOff>
    </xdr:to>
    <xdr:sp macro="" textlink="">
      <xdr:nvSpPr>
        <xdr:cNvPr id="71" name="楕円 70">
          <a:extLst>
            <a:ext uri="{FF2B5EF4-FFF2-40B4-BE49-F238E27FC236}">
              <a16:creationId xmlns:a16="http://schemas.microsoft.com/office/drawing/2014/main" id="{4324D5E6-C7A1-42C8-A2F4-0B68A4A2792A}"/>
            </a:ext>
          </a:extLst>
        </xdr:cNvPr>
        <xdr:cNvSpPr/>
      </xdr:nvSpPr>
      <xdr:spPr>
        <a:xfrm>
          <a:off x="4584700" y="668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152417</xdr:rowOff>
    </xdr:from>
    <xdr:ext cx="405111" cy="259045"/>
    <xdr:sp macro="" textlink="">
      <xdr:nvSpPr>
        <xdr:cNvPr id="72" name="【道路】&#10;有形固定資産減価償却率該当値テキスト">
          <a:extLst>
            <a:ext uri="{FF2B5EF4-FFF2-40B4-BE49-F238E27FC236}">
              <a16:creationId xmlns:a16="http://schemas.microsoft.com/office/drawing/2014/main" id="{533EA0D2-4655-4CC2-BF98-8722BF167C7C}"/>
            </a:ext>
          </a:extLst>
        </xdr:cNvPr>
        <xdr:cNvSpPr txBox="1"/>
      </xdr:nvSpPr>
      <xdr:spPr>
        <a:xfrm>
          <a:off x="4673600" y="666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128270</xdr:rowOff>
    </xdr:from>
    <xdr:to>
      <xdr:col>20</xdr:col>
      <xdr:colOff>38100</xdr:colOff>
      <xdr:row>39</xdr:row>
      <xdr:rowOff>58420</xdr:rowOff>
    </xdr:to>
    <xdr:sp macro="" textlink="">
      <xdr:nvSpPr>
        <xdr:cNvPr id="73" name="楕円 72">
          <a:extLst>
            <a:ext uri="{FF2B5EF4-FFF2-40B4-BE49-F238E27FC236}">
              <a16:creationId xmlns:a16="http://schemas.microsoft.com/office/drawing/2014/main" id="{9585119F-6038-4622-A7F5-88C642001C4B}"/>
            </a:ext>
          </a:extLst>
        </xdr:cNvPr>
        <xdr:cNvSpPr/>
      </xdr:nvSpPr>
      <xdr:spPr>
        <a:xfrm>
          <a:off x="37465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7620</xdr:rowOff>
    </xdr:from>
    <xdr:to>
      <xdr:col>24</xdr:col>
      <xdr:colOff>63500</xdr:colOff>
      <xdr:row>39</xdr:row>
      <xdr:rowOff>53340</xdr:rowOff>
    </xdr:to>
    <xdr:cxnSp macro="">
      <xdr:nvCxnSpPr>
        <xdr:cNvPr id="74" name="直線コネクタ 73">
          <a:extLst>
            <a:ext uri="{FF2B5EF4-FFF2-40B4-BE49-F238E27FC236}">
              <a16:creationId xmlns:a16="http://schemas.microsoft.com/office/drawing/2014/main" id="{FE83A8BF-2CD6-484B-A8E3-B9F9CF5AE7FF}"/>
            </a:ext>
          </a:extLst>
        </xdr:cNvPr>
        <xdr:cNvCxnSpPr/>
      </xdr:nvCxnSpPr>
      <xdr:spPr>
        <a:xfrm>
          <a:off x="3797300" y="669417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119126</xdr:rowOff>
    </xdr:from>
    <xdr:to>
      <xdr:col>15</xdr:col>
      <xdr:colOff>101600</xdr:colOff>
      <xdr:row>39</xdr:row>
      <xdr:rowOff>49276</xdr:rowOff>
    </xdr:to>
    <xdr:sp macro="" textlink="">
      <xdr:nvSpPr>
        <xdr:cNvPr id="75" name="楕円 74">
          <a:extLst>
            <a:ext uri="{FF2B5EF4-FFF2-40B4-BE49-F238E27FC236}">
              <a16:creationId xmlns:a16="http://schemas.microsoft.com/office/drawing/2014/main" id="{BADF7F65-1697-47C8-9D29-9CEB1A55B8C5}"/>
            </a:ext>
          </a:extLst>
        </xdr:cNvPr>
        <xdr:cNvSpPr/>
      </xdr:nvSpPr>
      <xdr:spPr>
        <a:xfrm>
          <a:off x="2857500" y="663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169926</xdr:rowOff>
    </xdr:from>
    <xdr:to>
      <xdr:col>19</xdr:col>
      <xdr:colOff>177800</xdr:colOff>
      <xdr:row>39</xdr:row>
      <xdr:rowOff>7620</xdr:rowOff>
    </xdr:to>
    <xdr:cxnSp macro="">
      <xdr:nvCxnSpPr>
        <xdr:cNvPr id="76" name="直線コネクタ 75">
          <a:extLst>
            <a:ext uri="{FF2B5EF4-FFF2-40B4-BE49-F238E27FC236}">
              <a16:creationId xmlns:a16="http://schemas.microsoft.com/office/drawing/2014/main" id="{77D8A891-103E-4495-BC0E-6F611F93320A}"/>
            </a:ext>
          </a:extLst>
        </xdr:cNvPr>
        <xdr:cNvCxnSpPr/>
      </xdr:nvCxnSpPr>
      <xdr:spPr>
        <a:xfrm>
          <a:off x="2908300" y="668502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71120</xdr:rowOff>
    </xdr:from>
    <xdr:to>
      <xdr:col>10</xdr:col>
      <xdr:colOff>165100</xdr:colOff>
      <xdr:row>39</xdr:row>
      <xdr:rowOff>1270</xdr:rowOff>
    </xdr:to>
    <xdr:sp macro="" textlink="">
      <xdr:nvSpPr>
        <xdr:cNvPr id="77" name="楕円 76">
          <a:extLst>
            <a:ext uri="{FF2B5EF4-FFF2-40B4-BE49-F238E27FC236}">
              <a16:creationId xmlns:a16="http://schemas.microsoft.com/office/drawing/2014/main" id="{BBB6EF12-63DD-4694-862D-18FCBF0E34FB}"/>
            </a:ext>
          </a:extLst>
        </xdr:cNvPr>
        <xdr:cNvSpPr/>
      </xdr:nvSpPr>
      <xdr:spPr>
        <a:xfrm>
          <a:off x="1968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121920</xdr:rowOff>
    </xdr:from>
    <xdr:to>
      <xdr:col>15</xdr:col>
      <xdr:colOff>50800</xdr:colOff>
      <xdr:row>38</xdr:row>
      <xdr:rowOff>169926</xdr:rowOff>
    </xdr:to>
    <xdr:cxnSp macro="">
      <xdr:nvCxnSpPr>
        <xdr:cNvPr id="78" name="直線コネクタ 77">
          <a:extLst>
            <a:ext uri="{FF2B5EF4-FFF2-40B4-BE49-F238E27FC236}">
              <a16:creationId xmlns:a16="http://schemas.microsoft.com/office/drawing/2014/main" id="{9DD99667-5D19-4555-BA1A-BDBE5C528807}"/>
            </a:ext>
          </a:extLst>
        </xdr:cNvPr>
        <xdr:cNvCxnSpPr/>
      </xdr:nvCxnSpPr>
      <xdr:spPr>
        <a:xfrm>
          <a:off x="2019300" y="6637020"/>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87122</xdr:rowOff>
    </xdr:from>
    <xdr:to>
      <xdr:col>6</xdr:col>
      <xdr:colOff>38100</xdr:colOff>
      <xdr:row>39</xdr:row>
      <xdr:rowOff>17272</xdr:rowOff>
    </xdr:to>
    <xdr:sp macro="" textlink="">
      <xdr:nvSpPr>
        <xdr:cNvPr id="79" name="楕円 78">
          <a:extLst>
            <a:ext uri="{FF2B5EF4-FFF2-40B4-BE49-F238E27FC236}">
              <a16:creationId xmlns:a16="http://schemas.microsoft.com/office/drawing/2014/main" id="{C311C171-D904-45D6-B7AE-71ED7210D02F}"/>
            </a:ext>
          </a:extLst>
        </xdr:cNvPr>
        <xdr:cNvSpPr/>
      </xdr:nvSpPr>
      <xdr:spPr>
        <a:xfrm>
          <a:off x="1079500" y="6602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121920</xdr:rowOff>
    </xdr:from>
    <xdr:to>
      <xdr:col>10</xdr:col>
      <xdr:colOff>114300</xdr:colOff>
      <xdr:row>38</xdr:row>
      <xdr:rowOff>137922</xdr:rowOff>
    </xdr:to>
    <xdr:cxnSp macro="">
      <xdr:nvCxnSpPr>
        <xdr:cNvPr id="80" name="直線コネクタ 79">
          <a:extLst>
            <a:ext uri="{FF2B5EF4-FFF2-40B4-BE49-F238E27FC236}">
              <a16:creationId xmlns:a16="http://schemas.microsoft.com/office/drawing/2014/main" id="{97C0B524-16C4-4BD9-A3B7-E8E56056C62B}"/>
            </a:ext>
          </a:extLst>
        </xdr:cNvPr>
        <xdr:cNvCxnSpPr/>
      </xdr:nvCxnSpPr>
      <xdr:spPr>
        <a:xfrm flipV="1">
          <a:off x="1130300" y="6637020"/>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143527</xdr:rowOff>
    </xdr:from>
    <xdr:ext cx="405111" cy="259045"/>
    <xdr:sp macro="" textlink="">
      <xdr:nvSpPr>
        <xdr:cNvPr id="81" name="n_1aveValue【道路】&#10;有形固定資産減価償却率">
          <a:extLst>
            <a:ext uri="{FF2B5EF4-FFF2-40B4-BE49-F238E27FC236}">
              <a16:creationId xmlns:a16="http://schemas.microsoft.com/office/drawing/2014/main" id="{012ED142-D3CB-467B-ABE3-635CB36216EC}"/>
            </a:ext>
          </a:extLst>
        </xdr:cNvPr>
        <xdr:cNvSpPr txBox="1"/>
      </xdr:nvSpPr>
      <xdr:spPr>
        <a:xfrm>
          <a:off x="35820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102379</xdr:rowOff>
    </xdr:from>
    <xdr:ext cx="405111" cy="259045"/>
    <xdr:sp macro="" textlink="">
      <xdr:nvSpPr>
        <xdr:cNvPr id="82" name="n_2aveValue【道路】&#10;有形固定資産減価償却率">
          <a:extLst>
            <a:ext uri="{FF2B5EF4-FFF2-40B4-BE49-F238E27FC236}">
              <a16:creationId xmlns:a16="http://schemas.microsoft.com/office/drawing/2014/main" id="{EF43A919-A46C-4AF2-9326-DB86464601C3}"/>
            </a:ext>
          </a:extLst>
        </xdr:cNvPr>
        <xdr:cNvSpPr txBox="1"/>
      </xdr:nvSpPr>
      <xdr:spPr>
        <a:xfrm>
          <a:off x="2705744" y="610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79519</xdr:rowOff>
    </xdr:from>
    <xdr:ext cx="405111" cy="259045"/>
    <xdr:sp macro="" textlink="">
      <xdr:nvSpPr>
        <xdr:cNvPr id="83" name="n_3aveValue【道路】&#10;有形固定資産減価償却率">
          <a:extLst>
            <a:ext uri="{FF2B5EF4-FFF2-40B4-BE49-F238E27FC236}">
              <a16:creationId xmlns:a16="http://schemas.microsoft.com/office/drawing/2014/main" id="{30C83E4A-60F8-4B01-B6F9-0D5A86E30BD0}"/>
            </a:ext>
          </a:extLst>
        </xdr:cNvPr>
        <xdr:cNvSpPr txBox="1"/>
      </xdr:nvSpPr>
      <xdr:spPr>
        <a:xfrm>
          <a:off x="1816744" y="608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86377</xdr:rowOff>
    </xdr:from>
    <xdr:ext cx="405111" cy="259045"/>
    <xdr:sp macro="" textlink="">
      <xdr:nvSpPr>
        <xdr:cNvPr id="84" name="n_4aveValue【道路】&#10;有形固定資産減価償却率">
          <a:extLst>
            <a:ext uri="{FF2B5EF4-FFF2-40B4-BE49-F238E27FC236}">
              <a16:creationId xmlns:a16="http://schemas.microsoft.com/office/drawing/2014/main" id="{EE1A16F1-E9CE-43B4-9B1B-ACAADEEA9010}"/>
            </a:ext>
          </a:extLst>
        </xdr:cNvPr>
        <xdr:cNvSpPr txBox="1"/>
      </xdr:nvSpPr>
      <xdr:spPr>
        <a:xfrm>
          <a:off x="927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49547</xdr:rowOff>
    </xdr:from>
    <xdr:ext cx="405111" cy="259045"/>
    <xdr:sp macro="" textlink="">
      <xdr:nvSpPr>
        <xdr:cNvPr id="85" name="n_1mainValue【道路】&#10;有形固定資産減価償却率">
          <a:extLst>
            <a:ext uri="{FF2B5EF4-FFF2-40B4-BE49-F238E27FC236}">
              <a16:creationId xmlns:a16="http://schemas.microsoft.com/office/drawing/2014/main" id="{10015E1C-D692-4EDB-88E3-D106E974B96D}"/>
            </a:ext>
          </a:extLst>
        </xdr:cNvPr>
        <xdr:cNvSpPr txBox="1"/>
      </xdr:nvSpPr>
      <xdr:spPr>
        <a:xfrm>
          <a:off x="358204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40403</xdr:rowOff>
    </xdr:from>
    <xdr:ext cx="405111" cy="259045"/>
    <xdr:sp macro="" textlink="">
      <xdr:nvSpPr>
        <xdr:cNvPr id="86" name="n_2mainValue【道路】&#10;有形固定資産減価償却率">
          <a:extLst>
            <a:ext uri="{FF2B5EF4-FFF2-40B4-BE49-F238E27FC236}">
              <a16:creationId xmlns:a16="http://schemas.microsoft.com/office/drawing/2014/main" id="{31CCF82D-C3F8-4001-B5C2-4FE476F8F02A}"/>
            </a:ext>
          </a:extLst>
        </xdr:cNvPr>
        <xdr:cNvSpPr txBox="1"/>
      </xdr:nvSpPr>
      <xdr:spPr>
        <a:xfrm>
          <a:off x="2705744" y="6726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163847</xdr:rowOff>
    </xdr:from>
    <xdr:ext cx="405111" cy="259045"/>
    <xdr:sp macro="" textlink="">
      <xdr:nvSpPr>
        <xdr:cNvPr id="87" name="n_3mainValue【道路】&#10;有形固定資産減価償却率">
          <a:extLst>
            <a:ext uri="{FF2B5EF4-FFF2-40B4-BE49-F238E27FC236}">
              <a16:creationId xmlns:a16="http://schemas.microsoft.com/office/drawing/2014/main" id="{313249FF-265C-4049-8EA8-F297DF386BEE}"/>
            </a:ext>
          </a:extLst>
        </xdr:cNvPr>
        <xdr:cNvSpPr txBox="1"/>
      </xdr:nvSpPr>
      <xdr:spPr>
        <a:xfrm>
          <a:off x="18167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8399</xdr:rowOff>
    </xdr:from>
    <xdr:ext cx="405111" cy="259045"/>
    <xdr:sp macro="" textlink="">
      <xdr:nvSpPr>
        <xdr:cNvPr id="88" name="n_4mainValue【道路】&#10;有形固定資産減価償却率">
          <a:extLst>
            <a:ext uri="{FF2B5EF4-FFF2-40B4-BE49-F238E27FC236}">
              <a16:creationId xmlns:a16="http://schemas.microsoft.com/office/drawing/2014/main" id="{541A8AD9-5134-4480-902B-EC576833EFEA}"/>
            </a:ext>
          </a:extLst>
        </xdr:cNvPr>
        <xdr:cNvSpPr txBox="1"/>
      </xdr:nvSpPr>
      <xdr:spPr>
        <a:xfrm>
          <a:off x="927744" y="6694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1B275D15-E090-40B0-B03C-441A6FFCF53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FBA270F1-CEDA-41B3-932E-4572E5E803F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4BB5662A-88BC-463B-B5D6-60B8ED0D934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5A2397C8-E5E7-4CED-8E05-548A8A84F6E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107212A5-8F37-49DE-9D63-C4430DB5EEC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4DC2699E-3D00-40BB-ADE1-79DB9D41F8B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5C3608DF-2E97-4E5F-8DE9-E12B1B4A7CA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8980C029-886B-4468-B0C0-98F246FBE36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F3D457E4-C93F-4D87-A86C-150BB3523D4F}"/>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3958D33B-6723-4846-B3F9-EAACD2DDAE2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2BC7958D-11D3-42E7-8CC3-14EE70A0B82D}"/>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92FA013A-40A6-4484-B01D-F04745439C83}"/>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24B7108-11CA-4B8F-9462-7F5086A48731}"/>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31EC1DB0-0A5E-4A13-B63E-55C8B2B7E9B7}"/>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11B25B37-C9F9-4015-A61E-62FD2F2CCBED}"/>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ECB38121-83F6-4857-A79A-4DD623EE09F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60E432CA-6615-4D8F-B997-6EAB1E06461A}"/>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37EE5B2C-F884-4CB9-ABE8-8E767048B12F}"/>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1FD60AC3-C824-466B-AF0F-8F171D0C3348}"/>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519E3279-7C57-4E7A-8063-2539EA4DEBA3}"/>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A35D97A9-59B1-4D7C-BC7A-12850AE83E0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24895A0B-3E78-459D-B864-B2602F5AF12B}"/>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CB5224B0-97D5-45D8-9DDC-4DB7402BE13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83C5359D-220E-4FA4-A5DC-26D27C712F7D}"/>
            </a:ext>
          </a:extLst>
        </xdr:cNvPr>
        <xdr:cNvCxnSpPr/>
      </xdr:nvCxnSpPr>
      <xdr:spPr>
        <a:xfrm flipV="1">
          <a:off x="10476865" y="5908586"/>
          <a:ext cx="0" cy="1248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B1324C57-A8E5-4C87-904C-7C1E187DB00F}"/>
            </a:ext>
          </a:extLst>
        </xdr:cNvPr>
        <xdr:cNvSpPr txBox="1"/>
      </xdr:nvSpPr>
      <xdr:spPr>
        <a:xfrm>
          <a:off x="10515600" y="716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470C1931-4D1D-42A6-9A1F-7029C3B4577E}"/>
            </a:ext>
          </a:extLst>
        </xdr:cNvPr>
        <xdr:cNvCxnSpPr/>
      </xdr:nvCxnSpPr>
      <xdr:spPr>
        <a:xfrm>
          <a:off x="10388600" y="7157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15CB9712-2799-44B7-A7C9-A6E5ECD61939}"/>
            </a:ext>
          </a:extLst>
        </xdr:cNvPr>
        <xdr:cNvSpPr txBox="1"/>
      </xdr:nvSpPr>
      <xdr:spPr>
        <a:xfrm>
          <a:off x="10515600" y="568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6DE41EAB-418B-4C5A-AED8-C108F574CD3C}"/>
            </a:ext>
          </a:extLst>
        </xdr:cNvPr>
        <xdr:cNvCxnSpPr/>
      </xdr:nvCxnSpPr>
      <xdr:spPr>
        <a:xfrm>
          <a:off x="10388600" y="5908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152899</xdr:rowOff>
    </xdr:from>
    <xdr:ext cx="469744" cy="259045"/>
    <xdr:sp macro="" textlink="">
      <xdr:nvSpPr>
        <xdr:cNvPr id="117" name="【道路】&#10;一人当たり延長平均値テキスト">
          <a:extLst>
            <a:ext uri="{FF2B5EF4-FFF2-40B4-BE49-F238E27FC236}">
              <a16:creationId xmlns:a16="http://schemas.microsoft.com/office/drawing/2014/main" id="{8742A358-EBAE-4614-A765-C3DA1946143C}"/>
            </a:ext>
          </a:extLst>
        </xdr:cNvPr>
        <xdr:cNvSpPr txBox="1"/>
      </xdr:nvSpPr>
      <xdr:spPr>
        <a:xfrm>
          <a:off x="10515600" y="6667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48ED37F7-6D71-43F2-B0BD-F53B47B05561}"/>
            </a:ext>
          </a:extLst>
        </xdr:cNvPr>
        <xdr:cNvSpPr/>
      </xdr:nvSpPr>
      <xdr:spPr>
        <a:xfrm>
          <a:off x="10426700" y="681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7440F9E8-5776-4889-AECA-16F893E724CA}"/>
            </a:ext>
          </a:extLst>
        </xdr:cNvPr>
        <xdr:cNvSpPr/>
      </xdr:nvSpPr>
      <xdr:spPr>
        <a:xfrm>
          <a:off x="9588500" y="680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7528EC06-40AE-49D4-8E21-D06A472120BF}"/>
            </a:ext>
          </a:extLst>
        </xdr:cNvPr>
        <xdr:cNvSpPr/>
      </xdr:nvSpPr>
      <xdr:spPr>
        <a:xfrm>
          <a:off x="8699500" y="681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B4C55D33-7355-4F52-BA1F-F050D918AA99}"/>
            </a:ext>
          </a:extLst>
        </xdr:cNvPr>
        <xdr:cNvSpPr/>
      </xdr:nvSpPr>
      <xdr:spPr>
        <a:xfrm>
          <a:off x="7810500" y="68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08B81F86-B7F0-422C-9C98-59A6B85C6133}"/>
            </a:ext>
          </a:extLst>
        </xdr:cNvPr>
        <xdr:cNvSpPr/>
      </xdr:nvSpPr>
      <xdr:spPr>
        <a:xfrm>
          <a:off x="6921500" y="68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7C03DD45-5D66-4B8C-AA39-2E89BAF9335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92E3F8B-49C2-47F4-9CC2-424FD103ABA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22A8DA5-A339-460A-8CAE-05629C8F2B1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A102650-E821-4DCF-8491-4FFCA95A620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E86D5EC-3DF8-4383-B699-3296BBF95AF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12903</xdr:rowOff>
    </xdr:from>
    <xdr:to>
      <xdr:col>55</xdr:col>
      <xdr:colOff>50800</xdr:colOff>
      <xdr:row>41</xdr:row>
      <xdr:rowOff>114503</xdr:rowOff>
    </xdr:to>
    <xdr:sp macro="" textlink="">
      <xdr:nvSpPr>
        <xdr:cNvPr id="128" name="楕円 127">
          <a:extLst>
            <a:ext uri="{FF2B5EF4-FFF2-40B4-BE49-F238E27FC236}">
              <a16:creationId xmlns:a16="http://schemas.microsoft.com/office/drawing/2014/main" id="{CFEF16D4-FAAE-4E9A-AAE2-B972C0A15846}"/>
            </a:ext>
          </a:extLst>
        </xdr:cNvPr>
        <xdr:cNvSpPr/>
      </xdr:nvSpPr>
      <xdr:spPr>
        <a:xfrm>
          <a:off x="10426700" y="7042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99280</xdr:rowOff>
    </xdr:from>
    <xdr:ext cx="469744" cy="259045"/>
    <xdr:sp macro="" textlink="">
      <xdr:nvSpPr>
        <xdr:cNvPr id="129" name="【道路】&#10;一人当たり延長該当値テキスト">
          <a:extLst>
            <a:ext uri="{FF2B5EF4-FFF2-40B4-BE49-F238E27FC236}">
              <a16:creationId xmlns:a16="http://schemas.microsoft.com/office/drawing/2014/main" id="{2BC0809D-9D47-4E57-AC4A-79272F137B3A}"/>
            </a:ext>
          </a:extLst>
        </xdr:cNvPr>
        <xdr:cNvSpPr txBox="1"/>
      </xdr:nvSpPr>
      <xdr:spPr>
        <a:xfrm>
          <a:off x="10515600" y="6957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12789</xdr:rowOff>
    </xdr:from>
    <xdr:to>
      <xdr:col>50</xdr:col>
      <xdr:colOff>165100</xdr:colOff>
      <xdr:row>41</xdr:row>
      <xdr:rowOff>114389</xdr:rowOff>
    </xdr:to>
    <xdr:sp macro="" textlink="">
      <xdr:nvSpPr>
        <xdr:cNvPr id="130" name="楕円 129">
          <a:extLst>
            <a:ext uri="{FF2B5EF4-FFF2-40B4-BE49-F238E27FC236}">
              <a16:creationId xmlns:a16="http://schemas.microsoft.com/office/drawing/2014/main" id="{4C625511-9957-41D4-B358-240BC827C7FF}"/>
            </a:ext>
          </a:extLst>
        </xdr:cNvPr>
        <xdr:cNvSpPr/>
      </xdr:nvSpPr>
      <xdr:spPr>
        <a:xfrm>
          <a:off x="9588500" y="7042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63589</xdr:rowOff>
    </xdr:from>
    <xdr:to>
      <xdr:col>55</xdr:col>
      <xdr:colOff>0</xdr:colOff>
      <xdr:row>41</xdr:row>
      <xdr:rowOff>63703</xdr:rowOff>
    </xdr:to>
    <xdr:cxnSp macro="">
      <xdr:nvCxnSpPr>
        <xdr:cNvPr id="131" name="直線コネクタ 130">
          <a:extLst>
            <a:ext uri="{FF2B5EF4-FFF2-40B4-BE49-F238E27FC236}">
              <a16:creationId xmlns:a16="http://schemas.microsoft.com/office/drawing/2014/main" id="{15B101B2-CA6D-4C63-BBE4-E84BBA422270}"/>
            </a:ext>
          </a:extLst>
        </xdr:cNvPr>
        <xdr:cNvCxnSpPr/>
      </xdr:nvCxnSpPr>
      <xdr:spPr>
        <a:xfrm>
          <a:off x="9639300" y="7093039"/>
          <a:ext cx="8382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13551</xdr:rowOff>
    </xdr:from>
    <xdr:to>
      <xdr:col>46</xdr:col>
      <xdr:colOff>38100</xdr:colOff>
      <xdr:row>41</xdr:row>
      <xdr:rowOff>115151</xdr:rowOff>
    </xdr:to>
    <xdr:sp macro="" textlink="">
      <xdr:nvSpPr>
        <xdr:cNvPr id="132" name="楕円 131">
          <a:extLst>
            <a:ext uri="{FF2B5EF4-FFF2-40B4-BE49-F238E27FC236}">
              <a16:creationId xmlns:a16="http://schemas.microsoft.com/office/drawing/2014/main" id="{34423AFC-1266-44CE-A038-2923289D8A91}"/>
            </a:ext>
          </a:extLst>
        </xdr:cNvPr>
        <xdr:cNvSpPr/>
      </xdr:nvSpPr>
      <xdr:spPr>
        <a:xfrm>
          <a:off x="8699500" y="7043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63589</xdr:rowOff>
    </xdr:from>
    <xdr:to>
      <xdr:col>50</xdr:col>
      <xdr:colOff>114300</xdr:colOff>
      <xdr:row>41</xdr:row>
      <xdr:rowOff>64351</xdr:rowOff>
    </xdr:to>
    <xdr:cxnSp macro="">
      <xdr:nvCxnSpPr>
        <xdr:cNvPr id="133" name="直線コネクタ 132">
          <a:extLst>
            <a:ext uri="{FF2B5EF4-FFF2-40B4-BE49-F238E27FC236}">
              <a16:creationId xmlns:a16="http://schemas.microsoft.com/office/drawing/2014/main" id="{F32182C5-1E52-49CC-97E4-F5E44DB2CC19}"/>
            </a:ext>
          </a:extLst>
        </xdr:cNvPr>
        <xdr:cNvCxnSpPr/>
      </xdr:nvCxnSpPr>
      <xdr:spPr>
        <a:xfrm flipV="1">
          <a:off x="8750300" y="7093039"/>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12560</xdr:rowOff>
    </xdr:from>
    <xdr:to>
      <xdr:col>41</xdr:col>
      <xdr:colOff>101600</xdr:colOff>
      <xdr:row>41</xdr:row>
      <xdr:rowOff>114160</xdr:rowOff>
    </xdr:to>
    <xdr:sp macro="" textlink="">
      <xdr:nvSpPr>
        <xdr:cNvPr id="134" name="楕円 133">
          <a:extLst>
            <a:ext uri="{FF2B5EF4-FFF2-40B4-BE49-F238E27FC236}">
              <a16:creationId xmlns:a16="http://schemas.microsoft.com/office/drawing/2014/main" id="{2F899196-6A6D-41D4-938F-E33B50DC19E6}"/>
            </a:ext>
          </a:extLst>
        </xdr:cNvPr>
        <xdr:cNvSpPr/>
      </xdr:nvSpPr>
      <xdr:spPr>
        <a:xfrm>
          <a:off x="7810500" y="7042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63360</xdr:rowOff>
    </xdr:from>
    <xdr:to>
      <xdr:col>45</xdr:col>
      <xdr:colOff>177800</xdr:colOff>
      <xdr:row>41</xdr:row>
      <xdr:rowOff>64351</xdr:rowOff>
    </xdr:to>
    <xdr:cxnSp macro="">
      <xdr:nvCxnSpPr>
        <xdr:cNvPr id="135" name="直線コネクタ 134">
          <a:extLst>
            <a:ext uri="{FF2B5EF4-FFF2-40B4-BE49-F238E27FC236}">
              <a16:creationId xmlns:a16="http://schemas.microsoft.com/office/drawing/2014/main" id="{4FABF40E-6B22-4A91-8F89-A31A9615D9B1}"/>
            </a:ext>
          </a:extLst>
        </xdr:cNvPr>
        <xdr:cNvCxnSpPr/>
      </xdr:nvCxnSpPr>
      <xdr:spPr>
        <a:xfrm>
          <a:off x="7861300" y="7092810"/>
          <a:ext cx="889000" cy="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13513</xdr:rowOff>
    </xdr:from>
    <xdr:to>
      <xdr:col>36</xdr:col>
      <xdr:colOff>165100</xdr:colOff>
      <xdr:row>41</xdr:row>
      <xdr:rowOff>115113</xdr:rowOff>
    </xdr:to>
    <xdr:sp macro="" textlink="">
      <xdr:nvSpPr>
        <xdr:cNvPr id="136" name="楕円 135">
          <a:extLst>
            <a:ext uri="{FF2B5EF4-FFF2-40B4-BE49-F238E27FC236}">
              <a16:creationId xmlns:a16="http://schemas.microsoft.com/office/drawing/2014/main" id="{E1F61B70-504F-4130-BA93-872095D57B9C}"/>
            </a:ext>
          </a:extLst>
        </xdr:cNvPr>
        <xdr:cNvSpPr/>
      </xdr:nvSpPr>
      <xdr:spPr>
        <a:xfrm>
          <a:off x="6921500" y="7042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63360</xdr:rowOff>
    </xdr:from>
    <xdr:to>
      <xdr:col>41</xdr:col>
      <xdr:colOff>50800</xdr:colOff>
      <xdr:row>41</xdr:row>
      <xdr:rowOff>64313</xdr:rowOff>
    </xdr:to>
    <xdr:cxnSp macro="">
      <xdr:nvCxnSpPr>
        <xdr:cNvPr id="137" name="直線コネクタ 136">
          <a:extLst>
            <a:ext uri="{FF2B5EF4-FFF2-40B4-BE49-F238E27FC236}">
              <a16:creationId xmlns:a16="http://schemas.microsoft.com/office/drawing/2014/main" id="{07487D86-2EF8-403E-8F18-D9B3B84CA6D8}"/>
            </a:ext>
          </a:extLst>
        </xdr:cNvPr>
        <xdr:cNvCxnSpPr/>
      </xdr:nvCxnSpPr>
      <xdr:spPr>
        <a:xfrm flipV="1">
          <a:off x="6972300" y="7092810"/>
          <a:ext cx="889000" cy="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69308</xdr:rowOff>
    </xdr:from>
    <xdr:ext cx="469744" cy="259045"/>
    <xdr:sp macro="" textlink="">
      <xdr:nvSpPr>
        <xdr:cNvPr id="138" name="n_1aveValue【道路】&#10;一人当たり延長">
          <a:extLst>
            <a:ext uri="{FF2B5EF4-FFF2-40B4-BE49-F238E27FC236}">
              <a16:creationId xmlns:a16="http://schemas.microsoft.com/office/drawing/2014/main" id="{FE789714-6228-4152-967C-CAAD9C83F27D}"/>
            </a:ext>
          </a:extLst>
        </xdr:cNvPr>
        <xdr:cNvSpPr txBox="1"/>
      </xdr:nvSpPr>
      <xdr:spPr>
        <a:xfrm>
          <a:off x="9391727" y="6584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77347</xdr:rowOff>
    </xdr:from>
    <xdr:ext cx="469744" cy="259045"/>
    <xdr:sp macro="" textlink="">
      <xdr:nvSpPr>
        <xdr:cNvPr id="139" name="n_2aveValue【道路】&#10;一人当たり延長">
          <a:extLst>
            <a:ext uri="{FF2B5EF4-FFF2-40B4-BE49-F238E27FC236}">
              <a16:creationId xmlns:a16="http://schemas.microsoft.com/office/drawing/2014/main" id="{C6E0F73D-5C05-427B-9663-1F022AD6CC7D}"/>
            </a:ext>
          </a:extLst>
        </xdr:cNvPr>
        <xdr:cNvSpPr txBox="1"/>
      </xdr:nvSpPr>
      <xdr:spPr>
        <a:xfrm>
          <a:off x="8515427" y="659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84320</xdr:rowOff>
    </xdr:from>
    <xdr:ext cx="469744" cy="259045"/>
    <xdr:sp macro="" textlink="">
      <xdr:nvSpPr>
        <xdr:cNvPr id="140" name="n_3aveValue【道路】&#10;一人当たり延長">
          <a:extLst>
            <a:ext uri="{FF2B5EF4-FFF2-40B4-BE49-F238E27FC236}">
              <a16:creationId xmlns:a16="http://schemas.microsoft.com/office/drawing/2014/main" id="{459B7C72-92BA-4E4B-9D9F-E50EEA696492}"/>
            </a:ext>
          </a:extLst>
        </xdr:cNvPr>
        <xdr:cNvSpPr txBox="1"/>
      </xdr:nvSpPr>
      <xdr:spPr>
        <a:xfrm>
          <a:off x="7626427" y="6599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100969</xdr:rowOff>
    </xdr:from>
    <xdr:ext cx="469744" cy="259045"/>
    <xdr:sp macro="" textlink="">
      <xdr:nvSpPr>
        <xdr:cNvPr id="141" name="n_4aveValue【道路】&#10;一人当たり延長">
          <a:extLst>
            <a:ext uri="{FF2B5EF4-FFF2-40B4-BE49-F238E27FC236}">
              <a16:creationId xmlns:a16="http://schemas.microsoft.com/office/drawing/2014/main" id="{46E77E2A-942E-4920-9819-0B01820CE99D}"/>
            </a:ext>
          </a:extLst>
        </xdr:cNvPr>
        <xdr:cNvSpPr txBox="1"/>
      </xdr:nvSpPr>
      <xdr:spPr>
        <a:xfrm>
          <a:off x="6737427" y="6616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105516</xdr:rowOff>
    </xdr:from>
    <xdr:ext cx="469744" cy="259045"/>
    <xdr:sp macro="" textlink="">
      <xdr:nvSpPr>
        <xdr:cNvPr id="142" name="n_1mainValue【道路】&#10;一人当たり延長">
          <a:extLst>
            <a:ext uri="{FF2B5EF4-FFF2-40B4-BE49-F238E27FC236}">
              <a16:creationId xmlns:a16="http://schemas.microsoft.com/office/drawing/2014/main" id="{2786AFFF-4A1D-4114-B789-1D9F3FE06B4D}"/>
            </a:ext>
          </a:extLst>
        </xdr:cNvPr>
        <xdr:cNvSpPr txBox="1"/>
      </xdr:nvSpPr>
      <xdr:spPr>
        <a:xfrm>
          <a:off x="9391727" y="7134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106278</xdr:rowOff>
    </xdr:from>
    <xdr:ext cx="469744" cy="259045"/>
    <xdr:sp macro="" textlink="">
      <xdr:nvSpPr>
        <xdr:cNvPr id="143" name="n_2mainValue【道路】&#10;一人当たり延長">
          <a:extLst>
            <a:ext uri="{FF2B5EF4-FFF2-40B4-BE49-F238E27FC236}">
              <a16:creationId xmlns:a16="http://schemas.microsoft.com/office/drawing/2014/main" id="{0C24521D-BE9B-409F-9F93-A2F08AA8D62E}"/>
            </a:ext>
          </a:extLst>
        </xdr:cNvPr>
        <xdr:cNvSpPr txBox="1"/>
      </xdr:nvSpPr>
      <xdr:spPr>
        <a:xfrm>
          <a:off x="8515427" y="7135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105287</xdr:rowOff>
    </xdr:from>
    <xdr:ext cx="469744" cy="259045"/>
    <xdr:sp macro="" textlink="">
      <xdr:nvSpPr>
        <xdr:cNvPr id="144" name="n_3mainValue【道路】&#10;一人当たり延長">
          <a:extLst>
            <a:ext uri="{FF2B5EF4-FFF2-40B4-BE49-F238E27FC236}">
              <a16:creationId xmlns:a16="http://schemas.microsoft.com/office/drawing/2014/main" id="{F55E0A7B-2B14-43F0-B959-089941E7D0A9}"/>
            </a:ext>
          </a:extLst>
        </xdr:cNvPr>
        <xdr:cNvSpPr txBox="1"/>
      </xdr:nvSpPr>
      <xdr:spPr>
        <a:xfrm>
          <a:off x="7626427" y="7134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106240</xdr:rowOff>
    </xdr:from>
    <xdr:ext cx="469744" cy="259045"/>
    <xdr:sp macro="" textlink="">
      <xdr:nvSpPr>
        <xdr:cNvPr id="145" name="n_4mainValue【道路】&#10;一人当たり延長">
          <a:extLst>
            <a:ext uri="{FF2B5EF4-FFF2-40B4-BE49-F238E27FC236}">
              <a16:creationId xmlns:a16="http://schemas.microsoft.com/office/drawing/2014/main" id="{7CE32658-10F8-4871-97CA-8F3FD157DC2C}"/>
            </a:ext>
          </a:extLst>
        </xdr:cNvPr>
        <xdr:cNvSpPr txBox="1"/>
      </xdr:nvSpPr>
      <xdr:spPr>
        <a:xfrm>
          <a:off x="6737427" y="7135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B70B894B-22C0-486D-A2E0-50A244BDB0F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9D562DE0-36D6-45FB-8AE1-0ABDCB23AFF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8220ABD5-6634-479C-A813-19C90FB4E9E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12B9DE2D-10DB-41ED-A389-0028CF58DB4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820DEED5-F497-4F16-A867-6384C144788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1373E735-C5EF-4806-887F-E3545F68017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53C7D6AB-AEFD-4AFC-A931-B578BD018C8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CE97E394-8BF1-4876-8060-29DD741406A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8953D223-64EB-4A61-8EE8-4A7F05E2D21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A1CE93CE-211B-44B2-8DCF-FC002CA66CA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91657832-0DF8-47D8-983E-53B09DDC7FC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0E5DCB02-4265-47B3-A627-B4B32BB938AC}"/>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873D7346-E200-43A6-AB81-69A01D62175D}"/>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3C5268BE-F188-46E8-A146-6DC33D9C2A5C}"/>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F72F3232-3127-4974-A36F-66BBBA2F41B2}"/>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4CFEEB04-809B-4408-A40D-39A925D5B87A}"/>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DFF92AB3-EC7A-4BCB-BAC6-5FDB03135D29}"/>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1A2B2A30-4D96-4E58-B704-5A40558D92D5}"/>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CE2FF651-6B9A-4CEA-AF2D-20A721F5F5A2}"/>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CEF2CE84-CFC8-4599-B768-1DE140966574}"/>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C81F38F3-01EB-44D4-8CE5-E009E6652A27}"/>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FD095EA6-8DAA-4700-AC0B-C4BEB715B40E}"/>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332B22A5-5898-465F-BB01-8F173C214BBF}"/>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3557B694-289E-48FF-874C-F2C33F93847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5A99262C-1779-473C-A801-2BA22DA8EF6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04AFAFAD-6DA5-4548-BB85-4C00CD3AC06B}"/>
            </a:ext>
          </a:extLst>
        </xdr:cNvPr>
        <xdr:cNvCxnSpPr/>
      </xdr:nvCxnSpPr>
      <xdr:spPr>
        <a:xfrm flipV="1">
          <a:off x="4634865" y="9575074"/>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0D2E57F2-FA43-4074-94AE-40B04D0943B8}"/>
            </a:ext>
          </a:extLst>
        </xdr:cNvPr>
        <xdr:cNvSpPr txBox="1"/>
      </xdr:nvSpPr>
      <xdr:spPr>
        <a:xfrm>
          <a:off x="4673600" y="1107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A5328C38-66AC-4D60-838D-FCD3FB37DAAF}"/>
            </a:ext>
          </a:extLst>
        </xdr:cNvPr>
        <xdr:cNvCxnSpPr/>
      </xdr:nvCxnSpPr>
      <xdr:spPr>
        <a:xfrm>
          <a:off x="4546600" y="11072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A4DD2054-B9CF-4D74-8931-BFFBB7D111B0}"/>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A0A7B766-98E6-40C2-A31F-4D8B9D7F7282}"/>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42290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63347A17-8722-4669-8F94-3C9688CD9C32}"/>
            </a:ext>
          </a:extLst>
        </xdr:cNvPr>
        <xdr:cNvSpPr txBox="1"/>
      </xdr:nvSpPr>
      <xdr:spPr>
        <a:xfrm>
          <a:off x="4673600" y="10329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580E7BB1-57A5-4EA7-A340-A8B013BC6F0A}"/>
            </a:ext>
          </a:extLst>
        </xdr:cNvPr>
        <xdr:cNvSpPr/>
      </xdr:nvSpPr>
      <xdr:spPr>
        <a:xfrm>
          <a:off x="4584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A10B8517-B070-4A43-B6D2-6248397EBEBF}"/>
            </a:ext>
          </a:extLst>
        </xdr:cNvPr>
        <xdr:cNvSpPr/>
      </xdr:nvSpPr>
      <xdr:spPr>
        <a:xfrm>
          <a:off x="3746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6FA6C00A-F97D-4BE7-9E6E-6581C3634F32}"/>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2EA8E58E-3813-4607-9E8A-02630C2B6565}"/>
            </a:ext>
          </a:extLst>
        </xdr:cNvPr>
        <xdr:cNvSpPr/>
      </xdr:nvSpPr>
      <xdr:spPr>
        <a:xfrm>
          <a:off x="1968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9F261E89-7E0A-4C69-9349-AC68E1CD69EA}"/>
            </a:ext>
          </a:extLst>
        </xdr:cNvPr>
        <xdr:cNvSpPr/>
      </xdr:nvSpPr>
      <xdr:spPr>
        <a:xfrm>
          <a:off x="1079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B4E9EC8-253A-4E48-9BD5-9D865AFB516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93EBBB8-CFAD-4E04-9B43-42694528A0B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CA29541-7C90-495B-863D-B4ACDC648C0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34E569A-0567-4D19-B4A4-4C9631E8968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2B930AA-94B0-43C1-9E9E-B43129BA476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66766</xdr:rowOff>
    </xdr:from>
    <xdr:to>
      <xdr:col>24</xdr:col>
      <xdr:colOff>114300</xdr:colOff>
      <xdr:row>61</xdr:row>
      <xdr:rowOff>168366</xdr:rowOff>
    </xdr:to>
    <xdr:sp macro="" textlink="">
      <xdr:nvSpPr>
        <xdr:cNvPr id="187" name="楕円 186">
          <a:extLst>
            <a:ext uri="{FF2B5EF4-FFF2-40B4-BE49-F238E27FC236}">
              <a16:creationId xmlns:a16="http://schemas.microsoft.com/office/drawing/2014/main" id="{1994F93D-0E79-4726-93C8-F8E43D5EB111}"/>
            </a:ext>
          </a:extLst>
        </xdr:cNvPr>
        <xdr:cNvSpPr/>
      </xdr:nvSpPr>
      <xdr:spPr>
        <a:xfrm>
          <a:off x="4584700" y="1052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45193</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A6D93ADA-F687-4156-99EA-AAC6A7D4C99E}"/>
            </a:ext>
          </a:extLst>
        </xdr:cNvPr>
        <xdr:cNvSpPr txBox="1"/>
      </xdr:nvSpPr>
      <xdr:spPr>
        <a:xfrm>
          <a:off x="4673600" y="1050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40640</xdr:rowOff>
    </xdr:from>
    <xdr:to>
      <xdr:col>20</xdr:col>
      <xdr:colOff>38100</xdr:colOff>
      <xdr:row>61</xdr:row>
      <xdr:rowOff>142240</xdr:rowOff>
    </xdr:to>
    <xdr:sp macro="" textlink="">
      <xdr:nvSpPr>
        <xdr:cNvPr id="189" name="楕円 188">
          <a:extLst>
            <a:ext uri="{FF2B5EF4-FFF2-40B4-BE49-F238E27FC236}">
              <a16:creationId xmlns:a16="http://schemas.microsoft.com/office/drawing/2014/main" id="{A7CDD09C-CDE8-478B-A061-27BFD5A08D12}"/>
            </a:ext>
          </a:extLst>
        </xdr:cNvPr>
        <xdr:cNvSpPr/>
      </xdr:nvSpPr>
      <xdr:spPr>
        <a:xfrm>
          <a:off x="37465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91440</xdr:rowOff>
    </xdr:from>
    <xdr:to>
      <xdr:col>24</xdr:col>
      <xdr:colOff>63500</xdr:colOff>
      <xdr:row>61</xdr:row>
      <xdr:rowOff>117566</xdr:rowOff>
    </xdr:to>
    <xdr:cxnSp macro="">
      <xdr:nvCxnSpPr>
        <xdr:cNvPr id="190" name="直線コネクタ 189">
          <a:extLst>
            <a:ext uri="{FF2B5EF4-FFF2-40B4-BE49-F238E27FC236}">
              <a16:creationId xmlns:a16="http://schemas.microsoft.com/office/drawing/2014/main" id="{C7F4D0F3-9C01-4CE0-AA95-F4CAC80CE2C7}"/>
            </a:ext>
          </a:extLst>
        </xdr:cNvPr>
        <xdr:cNvCxnSpPr/>
      </xdr:nvCxnSpPr>
      <xdr:spPr>
        <a:xfrm>
          <a:off x="3797300" y="10549890"/>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12881</xdr:rowOff>
    </xdr:from>
    <xdr:to>
      <xdr:col>15</xdr:col>
      <xdr:colOff>101600</xdr:colOff>
      <xdr:row>61</xdr:row>
      <xdr:rowOff>114481</xdr:rowOff>
    </xdr:to>
    <xdr:sp macro="" textlink="">
      <xdr:nvSpPr>
        <xdr:cNvPr id="191" name="楕円 190">
          <a:extLst>
            <a:ext uri="{FF2B5EF4-FFF2-40B4-BE49-F238E27FC236}">
              <a16:creationId xmlns:a16="http://schemas.microsoft.com/office/drawing/2014/main" id="{A2CC5C82-973C-4D91-BED2-665C959745F9}"/>
            </a:ext>
          </a:extLst>
        </xdr:cNvPr>
        <xdr:cNvSpPr/>
      </xdr:nvSpPr>
      <xdr:spPr>
        <a:xfrm>
          <a:off x="2857500" y="1047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63681</xdr:rowOff>
    </xdr:from>
    <xdr:to>
      <xdr:col>19</xdr:col>
      <xdr:colOff>177800</xdr:colOff>
      <xdr:row>61</xdr:row>
      <xdr:rowOff>91440</xdr:rowOff>
    </xdr:to>
    <xdr:cxnSp macro="">
      <xdr:nvCxnSpPr>
        <xdr:cNvPr id="192" name="直線コネクタ 191">
          <a:extLst>
            <a:ext uri="{FF2B5EF4-FFF2-40B4-BE49-F238E27FC236}">
              <a16:creationId xmlns:a16="http://schemas.microsoft.com/office/drawing/2014/main" id="{E586D01E-82C6-4137-B042-8EC6D8D90BA9}"/>
            </a:ext>
          </a:extLst>
        </xdr:cNvPr>
        <xdr:cNvCxnSpPr/>
      </xdr:nvCxnSpPr>
      <xdr:spPr>
        <a:xfrm>
          <a:off x="2908300" y="10522131"/>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156573</xdr:rowOff>
    </xdr:from>
    <xdr:to>
      <xdr:col>10</xdr:col>
      <xdr:colOff>165100</xdr:colOff>
      <xdr:row>61</xdr:row>
      <xdr:rowOff>86723</xdr:rowOff>
    </xdr:to>
    <xdr:sp macro="" textlink="">
      <xdr:nvSpPr>
        <xdr:cNvPr id="193" name="楕円 192">
          <a:extLst>
            <a:ext uri="{FF2B5EF4-FFF2-40B4-BE49-F238E27FC236}">
              <a16:creationId xmlns:a16="http://schemas.microsoft.com/office/drawing/2014/main" id="{614FEFF9-80A6-4193-AA7F-73529E890C78}"/>
            </a:ext>
          </a:extLst>
        </xdr:cNvPr>
        <xdr:cNvSpPr/>
      </xdr:nvSpPr>
      <xdr:spPr>
        <a:xfrm>
          <a:off x="1968500" y="1044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35923</xdr:rowOff>
    </xdr:from>
    <xdr:to>
      <xdr:col>15</xdr:col>
      <xdr:colOff>50800</xdr:colOff>
      <xdr:row>61</xdr:row>
      <xdr:rowOff>63681</xdr:rowOff>
    </xdr:to>
    <xdr:cxnSp macro="">
      <xdr:nvCxnSpPr>
        <xdr:cNvPr id="194" name="直線コネクタ 193">
          <a:extLst>
            <a:ext uri="{FF2B5EF4-FFF2-40B4-BE49-F238E27FC236}">
              <a16:creationId xmlns:a16="http://schemas.microsoft.com/office/drawing/2014/main" id="{F65D5FFC-2B17-49B4-9D49-3DA749DDF1F3}"/>
            </a:ext>
          </a:extLst>
        </xdr:cNvPr>
        <xdr:cNvCxnSpPr/>
      </xdr:nvCxnSpPr>
      <xdr:spPr>
        <a:xfrm>
          <a:off x="2019300" y="10494373"/>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133713</xdr:rowOff>
    </xdr:from>
    <xdr:to>
      <xdr:col>6</xdr:col>
      <xdr:colOff>38100</xdr:colOff>
      <xdr:row>61</xdr:row>
      <xdr:rowOff>63863</xdr:rowOff>
    </xdr:to>
    <xdr:sp macro="" textlink="">
      <xdr:nvSpPr>
        <xdr:cNvPr id="195" name="楕円 194">
          <a:extLst>
            <a:ext uri="{FF2B5EF4-FFF2-40B4-BE49-F238E27FC236}">
              <a16:creationId xmlns:a16="http://schemas.microsoft.com/office/drawing/2014/main" id="{76F4698F-2BB3-4DCE-9283-6C998A3F0A6E}"/>
            </a:ext>
          </a:extLst>
        </xdr:cNvPr>
        <xdr:cNvSpPr/>
      </xdr:nvSpPr>
      <xdr:spPr>
        <a:xfrm>
          <a:off x="1079500" y="1042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13063</xdr:rowOff>
    </xdr:from>
    <xdr:to>
      <xdr:col>10</xdr:col>
      <xdr:colOff>114300</xdr:colOff>
      <xdr:row>61</xdr:row>
      <xdr:rowOff>35923</xdr:rowOff>
    </xdr:to>
    <xdr:cxnSp macro="">
      <xdr:nvCxnSpPr>
        <xdr:cNvPr id="196" name="直線コネクタ 195">
          <a:extLst>
            <a:ext uri="{FF2B5EF4-FFF2-40B4-BE49-F238E27FC236}">
              <a16:creationId xmlns:a16="http://schemas.microsoft.com/office/drawing/2014/main" id="{8BEBE636-B473-4B23-BEB0-7D222021DCF2}"/>
            </a:ext>
          </a:extLst>
        </xdr:cNvPr>
        <xdr:cNvCxnSpPr/>
      </xdr:nvCxnSpPr>
      <xdr:spPr>
        <a:xfrm>
          <a:off x="1130300" y="10471513"/>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109781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0C164B0B-4A37-4531-8062-F76E03AEE0C3}"/>
            </a:ext>
          </a:extLst>
        </xdr:cNvPr>
        <xdr:cNvSpPr txBox="1"/>
      </xdr:nvSpPr>
      <xdr:spPr>
        <a:xfrm>
          <a:off x="3582044" y="1022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6B0AEC08-8B1B-4C93-80DF-3F135D8F6E15}"/>
            </a:ext>
          </a:extLst>
        </xdr:cNvPr>
        <xdr:cNvSpPr txBox="1"/>
      </xdr:nvSpPr>
      <xdr:spPr>
        <a:xfrm>
          <a:off x="2705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86921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C4AFB713-6FBD-4A33-950F-6F398845E341}"/>
            </a:ext>
          </a:extLst>
        </xdr:cNvPr>
        <xdr:cNvSpPr txBox="1"/>
      </xdr:nvSpPr>
      <xdr:spPr>
        <a:xfrm>
          <a:off x="18167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56623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A958260B-311D-4F07-8ABA-BDE5046DE49A}"/>
            </a:ext>
          </a:extLst>
        </xdr:cNvPr>
        <xdr:cNvSpPr txBox="1"/>
      </xdr:nvSpPr>
      <xdr:spPr>
        <a:xfrm>
          <a:off x="927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133367</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AE4D4542-CF0D-4A12-94CA-498F504159E8}"/>
            </a:ext>
          </a:extLst>
        </xdr:cNvPr>
        <xdr:cNvSpPr txBox="1"/>
      </xdr:nvSpPr>
      <xdr:spPr>
        <a:xfrm>
          <a:off x="3582044"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105608</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FCAE39F9-91C0-4A3F-9713-AD3D9C222DEE}"/>
            </a:ext>
          </a:extLst>
        </xdr:cNvPr>
        <xdr:cNvSpPr txBox="1"/>
      </xdr:nvSpPr>
      <xdr:spPr>
        <a:xfrm>
          <a:off x="2705744"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77850</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1592E2AC-0303-4FA6-8256-BE71B1DB2AFD}"/>
            </a:ext>
          </a:extLst>
        </xdr:cNvPr>
        <xdr:cNvSpPr txBox="1"/>
      </xdr:nvSpPr>
      <xdr:spPr>
        <a:xfrm>
          <a:off x="18167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80390</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5C6DF158-B359-412A-A348-D71B7DF34C06}"/>
            </a:ext>
          </a:extLst>
        </xdr:cNvPr>
        <xdr:cNvSpPr txBox="1"/>
      </xdr:nvSpPr>
      <xdr:spPr>
        <a:xfrm>
          <a:off x="927744" y="1019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4748D871-0DE0-4F60-961D-8B122797664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9B90EF26-AEE1-40C4-BFC7-7ABC30434CA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8B8D7351-01FB-45D5-BF0C-40C79B2BABD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DD7EEF07-8304-47C6-96ED-2F75567E254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82C6B23D-3442-42C7-BC2E-73541EE49FF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35D82CA-EF6C-407D-B8CC-261CA8FF36A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43414FA-2AA4-4BC2-AC17-D79560E1D8F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F3DA9AE2-C0AD-4074-83F9-CF8A1767C07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2EDF20C4-09C6-4754-8155-8475F304321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FE662477-A78E-4CDC-B06B-16039F80089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802DDD73-F919-427A-8FFB-12A25007A44F}"/>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49072D65-9426-4707-BFB5-BD7C73D7945E}"/>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B4BD2A31-5F14-45D5-B6F5-45229EBE310A}"/>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E959A500-55AC-4568-8DC8-7F8953EFA5AC}"/>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21D22638-752A-4CB3-B571-9E8F73C5DEAD}"/>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15B8AC6F-E8CC-486E-BCBD-43B51BEB4D04}"/>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AD377A5E-D947-4C54-BD02-C57F31C00154}"/>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4A3968F7-904F-462F-A939-7AFC4D01A057}"/>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12D3AAE5-1D69-4016-85F5-732BC7FC25F8}"/>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000E7228-D995-4618-A937-7DD08ADAAD76}"/>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EC2BDA53-8DC4-4D36-9813-57FF3F617C6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8F2F8A41-13A0-4673-BE6F-DD08BBAB7AD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55DDEB4C-960C-4F04-8FA3-4D873504563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1CE94650-00D1-4AC6-9368-3EFEC209B0F7}"/>
            </a:ext>
          </a:extLst>
        </xdr:cNvPr>
        <xdr:cNvCxnSpPr/>
      </xdr:nvCxnSpPr>
      <xdr:spPr>
        <a:xfrm flipV="1">
          <a:off x="10476865" y="9569686"/>
          <a:ext cx="0" cy="1474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B2F1308A-580F-40F1-B048-BBACF23058C0}"/>
            </a:ext>
          </a:extLst>
        </xdr:cNvPr>
        <xdr:cNvSpPr txBox="1"/>
      </xdr:nvSpPr>
      <xdr:spPr>
        <a:xfrm>
          <a:off x="10515600" y="1104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BCA59608-E984-4C7F-A82D-FF5FD4ADC23D}"/>
            </a:ext>
          </a:extLst>
        </xdr:cNvPr>
        <xdr:cNvCxnSpPr/>
      </xdr:nvCxnSpPr>
      <xdr:spPr>
        <a:xfrm>
          <a:off x="10388600" y="11044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7BD2A2C3-DC7B-4D86-8833-16AA77E7F9B3}"/>
            </a:ext>
          </a:extLst>
        </xdr:cNvPr>
        <xdr:cNvSpPr txBox="1"/>
      </xdr:nvSpPr>
      <xdr:spPr>
        <a:xfrm>
          <a:off x="10515600" y="9344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B3B562B3-0967-4B57-8207-2C3EA961C54E}"/>
            </a:ext>
          </a:extLst>
        </xdr:cNvPr>
        <xdr:cNvCxnSpPr/>
      </xdr:nvCxnSpPr>
      <xdr:spPr>
        <a:xfrm>
          <a:off x="10388600" y="9569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33343348-FB9C-498B-AFB9-1AEEA155860A}"/>
            </a:ext>
          </a:extLst>
        </xdr:cNvPr>
        <xdr:cNvSpPr txBox="1"/>
      </xdr:nvSpPr>
      <xdr:spPr>
        <a:xfrm>
          <a:off x="10515600" y="106364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A1C08FE0-5886-4BA2-A1AD-F65787FB904A}"/>
            </a:ext>
          </a:extLst>
        </xdr:cNvPr>
        <xdr:cNvSpPr/>
      </xdr:nvSpPr>
      <xdr:spPr>
        <a:xfrm>
          <a:off x="10426700" y="1078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58B1B69B-CBDA-4880-8E62-66E7FCD3B4A9}"/>
            </a:ext>
          </a:extLst>
        </xdr:cNvPr>
        <xdr:cNvSpPr/>
      </xdr:nvSpPr>
      <xdr:spPr>
        <a:xfrm>
          <a:off x="9588500" y="107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EDA97586-19C9-4914-8E8F-385442A55B00}"/>
            </a:ext>
          </a:extLst>
        </xdr:cNvPr>
        <xdr:cNvSpPr/>
      </xdr:nvSpPr>
      <xdr:spPr>
        <a:xfrm>
          <a:off x="8699500" y="107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77FFD1C1-14A5-4B23-A3A1-7A6CF7E1FE0B}"/>
            </a:ext>
          </a:extLst>
        </xdr:cNvPr>
        <xdr:cNvSpPr/>
      </xdr:nvSpPr>
      <xdr:spPr>
        <a:xfrm>
          <a:off x="7810500" y="1079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6D8E9E16-7E83-4FE9-87D5-B6CE60EF11B2}"/>
            </a:ext>
          </a:extLst>
        </xdr:cNvPr>
        <xdr:cNvSpPr/>
      </xdr:nvSpPr>
      <xdr:spPr>
        <a:xfrm>
          <a:off x="6921500" y="10792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50F48552-1648-4666-8CB2-DE5DC4D5EE9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3A7D644-6815-44CD-A235-1F955AFA7B0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A036351-DDB2-44D5-A2B0-CB4C18CB3FA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7288522-196F-4B52-B1D3-8D77DC89517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6AF6CD7-356D-4F23-81EF-C56C9A30DD2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103563</xdr:rowOff>
    </xdr:from>
    <xdr:to>
      <xdr:col>55</xdr:col>
      <xdr:colOff>50800</xdr:colOff>
      <xdr:row>64</xdr:row>
      <xdr:rowOff>33713</xdr:rowOff>
    </xdr:to>
    <xdr:sp macro="" textlink="">
      <xdr:nvSpPr>
        <xdr:cNvPr id="244" name="楕円 243">
          <a:extLst>
            <a:ext uri="{FF2B5EF4-FFF2-40B4-BE49-F238E27FC236}">
              <a16:creationId xmlns:a16="http://schemas.microsoft.com/office/drawing/2014/main" id="{3D9055A4-3AB5-490B-A265-318E3BD844A7}"/>
            </a:ext>
          </a:extLst>
        </xdr:cNvPr>
        <xdr:cNvSpPr/>
      </xdr:nvSpPr>
      <xdr:spPr>
        <a:xfrm>
          <a:off x="10426700" y="10904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18490</xdr:rowOff>
    </xdr:from>
    <xdr:ext cx="534377" cy="259045"/>
    <xdr:sp macro="" textlink="">
      <xdr:nvSpPr>
        <xdr:cNvPr id="245" name="【橋りょう・トンネル】&#10;一人当たり有形固定資産（償却資産）額該当値テキスト">
          <a:extLst>
            <a:ext uri="{FF2B5EF4-FFF2-40B4-BE49-F238E27FC236}">
              <a16:creationId xmlns:a16="http://schemas.microsoft.com/office/drawing/2014/main" id="{2B1BB386-4F59-4AA4-B3A4-24D7EA7D7D57}"/>
            </a:ext>
          </a:extLst>
        </xdr:cNvPr>
        <xdr:cNvSpPr txBox="1"/>
      </xdr:nvSpPr>
      <xdr:spPr>
        <a:xfrm>
          <a:off x="10515600" y="10819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103667</xdr:rowOff>
    </xdr:from>
    <xdr:to>
      <xdr:col>50</xdr:col>
      <xdr:colOff>165100</xdr:colOff>
      <xdr:row>64</xdr:row>
      <xdr:rowOff>33817</xdr:rowOff>
    </xdr:to>
    <xdr:sp macro="" textlink="">
      <xdr:nvSpPr>
        <xdr:cNvPr id="246" name="楕円 245">
          <a:extLst>
            <a:ext uri="{FF2B5EF4-FFF2-40B4-BE49-F238E27FC236}">
              <a16:creationId xmlns:a16="http://schemas.microsoft.com/office/drawing/2014/main" id="{8CA20C97-147B-4DEE-8894-8A0B7BCA7C38}"/>
            </a:ext>
          </a:extLst>
        </xdr:cNvPr>
        <xdr:cNvSpPr/>
      </xdr:nvSpPr>
      <xdr:spPr>
        <a:xfrm>
          <a:off x="9588500" y="10905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154363</xdr:rowOff>
    </xdr:from>
    <xdr:to>
      <xdr:col>55</xdr:col>
      <xdr:colOff>0</xdr:colOff>
      <xdr:row>63</xdr:row>
      <xdr:rowOff>154467</xdr:rowOff>
    </xdr:to>
    <xdr:cxnSp macro="">
      <xdr:nvCxnSpPr>
        <xdr:cNvPr id="247" name="直線コネクタ 246">
          <a:extLst>
            <a:ext uri="{FF2B5EF4-FFF2-40B4-BE49-F238E27FC236}">
              <a16:creationId xmlns:a16="http://schemas.microsoft.com/office/drawing/2014/main" id="{3C98C337-AEA3-4953-B324-E2A7FB229C1F}"/>
            </a:ext>
          </a:extLst>
        </xdr:cNvPr>
        <xdr:cNvCxnSpPr/>
      </xdr:nvCxnSpPr>
      <xdr:spPr>
        <a:xfrm flipV="1">
          <a:off x="9639300" y="10955713"/>
          <a:ext cx="838200" cy="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104088</xdr:rowOff>
    </xdr:from>
    <xdr:to>
      <xdr:col>46</xdr:col>
      <xdr:colOff>38100</xdr:colOff>
      <xdr:row>64</xdr:row>
      <xdr:rowOff>34238</xdr:rowOff>
    </xdr:to>
    <xdr:sp macro="" textlink="">
      <xdr:nvSpPr>
        <xdr:cNvPr id="248" name="楕円 247">
          <a:extLst>
            <a:ext uri="{FF2B5EF4-FFF2-40B4-BE49-F238E27FC236}">
              <a16:creationId xmlns:a16="http://schemas.microsoft.com/office/drawing/2014/main" id="{D3661C0C-149A-4988-823F-ED3A1D694B48}"/>
            </a:ext>
          </a:extLst>
        </xdr:cNvPr>
        <xdr:cNvSpPr/>
      </xdr:nvSpPr>
      <xdr:spPr>
        <a:xfrm>
          <a:off x="8699500" y="1090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154467</xdr:rowOff>
    </xdr:from>
    <xdr:to>
      <xdr:col>50</xdr:col>
      <xdr:colOff>114300</xdr:colOff>
      <xdr:row>63</xdr:row>
      <xdr:rowOff>154888</xdr:rowOff>
    </xdr:to>
    <xdr:cxnSp macro="">
      <xdr:nvCxnSpPr>
        <xdr:cNvPr id="249" name="直線コネクタ 248">
          <a:extLst>
            <a:ext uri="{FF2B5EF4-FFF2-40B4-BE49-F238E27FC236}">
              <a16:creationId xmlns:a16="http://schemas.microsoft.com/office/drawing/2014/main" id="{F5036E50-065F-42D7-BC73-E89AE7736120}"/>
            </a:ext>
          </a:extLst>
        </xdr:cNvPr>
        <xdr:cNvCxnSpPr/>
      </xdr:nvCxnSpPr>
      <xdr:spPr>
        <a:xfrm flipV="1">
          <a:off x="8750300" y="10955817"/>
          <a:ext cx="889000" cy="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103414</xdr:rowOff>
    </xdr:from>
    <xdr:to>
      <xdr:col>41</xdr:col>
      <xdr:colOff>101600</xdr:colOff>
      <xdr:row>64</xdr:row>
      <xdr:rowOff>33564</xdr:rowOff>
    </xdr:to>
    <xdr:sp macro="" textlink="">
      <xdr:nvSpPr>
        <xdr:cNvPr id="250" name="楕円 249">
          <a:extLst>
            <a:ext uri="{FF2B5EF4-FFF2-40B4-BE49-F238E27FC236}">
              <a16:creationId xmlns:a16="http://schemas.microsoft.com/office/drawing/2014/main" id="{605AC413-95E0-4438-B474-16F1E2313950}"/>
            </a:ext>
          </a:extLst>
        </xdr:cNvPr>
        <xdr:cNvSpPr/>
      </xdr:nvSpPr>
      <xdr:spPr>
        <a:xfrm>
          <a:off x="7810500" y="10904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154214</xdr:rowOff>
    </xdr:from>
    <xdr:to>
      <xdr:col>45</xdr:col>
      <xdr:colOff>177800</xdr:colOff>
      <xdr:row>63</xdr:row>
      <xdr:rowOff>154888</xdr:rowOff>
    </xdr:to>
    <xdr:cxnSp macro="">
      <xdr:nvCxnSpPr>
        <xdr:cNvPr id="251" name="直線コネクタ 250">
          <a:extLst>
            <a:ext uri="{FF2B5EF4-FFF2-40B4-BE49-F238E27FC236}">
              <a16:creationId xmlns:a16="http://schemas.microsoft.com/office/drawing/2014/main" id="{9189C9EE-193C-4013-BDA8-43232BC21D3C}"/>
            </a:ext>
          </a:extLst>
        </xdr:cNvPr>
        <xdr:cNvCxnSpPr/>
      </xdr:nvCxnSpPr>
      <xdr:spPr>
        <a:xfrm>
          <a:off x="7861300" y="10955564"/>
          <a:ext cx="889000" cy="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103184</xdr:rowOff>
    </xdr:from>
    <xdr:to>
      <xdr:col>36</xdr:col>
      <xdr:colOff>165100</xdr:colOff>
      <xdr:row>64</xdr:row>
      <xdr:rowOff>33334</xdr:rowOff>
    </xdr:to>
    <xdr:sp macro="" textlink="">
      <xdr:nvSpPr>
        <xdr:cNvPr id="252" name="楕円 251">
          <a:extLst>
            <a:ext uri="{FF2B5EF4-FFF2-40B4-BE49-F238E27FC236}">
              <a16:creationId xmlns:a16="http://schemas.microsoft.com/office/drawing/2014/main" id="{A6A6DB48-3667-40EF-989D-2D861456338F}"/>
            </a:ext>
          </a:extLst>
        </xdr:cNvPr>
        <xdr:cNvSpPr/>
      </xdr:nvSpPr>
      <xdr:spPr>
        <a:xfrm>
          <a:off x="6921500" y="10904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153984</xdr:rowOff>
    </xdr:from>
    <xdr:to>
      <xdr:col>41</xdr:col>
      <xdr:colOff>50800</xdr:colOff>
      <xdr:row>63</xdr:row>
      <xdr:rowOff>154214</xdr:rowOff>
    </xdr:to>
    <xdr:cxnSp macro="">
      <xdr:nvCxnSpPr>
        <xdr:cNvPr id="253" name="直線コネクタ 252">
          <a:extLst>
            <a:ext uri="{FF2B5EF4-FFF2-40B4-BE49-F238E27FC236}">
              <a16:creationId xmlns:a16="http://schemas.microsoft.com/office/drawing/2014/main" id="{47D32FE0-8A5F-408F-A892-6DAF40FECF10}"/>
            </a:ext>
          </a:extLst>
        </xdr:cNvPr>
        <xdr:cNvCxnSpPr/>
      </xdr:nvCxnSpPr>
      <xdr:spPr>
        <a:xfrm>
          <a:off x="6972300" y="10955334"/>
          <a:ext cx="889000" cy="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2CF5C09F-1C36-4BA8-B98C-050E55A117E6}"/>
            </a:ext>
          </a:extLst>
        </xdr:cNvPr>
        <xdr:cNvSpPr txBox="1"/>
      </xdr:nvSpPr>
      <xdr:spPr>
        <a:xfrm>
          <a:off x="9327095" y="10557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7892872B-B1F3-4D86-9340-F83AAC5282DA}"/>
            </a:ext>
          </a:extLst>
        </xdr:cNvPr>
        <xdr:cNvSpPr txBox="1"/>
      </xdr:nvSpPr>
      <xdr:spPr>
        <a:xfrm>
          <a:off x="8450795" y="10571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113902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23D7CBBA-A265-4BA4-B8AE-38F51ECD3DAF}"/>
            </a:ext>
          </a:extLst>
        </xdr:cNvPr>
        <xdr:cNvSpPr txBox="1"/>
      </xdr:nvSpPr>
      <xdr:spPr>
        <a:xfrm>
          <a:off x="7561795" y="1057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108803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35A372D9-9BA6-4F66-8067-DBA2A5C198EC}"/>
            </a:ext>
          </a:extLst>
        </xdr:cNvPr>
        <xdr:cNvSpPr txBox="1"/>
      </xdr:nvSpPr>
      <xdr:spPr>
        <a:xfrm>
          <a:off x="6672795" y="10567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24944</xdr:rowOff>
    </xdr:from>
    <xdr:ext cx="534377" cy="259045"/>
    <xdr:sp macro="" textlink="">
      <xdr:nvSpPr>
        <xdr:cNvPr id="258" name="n_1mainValue【橋りょう・トンネル】&#10;一人当たり有形固定資産（償却資産）額">
          <a:extLst>
            <a:ext uri="{FF2B5EF4-FFF2-40B4-BE49-F238E27FC236}">
              <a16:creationId xmlns:a16="http://schemas.microsoft.com/office/drawing/2014/main" id="{0C4C069F-32AF-4336-BC89-57A023C43F8D}"/>
            </a:ext>
          </a:extLst>
        </xdr:cNvPr>
        <xdr:cNvSpPr txBox="1"/>
      </xdr:nvSpPr>
      <xdr:spPr>
        <a:xfrm>
          <a:off x="9359411" y="10997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25365</xdr:rowOff>
    </xdr:from>
    <xdr:ext cx="534377" cy="259045"/>
    <xdr:sp macro="" textlink="">
      <xdr:nvSpPr>
        <xdr:cNvPr id="259" name="n_2mainValue【橋りょう・トンネル】&#10;一人当たり有形固定資産（償却資産）額">
          <a:extLst>
            <a:ext uri="{FF2B5EF4-FFF2-40B4-BE49-F238E27FC236}">
              <a16:creationId xmlns:a16="http://schemas.microsoft.com/office/drawing/2014/main" id="{3E2C5650-4B37-400F-AD5A-C09488C53200}"/>
            </a:ext>
          </a:extLst>
        </xdr:cNvPr>
        <xdr:cNvSpPr txBox="1"/>
      </xdr:nvSpPr>
      <xdr:spPr>
        <a:xfrm>
          <a:off x="8483111" y="10998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24691</xdr:rowOff>
    </xdr:from>
    <xdr:ext cx="534377" cy="259045"/>
    <xdr:sp macro="" textlink="">
      <xdr:nvSpPr>
        <xdr:cNvPr id="260" name="n_3mainValue【橋りょう・トンネル】&#10;一人当たり有形固定資産（償却資産）額">
          <a:extLst>
            <a:ext uri="{FF2B5EF4-FFF2-40B4-BE49-F238E27FC236}">
              <a16:creationId xmlns:a16="http://schemas.microsoft.com/office/drawing/2014/main" id="{1E79C22A-DD7B-41FB-93CF-DC846DEF429D}"/>
            </a:ext>
          </a:extLst>
        </xdr:cNvPr>
        <xdr:cNvSpPr txBox="1"/>
      </xdr:nvSpPr>
      <xdr:spPr>
        <a:xfrm>
          <a:off x="7594111" y="1099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24461</xdr:rowOff>
    </xdr:from>
    <xdr:ext cx="534377" cy="259045"/>
    <xdr:sp macro="" textlink="">
      <xdr:nvSpPr>
        <xdr:cNvPr id="261" name="n_4mainValue【橋りょう・トンネル】&#10;一人当たり有形固定資産（償却資産）額">
          <a:extLst>
            <a:ext uri="{FF2B5EF4-FFF2-40B4-BE49-F238E27FC236}">
              <a16:creationId xmlns:a16="http://schemas.microsoft.com/office/drawing/2014/main" id="{61AB5C82-FD69-49DA-B8FA-C0D2F84B852B}"/>
            </a:ext>
          </a:extLst>
        </xdr:cNvPr>
        <xdr:cNvSpPr txBox="1"/>
      </xdr:nvSpPr>
      <xdr:spPr>
        <a:xfrm>
          <a:off x="6705111" y="10997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50055C30-A044-47DE-ABEB-0EE02B32F11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A42C85F1-03E7-4DE6-8F5C-83B1E3002F0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9F2D699E-A718-4B39-9DE9-A79CF7131AD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1915466E-921A-4686-BEF1-5301EA66BAC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5471E644-7328-4669-8C28-9B81173C2A1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BDD008C1-B3F5-4A82-AB6E-BCFBE7B6352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90168CFB-CB53-420F-AF1A-29A061ABB95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1A7CA7E-6BDE-468A-9BD7-B1D834FBDBF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A7F21DCF-B1E2-4370-AD30-FCC6D015E74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1FCB5508-EE80-491D-AA64-4E907FBA61B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C5CCBDE4-8529-4C47-9A12-B769D2363E5E}"/>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E9AB1A57-7BD2-42A4-AC26-251A5379D4F6}"/>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3EAD1DE6-C27C-461A-87F8-16862D9905FB}"/>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B39ED01E-2496-498C-8633-718EF8FED536}"/>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ED26858F-56DA-4F89-993B-D1F8F1EA7F24}"/>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EF726ECA-78F8-4D14-91F2-34FC39F2F522}"/>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E0A04617-4EBD-4EE5-AC87-BD57B05C3497}"/>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353DE18A-A7FA-40DB-A2DB-D81A0BF6D328}"/>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ED7C7865-F803-4E05-8BEB-CB8B5337FE97}"/>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7DC64764-7CA3-4DAF-8383-46CD18864736}"/>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086A0D36-93D9-4E29-82A5-8FDD63183E62}"/>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6BBB4E7F-5A21-419E-9128-7DFF6F910776}"/>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54B992F0-066D-4BFF-B72D-18892D25EAED}"/>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6DEF7554-79B2-4ABC-8D21-9D75F9175CC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1B4F7248-BBD2-42B4-BE40-3D843A0D23E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3AC3200A-7BCC-4E80-B351-4171DAA26A1B}"/>
            </a:ext>
          </a:extLst>
        </xdr:cNvPr>
        <xdr:cNvCxnSpPr/>
      </xdr:nvCxnSpPr>
      <xdr:spPr>
        <a:xfrm flipV="1">
          <a:off x="4634865"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9E9B8341-B02A-45AC-95BF-E6A5F19A576F}"/>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09170F0F-3DCB-4535-8CA9-0AC13E0AD81A}"/>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59C66CBB-5DC5-4733-BB2C-16CF1A8F4998}"/>
            </a:ext>
          </a:extLst>
        </xdr:cNvPr>
        <xdr:cNvSpPr txBox="1"/>
      </xdr:nvSpPr>
      <xdr:spPr>
        <a:xfrm>
          <a:off x="4673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a:extLst>
            <a:ext uri="{FF2B5EF4-FFF2-40B4-BE49-F238E27FC236}">
              <a16:creationId xmlns:a16="http://schemas.microsoft.com/office/drawing/2014/main" id="{276EEF2E-BE86-4D21-92ED-7273F77B350C}"/>
            </a:ext>
          </a:extLst>
        </xdr:cNvPr>
        <xdr:cNvCxnSpPr/>
      </xdr:nvCxnSpPr>
      <xdr:spPr>
        <a:xfrm>
          <a:off x="4546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52269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1B9A0CAC-8DD4-485C-834E-B9A2DDF259E5}"/>
            </a:ext>
          </a:extLst>
        </xdr:cNvPr>
        <xdr:cNvSpPr txBox="1"/>
      </xdr:nvSpPr>
      <xdr:spPr>
        <a:xfrm>
          <a:off x="4673600" y="142826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3" name="フローチャート: 判断 292">
          <a:extLst>
            <a:ext uri="{FF2B5EF4-FFF2-40B4-BE49-F238E27FC236}">
              <a16:creationId xmlns:a16="http://schemas.microsoft.com/office/drawing/2014/main" id="{FAB7BC44-7678-4163-BA64-1A6A35044E4F}"/>
            </a:ext>
          </a:extLst>
        </xdr:cNvPr>
        <xdr:cNvSpPr/>
      </xdr:nvSpPr>
      <xdr:spPr>
        <a:xfrm>
          <a:off x="4584700" y="1430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4" name="フローチャート: 判断 293">
          <a:extLst>
            <a:ext uri="{FF2B5EF4-FFF2-40B4-BE49-F238E27FC236}">
              <a16:creationId xmlns:a16="http://schemas.microsoft.com/office/drawing/2014/main" id="{41A4AA71-0ADE-42B9-876B-0B7619C8BAC2}"/>
            </a:ext>
          </a:extLst>
        </xdr:cNvPr>
        <xdr:cNvSpPr/>
      </xdr:nvSpPr>
      <xdr:spPr>
        <a:xfrm>
          <a:off x="3746500" y="1429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5" name="フローチャート: 判断 294">
          <a:extLst>
            <a:ext uri="{FF2B5EF4-FFF2-40B4-BE49-F238E27FC236}">
              <a16:creationId xmlns:a16="http://schemas.microsoft.com/office/drawing/2014/main" id="{FC52CA42-602F-4720-A071-CEB3515774D8}"/>
            </a:ext>
          </a:extLst>
        </xdr:cNvPr>
        <xdr:cNvSpPr/>
      </xdr:nvSpPr>
      <xdr:spPr>
        <a:xfrm>
          <a:off x="2857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6" name="フローチャート: 判断 295">
          <a:extLst>
            <a:ext uri="{FF2B5EF4-FFF2-40B4-BE49-F238E27FC236}">
              <a16:creationId xmlns:a16="http://schemas.microsoft.com/office/drawing/2014/main" id="{A6B3978F-77DF-44D8-AF09-0F1E661769FD}"/>
            </a:ext>
          </a:extLst>
        </xdr:cNvPr>
        <xdr:cNvSpPr/>
      </xdr:nvSpPr>
      <xdr:spPr>
        <a:xfrm>
          <a:off x="1968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7" name="フローチャート: 判断 296">
          <a:extLst>
            <a:ext uri="{FF2B5EF4-FFF2-40B4-BE49-F238E27FC236}">
              <a16:creationId xmlns:a16="http://schemas.microsoft.com/office/drawing/2014/main" id="{B20CE479-E09D-43E2-BA61-BB7E5C434B77}"/>
            </a:ext>
          </a:extLst>
        </xdr:cNvPr>
        <xdr:cNvSpPr/>
      </xdr:nvSpPr>
      <xdr:spPr>
        <a:xfrm>
          <a:off x="10795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22212083-FEC1-4C98-9F43-E4CE758E7B9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CD5BC37-B2AC-4A6F-9E2C-C3349E692D2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51F05CB-7C62-4E38-80E3-ECE8055EDA7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FAE4187-D4B5-4A61-9065-003B2E4FF31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68A9F56-5FF1-4695-B230-297710BAD50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59145</xdr:rowOff>
    </xdr:from>
    <xdr:to>
      <xdr:col>24</xdr:col>
      <xdr:colOff>114300</xdr:colOff>
      <xdr:row>83</xdr:row>
      <xdr:rowOff>160745</xdr:rowOff>
    </xdr:to>
    <xdr:sp macro="" textlink="">
      <xdr:nvSpPr>
        <xdr:cNvPr id="303" name="楕円 302">
          <a:extLst>
            <a:ext uri="{FF2B5EF4-FFF2-40B4-BE49-F238E27FC236}">
              <a16:creationId xmlns:a16="http://schemas.microsoft.com/office/drawing/2014/main" id="{D3F7D56C-4E55-4335-997C-CEFDDED027E6}"/>
            </a:ext>
          </a:extLst>
        </xdr:cNvPr>
        <xdr:cNvSpPr/>
      </xdr:nvSpPr>
      <xdr:spPr>
        <a:xfrm>
          <a:off x="4584700" y="1428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82022</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AE84CA8A-B45C-4B61-AB9B-A0F4AC8E5559}"/>
            </a:ext>
          </a:extLst>
        </xdr:cNvPr>
        <xdr:cNvSpPr txBox="1"/>
      </xdr:nvSpPr>
      <xdr:spPr>
        <a:xfrm>
          <a:off x="4673600" y="1414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104866</xdr:rowOff>
    </xdr:from>
    <xdr:to>
      <xdr:col>20</xdr:col>
      <xdr:colOff>38100</xdr:colOff>
      <xdr:row>84</xdr:row>
      <xdr:rowOff>35016</xdr:rowOff>
    </xdr:to>
    <xdr:sp macro="" textlink="">
      <xdr:nvSpPr>
        <xdr:cNvPr id="305" name="楕円 304">
          <a:extLst>
            <a:ext uri="{FF2B5EF4-FFF2-40B4-BE49-F238E27FC236}">
              <a16:creationId xmlns:a16="http://schemas.microsoft.com/office/drawing/2014/main" id="{1254A4FE-439F-4555-859F-EA77C1F4018A}"/>
            </a:ext>
          </a:extLst>
        </xdr:cNvPr>
        <xdr:cNvSpPr/>
      </xdr:nvSpPr>
      <xdr:spPr>
        <a:xfrm>
          <a:off x="3746500" y="1433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109945</xdr:rowOff>
    </xdr:from>
    <xdr:to>
      <xdr:col>24</xdr:col>
      <xdr:colOff>63500</xdr:colOff>
      <xdr:row>83</xdr:row>
      <xdr:rowOff>155666</xdr:rowOff>
    </xdr:to>
    <xdr:cxnSp macro="">
      <xdr:nvCxnSpPr>
        <xdr:cNvPr id="306" name="直線コネクタ 305">
          <a:extLst>
            <a:ext uri="{FF2B5EF4-FFF2-40B4-BE49-F238E27FC236}">
              <a16:creationId xmlns:a16="http://schemas.microsoft.com/office/drawing/2014/main" id="{75430AD8-8C0F-4EC8-8C03-AAB185B3516C}"/>
            </a:ext>
          </a:extLst>
        </xdr:cNvPr>
        <xdr:cNvCxnSpPr/>
      </xdr:nvCxnSpPr>
      <xdr:spPr>
        <a:xfrm flipV="1">
          <a:off x="3797300" y="14340295"/>
          <a:ext cx="8382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91802</xdr:rowOff>
    </xdr:from>
    <xdr:to>
      <xdr:col>15</xdr:col>
      <xdr:colOff>101600</xdr:colOff>
      <xdr:row>84</xdr:row>
      <xdr:rowOff>21952</xdr:rowOff>
    </xdr:to>
    <xdr:sp macro="" textlink="">
      <xdr:nvSpPr>
        <xdr:cNvPr id="307" name="楕円 306">
          <a:extLst>
            <a:ext uri="{FF2B5EF4-FFF2-40B4-BE49-F238E27FC236}">
              <a16:creationId xmlns:a16="http://schemas.microsoft.com/office/drawing/2014/main" id="{18A7ACEC-AF7E-4151-AD95-DDD0967EF51C}"/>
            </a:ext>
          </a:extLst>
        </xdr:cNvPr>
        <xdr:cNvSpPr/>
      </xdr:nvSpPr>
      <xdr:spPr>
        <a:xfrm>
          <a:off x="2857500" y="1432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142602</xdr:rowOff>
    </xdr:from>
    <xdr:to>
      <xdr:col>19</xdr:col>
      <xdr:colOff>177800</xdr:colOff>
      <xdr:row>83</xdr:row>
      <xdr:rowOff>155666</xdr:rowOff>
    </xdr:to>
    <xdr:cxnSp macro="">
      <xdr:nvCxnSpPr>
        <xdr:cNvPr id="308" name="直線コネクタ 307">
          <a:extLst>
            <a:ext uri="{FF2B5EF4-FFF2-40B4-BE49-F238E27FC236}">
              <a16:creationId xmlns:a16="http://schemas.microsoft.com/office/drawing/2014/main" id="{AC5A8168-E989-47F3-91BA-8037520F1B1B}"/>
            </a:ext>
          </a:extLst>
        </xdr:cNvPr>
        <xdr:cNvCxnSpPr/>
      </xdr:nvCxnSpPr>
      <xdr:spPr>
        <a:xfrm>
          <a:off x="2908300" y="14372952"/>
          <a:ext cx="889000" cy="1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57513</xdr:rowOff>
    </xdr:from>
    <xdr:to>
      <xdr:col>10</xdr:col>
      <xdr:colOff>165100</xdr:colOff>
      <xdr:row>83</xdr:row>
      <xdr:rowOff>159113</xdr:rowOff>
    </xdr:to>
    <xdr:sp macro="" textlink="">
      <xdr:nvSpPr>
        <xdr:cNvPr id="309" name="楕円 308">
          <a:extLst>
            <a:ext uri="{FF2B5EF4-FFF2-40B4-BE49-F238E27FC236}">
              <a16:creationId xmlns:a16="http://schemas.microsoft.com/office/drawing/2014/main" id="{6442062B-F063-4796-AB5B-E02F32B36274}"/>
            </a:ext>
          </a:extLst>
        </xdr:cNvPr>
        <xdr:cNvSpPr/>
      </xdr:nvSpPr>
      <xdr:spPr>
        <a:xfrm>
          <a:off x="1968500" y="1428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108313</xdr:rowOff>
    </xdr:from>
    <xdr:to>
      <xdr:col>15</xdr:col>
      <xdr:colOff>50800</xdr:colOff>
      <xdr:row>83</xdr:row>
      <xdr:rowOff>142602</xdr:rowOff>
    </xdr:to>
    <xdr:cxnSp macro="">
      <xdr:nvCxnSpPr>
        <xdr:cNvPr id="310" name="直線コネクタ 309">
          <a:extLst>
            <a:ext uri="{FF2B5EF4-FFF2-40B4-BE49-F238E27FC236}">
              <a16:creationId xmlns:a16="http://schemas.microsoft.com/office/drawing/2014/main" id="{021182E8-40A6-4929-BAA5-E5243723F7DC}"/>
            </a:ext>
          </a:extLst>
        </xdr:cNvPr>
        <xdr:cNvCxnSpPr/>
      </xdr:nvCxnSpPr>
      <xdr:spPr>
        <a:xfrm>
          <a:off x="2019300" y="14338663"/>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39551</xdr:rowOff>
    </xdr:from>
    <xdr:to>
      <xdr:col>6</xdr:col>
      <xdr:colOff>38100</xdr:colOff>
      <xdr:row>83</xdr:row>
      <xdr:rowOff>141151</xdr:rowOff>
    </xdr:to>
    <xdr:sp macro="" textlink="">
      <xdr:nvSpPr>
        <xdr:cNvPr id="311" name="楕円 310">
          <a:extLst>
            <a:ext uri="{FF2B5EF4-FFF2-40B4-BE49-F238E27FC236}">
              <a16:creationId xmlns:a16="http://schemas.microsoft.com/office/drawing/2014/main" id="{6D1487F2-4B7B-41F6-9B49-A1E5702EDD82}"/>
            </a:ext>
          </a:extLst>
        </xdr:cNvPr>
        <xdr:cNvSpPr/>
      </xdr:nvSpPr>
      <xdr:spPr>
        <a:xfrm>
          <a:off x="1079500" y="1426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90351</xdr:rowOff>
    </xdr:from>
    <xdr:to>
      <xdr:col>10</xdr:col>
      <xdr:colOff>114300</xdr:colOff>
      <xdr:row>83</xdr:row>
      <xdr:rowOff>108313</xdr:rowOff>
    </xdr:to>
    <xdr:cxnSp macro="">
      <xdr:nvCxnSpPr>
        <xdr:cNvPr id="312" name="直線コネクタ 311">
          <a:extLst>
            <a:ext uri="{FF2B5EF4-FFF2-40B4-BE49-F238E27FC236}">
              <a16:creationId xmlns:a16="http://schemas.microsoft.com/office/drawing/2014/main" id="{A1E96D9A-F74E-47B2-B6A0-62E51A9A61A1}"/>
            </a:ext>
          </a:extLst>
        </xdr:cNvPr>
        <xdr:cNvCxnSpPr/>
      </xdr:nvCxnSpPr>
      <xdr:spPr>
        <a:xfrm>
          <a:off x="1130300" y="14320701"/>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10721</xdr:rowOff>
    </xdr:from>
    <xdr:ext cx="405111" cy="259045"/>
    <xdr:sp macro="" textlink="">
      <xdr:nvSpPr>
        <xdr:cNvPr id="313" name="n_1aveValue【公営住宅】&#10;有形固定資産減価償却率">
          <a:extLst>
            <a:ext uri="{FF2B5EF4-FFF2-40B4-BE49-F238E27FC236}">
              <a16:creationId xmlns:a16="http://schemas.microsoft.com/office/drawing/2014/main" id="{D9815B97-E7E6-4CC5-B0C5-A04F2F962A97}"/>
            </a:ext>
          </a:extLst>
        </xdr:cNvPr>
        <xdr:cNvSpPr txBox="1"/>
      </xdr:nvSpPr>
      <xdr:spPr>
        <a:xfrm>
          <a:off x="3582044" y="1406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105427</xdr:rowOff>
    </xdr:from>
    <xdr:ext cx="405111" cy="259045"/>
    <xdr:sp macro="" textlink="">
      <xdr:nvSpPr>
        <xdr:cNvPr id="314" name="n_2aveValue【公営住宅】&#10;有形固定資産減価償却率">
          <a:extLst>
            <a:ext uri="{FF2B5EF4-FFF2-40B4-BE49-F238E27FC236}">
              <a16:creationId xmlns:a16="http://schemas.microsoft.com/office/drawing/2014/main" id="{1E15687B-67D3-44D5-B999-7F4232C95867}"/>
            </a:ext>
          </a:extLst>
        </xdr:cNvPr>
        <xdr:cNvSpPr txBox="1"/>
      </xdr:nvSpPr>
      <xdr:spPr>
        <a:xfrm>
          <a:off x="2705744" y="1399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87465</xdr:rowOff>
    </xdr:from>
    <xdr:ext cx="405111" cy="259045"/>
    <xdr:sp macro="" textlink="">
      <xdr:nvSpPr>
        <xdr:cNvPr id="315" name="n_3aveValue【公営住宅】&#10;有形固定資産減価償却率">
          <a:extLst>
            <a:ext uri="{FF2B5EF4-FFF2-40B4-BE49-F238E27FC236}">
              <a16:creationId xmlns:a16="http://schemas.microsoft.com/office/drawing/2014/main" id="{E56618EC-D5B6-4B62-BF67-0DAB10627F03}"/>
            </a:ext>
          </a:extLst>
        </xdr:cNvPr>
        <xdr:cNvSpPr txBox="1"/>
      </xdr:nvSpPr>
      <xdr:spPr>
        <a:xfrm>
          <a:off x="1816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133911</xdr:rowOff>
    </xdr:from>
    <xdr:ext cx="405111" cy="259045"/>
    <xdr:sp macro="" textlink="">
      <xdr:nvSpPr>
        <xdr:cNvPr id="316" name="n_4aveValue【公営住宅】&#10;有形固定資産減価償却率">
          <a:extLst>
            <a:ext uri="{FF2B5EF4-FFF2-40B4-BE49-F238E27FC236}">
              <a16:creationId xmlns:a16="http://schemas.microsoft.com/office/drawing/2014/main" id="{86E78C66-3008-491D-BEC4-F1A60DD1FEE6}"/>
            </a:ext>
          </a:extLst>
        </xdr:cNvPr>
        <xdr:cNvSpPr txBox="1"/>
      </xdr:nvSpPr>
      <xdr:spPr>
        <a:xfrm>
          <a:off x="927744" y="1436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26143</xdr:rowOff>
    </xdr:from>
    <xdr:ext cx="405111" cy="259045"/>
    <xdr:sp macro="" textlink="">
      <xdr:nvSpPr>
        <xdr:cNvPr id="317" name="n_1mainValue【公営住宅】&#10;有形固定資産減価償却率">
          <a:extLst>
            <a:ext uri="{FF2B5EF4-FFF2-40B4-BE49-F238E27FC236}">
              <a16:creationId xmlns:a16="http://schemas.microsoft.com/office/drawing/2014/main" id="{754B63F4-BF28-40F7-B787-F35FB29E974A}"/>
            </a:ext>
          </a:extLst>
        </xdr:cNvPr>
        <xdr:cNvSpPr txBox="1"/>
      </xdr:nvSpPr>
      <xdr:spPr>
        <a:xfrm>
          <a:off x="3582044" y="1442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13079</xdr:rowOff>
    </xdr:from>
    <xdr:ext cx="405111" cy="259045"/>
    <xdr:sp macro="" textlink="">
      <xdr:nvSpPr>
        <xdr:cNvPr id="318" name="n_2mainValue【公営住宅】&#10;有形固定資産減価償却率">
          <a:extLst>
            <a:ext uri="{FF2B5EF4-FFF2-40B4-BE49-F238E27FC236}">
              <a16:creationId xmlns:a16="http://schemas.microsoft.com/office/drawing/2014/main" id="{5F0010B0-0282-420F-99E8-A8D6425CB1A6}"/>
            </a:ext>
          </a:extLst>
        </xdr:cNvPr>
        <xdr:cNvSpPr txBox="1"/>
      </xdr:nvSpPr>
      <xdr:spPr>
        <a:xfrm>
          <a:off x="2705744" y="14414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150240</xdr:rowOff>
    </xdr:from>
    <xdr:ext cx="405111" cy="259045"/>
    <xdr:sp macro="" textlink="">
      <xdr:nvSpPr>
        <xdr:cNvPr id="319" name="n_3mainValue【公営住宅】&#10;有形固定資産減価償却率">
          <a:extLst>
            <a:ext uri="{FF2B5EF4-FFF2-40B4-BE49-F238E27FC236}">
              <a16:creationId xmlns:a16="http://schemas.microsoft.com/office/drawing/2014/main" id="{D754C1EF-CE47-461E-B17B-C830C63D4B38}"/>
            </a:ext>
          </a:extLst>
        </xdr:cNvPr>
        <xdr:cNvSpPr txBox="1"/>
      </xdr:nvSpPr>
      <xdr:spPr>
        <a:xfrm>
          <a:off x="1816744" y="1438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157678</xdr:rowOff>
    </xdr:from>
    <xdr:ext cx="405111" cy="259045"/>
    <xdr:sp macro="" textlink="">
      <xdr:nvSpPr>
        <xdr:cNvPr id="320" name="n_4mainValue【公営住宅】&#10;有形固定資産減価償却率">
          <a:extLst>
            <a:ext uri="{FF2B5EF4-FFF2-40B4-BE49-F238E27FC236}">
              <a16:creationId xmlns:a16="http://schemas.microsoft.com/office/drawing/2014/main" id="{1EC771A6-538F-4BD2-8321-7F93C193EC0A}"/>
            </a:ext>
          </a:extLst>
        </xdr:cNvPr>
        <xdr:cNvSpPr txBox="1"/>
      </xdr:nvSpPr>
      <xdr:spPr>
        <a:xfrm>
          <a:off x="927744" y="1404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FE1059DE-DBC2-4D7C-BD18-B892421C160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CCFF0BFC-4EB8-4843-B74D-D11514F9E08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D02A9B48-4B8D-4DCE-9101-6A1C28700C5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8DA2EFC0-3D8B-44EA-84C1-018622FECB0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9BCC7CC9-2E8E-4D56-AF5B-EDB7E713DC1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BE25DAF0-27F2-4D4A-BF53-42B928ECC91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B5E11096-D354-4F9E-935B-526C7E8E01F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ACE326BE-4C88-437F-8948-41DCCEC0317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572ECFFB-52C9-403F-B1C9-89914F24A20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6EA0649B-4B9F-43C6-9C5C-B8FB40DEC1F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56092E82-FD2D-4CFD-8B9A-6F18315F5DC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77EC171C-6718-49B2-8DFD-5DA74EF59F05}"/>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37BD142C-B78F-4084-A7E1-53532E64731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7221A485-2C4B-4C90-8BF8-7C5742A382E6}"/>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B48E7835-459F-4E14-80A4-0F0F6F1A79A6}"/>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88C09B9A-3FC9-471B-BCA1-83A4A4904937}"/>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00450484-5417-4083-BCAB-CBF927363CC6}"/>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1819569D-C0AD-467B-BC0F-B23E147075DA}"/>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A958D050-DB31-4811-BB36-2B394A9F7EA8}"/>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E199BECF-F500-451C-8643-5DFF1D944AA9}"/>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36A5A7E2-40A1-4C3D-8008-A563AC1424D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2734D8D2-7522-4A8C-89F8-F017C54E1677}"/>
            </a:ext>
          </a:extLst>
        </xdr:cNvPr>
        <xdr:cNvCxnSpPr/>
      </xdr:nvCxnSpPr>
      <xdr:spPr>
        <a:xfrm flipV="1">
          <a:off x="10476865" y="13410285"/>
          <a:ext cx="0" cy="1369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a:extLst>
            <a:ext uri="{FF2B5EF4-FFF2-40B4-BE49-F238E27FC236}">
              <a16:creationId xmlns:a16="http://schemas.microsoft.com/office/drawing/2014/main" id="{CA71B8EB-D6DD-4C4D-960E-66D2BE3CEB67}"/>
            </a:ext>
          </a:extLst>
        </xdr:cNvPr>
        <xdr:cNvSpPr txBox="1"/>
      </xdr:nvSpPr>
      <xdr:spPr>
        <a:xfrm>
          <a:off x="10515600" y="1478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E29A0571-E03D-4F0E-A959-15E49FD3301C}"/>
            </a:ext>
          </a:extLst>
        </xdr:cNvPr>
        <xdr:cNvCxnSpPr/>
      </xdr:nvCxnSpPr>
      <xdr:spPr>
        <a:xfrm>
          <a:off x="10388600" y="14779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5" name="【公営住宅】&#10;一人当たり面積最大値テキスト">
          <a:extLst>
            <a:ext uri="{FF2B5EF4-FFF2-40B4-BE49-F238E27FC236}">
              <a16:creationId xmlns:a16="http://schemas.microsoft.com/office/drawing/2014/main" id="{432E1572-8954-49FE-919D-369D93946527}"/>
            </a:ext>
          </a:extLst>
        </xdr:cNvPr>
        <xdr:cNvSpPr txBox="1"/>
      </xdr:nvSpPr>
      <xdr:spPr>
        <a:xfrm>
          <a:off x="10515600" y="13185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a:extLst>
            <a:ext uri="{FF2B5EF4-FFF2-40B4-BE49-F238E27FC236}">
              <a16:creationId xmlns:a16="http://schemas.microsoft.com/office/drawing/2014/main" id="{880FF28A-2339-4C05-B9BE-02151DECA314}"/>
            </a:ext>
          </a:extLst>
        </xdr:cNvPr>
        <xdr:cNvCxnSpPr/>
      </xdr:nvCxnSpPr>
      <xdr:spPr>
        <a:xfrm>
          <a:off x="10388600" y="13410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52697</xdr:rowOff>
    </xdr:from>
    <xdr:ext cx="469744" cy="259045"/>
    <xdr:sp macro="" textlink="">
      <xdr:nvSpPr>
        <xdr:cNvPr id="347" name="【公営住宅】&#10;一人当たり面積平均値テキスト">
          <a:extLst>
            <a:ext uri="{FF2B5EF4-FFF2-40B4-BE49-F238E27FC236}">
              <a16:creationId xmlns:a16="http://schemas.microsoft.com/office/drawing/2014/main" id="{6DD9E732-29A1-44EB-88EC-D52DF4C9D3EC}"/>
            </a:ext>
          </a:extLst>
        </xdr:cNvPr>
        <xdr:cNvSpPr txBox="1"/>
      </xdr:nvSpPr>
      <xdr:spPr>
        <a:xfrm>
          <a:off x="10515600" y="14454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48" name="フローチャート: 判断 347">
          <a:extLst>
            <a:ext uri="{FF2B5EF4-FFF2-40B4-BE49-F238E27FC236}">
              <a16:creationId xmlns:a16="http://schemas.microsoft.com/office/drawing/2014/main" id="{E89148B1-568D-494C-8ABC-532FF05DE407}"/>
            </a:ext>
          </a:extLst>
        </xdr:cNvPr>
        <xdr:cNvSpPr/>
      </xdr:nvSpPr>
      <xdr:spPr>
        <a:xfrm>
          <a:off x="10426700" y="1460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49" name="フローチャート: 判断 348">
          <a:extLst>
            <a:ext uri="{FF2B5EF4-FFF2-40B4-BE49-F238E27FC236}">
              <a16:creationId xmlns:a16="http://schemas.microsoft.com/office/drawing/2014/main" id="{DD2D2C19-4BB6-40CD-80FA-570038C5C084}"/>
            </a:ext>
          </a:extLst>
        </xdr:cNvPr>
        <xdr:cNvSpPr/>
      </xdr:nvSpPr>
      <xdr:spPr>
        <a:xfrm>
          <a:off x="9588500" y="1460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0" name="フローチャート: 判断 349">
          <a:extLst>
            <a:ext uri="{FF2B5EF4-FFF2-40B4-BE49-F238E27FC236}">
              <a16:creationId xmlns:a16="http://schemas.microsoft.com/office/drawing/2014/main" id="{6B4BE1E5-91AD-4566-8AC2-0BDF2A2BDF07}"/>
            </a:ext>
          </a:extLst>
        </xdr:cNvPr>
        <xdr:cNvSpPr/>
      </xdr:nvSpPr>
      <xdr:spPr>
        <a:xfrm>
          <a:off x="8699500" y="14600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1" name="フローチャート: 判断 350">
          <a:extLst>
            <a:ext uri="{FF2B5EF4-FFF2-40B4-BE49-F238E27FC236}">
              <a16:creationId xmlns:a16="http://schemas.microsoft.com/office/drawing/2014/main" id="{F453CDB2-6789-418D-AB2D-B8898619B145}"/>
            </a:ext>
          </a:extLst>
        </xdr:cNvPr>
        <xdr:cNvSpPr/>
      </xdr:nvSpPr>
      <xdr:spPr>
        <a:xfrm>
          <a:off x="7810500" y="14601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2" name="フローチャート: 判断 351">
          <a:extLst>
            <a:ext uri="{FF2B5EF4-FFF2-40B4-BE49-F238E27FC236}">
              <a16:creationId xmlns:a16="http://schemas.microsoft.com/office/drawing/2014/main" id="{1FD2F81F-F4F6-4EAC-838E-D49CB420EE27}"/>
            </a:ext>
          </a:extLst>
        </xdr:cNvPr>
        <xdr:cNvSpPr/>
      </xdr:nvSpPr>
      <xdr:spPr>
        <a:xfrm>
          <a:off x="6921500" y="1460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EE38BD6D-0DAC-4F93-8FCF-921F35D637A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BFFD89F-2DD4-4C9E-A267-2D806F2FA91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6A7F3F5-7C2D-4A60-A8C6-F7254CA19BA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66007B8-76D4-46B5-A909-17A7300FC3E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6FAD648-1D5F-4F64-A219-E5BBAFB89B7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114173</xdr:rowOff>
    </xdr:from>
    <xdr:to>
      <xdr:col>55</xdr:col>
      <xdr:colOff>50800</xdr:colOff>
      <xdr:row>86</xdr:row>
      <xdr:rowOff>44323</xdr:rowOff>
    </xdr:to>
    <xdr:sp macro="" textlink="">
      <xdr:nvSpPr>
        <xdr:cNvPr id="358" name="楕円 357">
          <a:extLst>
            <a:ext uri="{FF2B5EF4-FFF2-40B4-BE49-F238E27FC236}">
              <a16:creationId xmlns:a16="http://schemas.microsoft.com/office/drawing/2014/main" id="{269B975E-AA0E-4125-96A1-E942C7944732}"/>
            </a:ext>
          </a:extLst>
        </xdr:cNvPr>
        <xdr:cNvSpPr/>
      </xdr:nvSpPr>
      <xdr:spPr>
        <a:xfrm>
          <a:off x="10426700" y="14687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29100</xdr:rowOff>
    </xdr:from>
    <xdr:ext cx="469744" cy="259045"/>
    <xdr:sp macro="" textlink="">
      <xdr:nvSpPr>
        <xdr:cNvPr id="359" name="【公営住宅】&#10;一人当たり面積該当値テキスト">
          <a:extLst>
            <a:ext uri="{FF2B5EF4-FFF2-40B4-BE49-F238E27FC236}">
              <a16:creationId xmlns:a16="http://schemas.microsoft.com/office/drawing/2014/main" id="{DBB4D47E-8649-49BE-904F-41E7A775F07D}"/>
            </a:ext>
          </a:extLst>
        </xdr:cNvPr>
        <xdr:cNvSpPr txBox="1"/>
      </xdr:nvSpPr>
      <xdr:spPr>
        <a:xfrm>
          <a:off x="10515600" y="14602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104342</xdr:rowOff>
    </xdr:from>
    <xdr:to>
      <xdr:col>50</xdr:col>
      <xdr:colOff>165100</xdr:colOff>
      <xdr:row>86</xdr:row>
      <xdr:rowOff>34492</xdr:rowOff>
    </xdr:to>
    <xdr:sp macro="" textlink="">
      <xdr:nvSpPr>
        <xdr:cNvPr id="360" name="楕円 359">
          <a:extLst>
            <a:ext uri="{FF2B5EF4-FFF2-40B4-BE49-F238E27FC236}">
              <a16:creationId xmlns:a16="http://schemas.microsoft.com/office/drawing/2014/main" id="{5D03B585-6F73-49EA-82FC-313077ED1C18}"/>
            </a:ext>
          </a:extLst>
        </xdr:cNvPr>
        <xdr:cNvSpPr/>
      </xdr:nvSpPr>
      <xdr:spPr>
        <a:xfrm>
          <a:off x="9588500" y="1467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155142</xdr:rowOff>
    </xdr:from>
    <xdr:to>
      <xdr:col>55</xdr:col>
      <xdr:colOff>0</xdr:colOff>
      <xdr:row>85</xdr:row>
      <xdr:rowOff>164973</xdr:rowOff>
    </xdr:to>
    <xdr:cxnSp macro="">
      <xdr:nvCxnSpPr>
        <xdr:cNvPr id="361" name="直線コネクタ 360">
          <a:extLst>
            <a:ext uri="{FF2B5EF4-FFF2-40B4-BE49-F238E27FC236}">
              <a16:creationId xmlns:a16="http://schemas.microsoft.com/office/drawing/2014/main" id="{A1B92B53-45B6-4D17-ABD4-96BBD301B734}"/>
            </a:ext>
          </a:extLst>
        </xdr:cNvPr>
        <xdr:cNvCxnSpPr/>
      </xdr:nvCxnSpPr>
      <xdr:spPr>
        <a:xfrm>
          <a:off x="9639300" y="14728392"/>
          <a:ext cx="838200" cy="9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104572</xdr:rowOff>
    </xdr:from>
    <xdr:to>
      <xdr:col>46</xdr:col>
      <xdr:colOff>38100</xdr:colOff>
      <xdr:row>86</xdr:row>
      <xdr:rowOff>34722</xdr:rowOff>
    </xdr:to>
    <xdr:sp macro="" textlink="">
      <xdr:nvSpPr>
        <xdr:cNvPr id="362" name="楕円 361">
          <a:extLst>
            <a:ext uri="{FF2B5EF4-FFF2-40B4-BE49-F238E27FC236}">
              <a16:creationId xmlns:a16="http://schemas.microsoft.com/office/drawing/2014/main" id="{A60809F0-6280-43B2-A4B1-32DB88540235}"/>
            </a:ext>
          </a:extLst>
        </xdr:cNvPr>
        <xdr:cNvSpPr/>
      </xdr:nvSpPr>
      <xdr:spPr>
        <a:xfrm>
          <a:off x="8699500" y="1467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155142</xdr:rowOff>
    </xdr:from>
    <xdr:to>
      <xdr:col>50</xdr:col>
      <xdr:colOff>114300</xdr:colOff>
      <xdr:row>85</xdr:row>
      <xdr:rowOff>155372</xdr:rowOff>
    </xdr:to>
    <xdr:cxnSp macro="">
      <xdr:nvCxnSpPr>
        <xdr:cNvPr id="363" name="直線コネクタ 362">
          <a:extLst>
            <a:ext uri="{FF2B5EF4-FFF2-40B4-BE49-F238E27FC236}">
              <a16:creationId xmlns:a16="http://schemas.microsoft.com/office/drawing/2014/main" id="{FF000A9A-BB00-4D61-9785-24E1F8833386}"/>
            </a:ext>
          </a:extLst>
        </xdr:cNvPr>
        <xdr:cNvCxnSpPr/>
      </xdr:nvCxnSpPr>
      <xdr:spPr>
        <a:xfrm flipV="1">
          <a:off x="8750300" y="14728392"/>
          <a:ext cx="889000" cy="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104115</xdr:rowOff>
    </xdr:from>
    <xdr:to>
      <xdr:col>41</xdr:col>
      <xdr:colOff>101600</xdr:colOff>
      <xdr:row>86</xdr:row>
      <xdr:rowOff>34265</xdr:rowOff>
    </xdr:to>
    <xdr:sp macro="" textlink="">
      <xdr:nvSpPr>
        <xdr:cNvPr id="364" name="楕円 363">
          <a:extLst>
            <a:ext uri="{FF2B5EF4-FFF2-40B4-BE49-F238E27FC236}">
              <a16:creationId xmlns:a16="http://schemas.microsoft.com/office/drawing/2014/main" id="{FFC6D883-C5F3-434B-9A72-1CE43220703D}"/>
            </a:ext>
          </a:extLst>
        </xdr:cNvPr>
        <xdr:cNvSpPr/>
      </xdr:nvSpPr>
      <xdr:spPr>
        <a:xfrm>
          <a:off x="7810500" y="14677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154915</xdr:rowOff>
    </xdr:from>
    <xdr:to>
      <xdr:col>45</xdr:col>
      <xdr:colOff>177800</xdr:colOff>
      <xdr:row>85</xdr:row>
      <xdr:rowOff>155372</xdr:rowOff>
    </xdr:to>
    <xdr:cxnSp macro="">
      <xdr:nvCxnSpPr>
        <xdr:cNvPr id="365" name="直線コネクタ 364">
          <a:extLst>
            <a:ext uri="{FF2B5EF4-FFF2-40B4-BE49-F238E27FC236}">
              <a16:creationId xmlns:a16="http://schemas.microsoft.com/office/drawing/2014/main" id="{5A207681-F004-4E9D-A05B-364C2415531B}"/>
            </a:ext>
          </a:extLst>
        </xdr:cNvPr>
        <xdr:cNvCxnSpPr/>
      </xdr:nvCxnSpPr>
      <xdr:spPr>
        <a:xfrm>
          <a:off x="7861300" y="14728165"/>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103657</xdr:rowOff>
    </xdr:from>
    <xdr:to>
      <xdr:col>36</xdr:col>
      <xdr:colOff>165100</xdr:colOff>
      <xdr:row>86</xdr:row>
      <xdr:rowOff>33807</xdr:rowOff>
    </xdr:to>
    <xdr:sp macro="" textlink="">
      <xdr:nvSpPr>
        <xdr:cNvPr id="366" name="楕円 365">
          <a:extLst>
            <a:ext uri="{FF2B5EF4-FFF2-40B4-BE49-F238E27FC236}">
              <a16:creationId xmlns:a16="http://schemas.microsoft.com/office/drawing/2014/main" id="{834ADEE8-26BE-467C-98E2-B2286CC044F5}"/>
            </a:ext>
          </a:extLst>
        </xdr:cNvPr>
        <xdr:cNvSpPr/>
      </xdr:nvSpPr>
      <xdr:spPr>
        <a:xfrm>
          <a:off x="6921500" y="14676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154457</xdr:rowOff>
    </xdr:from>
    <xdr:to>
      <xdr:col>41</xdr:col>
      <xdr:colOff>50800</xdr:colOff>
      <xdr:row>85</xdr:row>
      <xdr:rowOff>154915</xdr:rowOff>
    </xdr:to>
    <xdr:cxnSp macro="">
      <xdr:nvCxnSpPr>
        <xdr:cNvPr id="367" name="直線コネクタ 366">
          <a:extLst>
            <a:ext uri="{FF2B5EF4-FFF2-40B4-BE49-F238E27FC236}">
              <a16:creationId xmlns:a16="http://schemas.microsoft.com/office/drawing/2014/main" id="{F103E65D-823C-437C-80BF-E306CFDAB664}"/>
            </a:ext>
          </a:extLst>
        </xdr:cNvPr>
        <xdr:cNvCxnSpPr/>
      </xdr:nvCxnSpPr>
      <xdr:spPr>
        <a:xfrm>
          <a:off x="6972300" y="14727707"/>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148632</xdr:rowOff>
    </xdr:from>
    <xdr:ext cx="469744" cy="259045"/>
    <xdr:sp macro="" textlink="">
      <xdr:nvSpPr>
        <xdr:cNvPr id="368" name="n_1aveValue【公営住宅】&#10;一人当たり面積">
          <a:extLst>
            <a:ext uri="{FF2B5EF4-FFF2-40B4-BE49-F238E27FC236}">
              <a16:creationId xmlns:a16="http://schemas.microsoft.com/office/drawing/2014/main" id="{0F721BA6-C0B5-46C3-A956-64448C2B60E6}"/>
            </a:ext>
          </a:extLst>
        </xdr:cNvPr>
        <xdr:cNvSpPr txBox="1"/>
      </xdr:nvSpPr>
      <xdr:spPr>
        <a:xfrm>
          <a:off x="9391727" y="1437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145203</xdr:rowOff>
    </xdr:from>
    <xdr:ext cx="469744" cy="259045"/>
    <xdr:sp macro="" textlink="">
      <xdr:nvSpPr>
        <xdr:cNvPr id="369" name="n_2aveValue【公営住宅】&#10;一人当たり面積">
          <a:extLst>
            <a:ext uri="{FF2B5EF4-FFF2-40B4-BE49-F238E27FC236}">
              <a16:creationId xmlns:a16="http://schemas.microsoft.com/office/drawing/2014/main" id="{CBE81C70-7C93-4FAA-B1DF-969329ECE6F8}"/>
            </a:ext>
          </a:extLst>
        </xdr:cNvPr>
        <xdr:cNvSpPr txBox="1"/>
      </xdr:nvSpPr>
      <xdr:spPr>
        <a:xfrm>
          <a:off x="8515427" y="1437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146118</xdr:rowOff>
    </xdr:from>
    <xdr:ext cx="469744" cy="259045"/>
    <xdr:sp macro="" textlink="">
      <xdr:nvSpPr>
        <xdr:cNvPr id="370" name="n_3aveValue【公営住宅】&#10;一人当たり面積">
          <a:extLst>
            <a:ext uri="{FF2B5EF4-FFF2-40B4-BE49-F238E27FC236}">
              <a16:creationId xmlns:a16="http://schemas.microsoft.com/office/drawing/2014/main" id="{0492E946-0D4A-4A1A-A1C0-9954217EB0C3}"/>
            </a:ext>
          </a:extLst>
        </xdr:cNvPr>
        <xdr:cNvSpPr txBox="1"/>
      </xdr:nvSpPr>
      <xdr:spPr>
        <a:xfrm>
          <a:off x="7626427" y="14376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152289</xdr:rowOff>
    </xdr:from>
    <xdr:ext cx="469744" cy="259045"/>
    <xdr:sp macro="" textlink="">
      <xdr:nvSpPr>
        <xdr:cNvPr id="371" name="n_4aveValue【公営住宅】&#10;一人当たり面積">
          <a:extLst>
            <a:ext uri="{FF2B5EF4-FFF2-40B4-BE49-F238E27FC236}">
              <a16:creationId xmlns:a16="http://schemas.microsoft.com/office/drawing/2014/main" id="{D2F1AAC9-3713-48B8-963C-A9AC621D4E83}"/>
            </a:ext>
          </a:extLst>
        </xdr:cNvPr>
        <xdr:cNvSpPr txBox="1"/>
      </xdr:nvSpPr>
      <xdr:spPr>
        <a:xfrm>
          <a:off x="6737427" y="1438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25619</xdr:rowOff>
    </xdr:from>
    <xdr:ext cx="469744" cy="259045"/>
    <xdr:sp macro="" textlink="">
      <xdr:nvSpPr>
        <xdr:cNvPr id="372" name="n_1mainValue【公営住宅】&#10;一人当たり面積">
          <a:extLst>
            <a:ext uri="{FF2B5EF4-FFF2-40B4-BE49-F238E27FC236}">
              <a16:creationId xmlns:a16="http://schemas.microsoft.com/office/drawing/2014/main" id="{458A0C9A-58D9-4AB7-8B4E-6CBB6F3637B0}"/>
            </a:ext>
          </a:extLst>
        </xdr:cNvPr>
        <xdr:cNvSpPr txBox="1"/>
      </xdr:nvSpPr>
      <xdr:spPr>
        <a:xfrm>
          <a:off x="9391727" y="1477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25849</xdr:rowOff>
    </xdr:from>
    <xdr:ext cx="469744" cy="259045"/>
    <xdr:sp macro="" textlink="">
      <xdr:nvSpPr>
        <xdr:cNvPr id="373" name="n_2mainValue【公営住宅】&#10;一人当たり面積">
          <a:extLst>
            <a:ext uri="{FF2B5EF4-FFF2-40B4-BE49-F238E27FC236}">
              <a16:creationId xmlns:a16="http://schemas.microsoft.com/office/drawing/2014/main" id="{599F7817-DEDB-48EB-A5FE-32B25A39A531}"/>
            </a:ext>
          </a:extLst>
        </xdr:cNvPr>
        <xdr:cNvSpPr txBox="1"/>
      </xdr:nvSpPr>
      <xdr:spPr>
        <a:xfrm>
          <a:off x="8515427" y="14770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25392</xdr:rowOff>
    </xdr:from>
    <xdr:ext cx="469744" cy="259045"/>
    <xdr:sp macro="" textlink="">
      <xdr:nvSpPr>
        <xdr:cNvPr id="374" name="n_3mainValue【公営住宅】&#10;一人当たり面積">
          <a:extLst>
            <a:ext uri="{FF2B5EF4-FFF2-40B4-BE49-F238E27FC236}">
              <a16:creationId xmlns:a16="http://schemas.microsoft.com/office/drawing/2014/main" id="{DEB56EDB-2D3A-4B50-85B1-E3CF6F2832DC}"/>
            </a:ext>
          </a:extLst>
        </xdr:cNvPr>
        <xdr:cNvSpPr txBox="1"/>
      </xdr:nvSpPr>
      <xdr:spPr>
        <a:xfrm>
          <a:off x="7626427" y="14770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24934</xdr:rowOff>
    </xdr:from>
    <xdr:ext cx="469744" cy="259045"/>
    <xdr:sp macro="" textlink="">
      <xdr:nvSpPr>
        <xdr:cNvPr id="375" name="n_4mainValue【公営住宅】&#10;一人当たり面積">
          <a:extLst>
            <a:ext uri="{FF2B5EF4-FFF2-40B4-BE49-F238E27FC236}">
              <a16:creationId xmlns:a16="http://schemas.microsoft.com/office/drawing/2014/main" id="{1F970678-8830-4715-821E-C8C41934EEE2}"/>
            </a:ext>
          </a:extLst>
        </xdr:cNvPr>
        <xdr:cNvSpPr txBox="1"/>
      </xdr:nvSpPr>
      <xdr:spPr>
        <a:xfrm>
          <a:off x="6737427" y="14769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C0ACE56C-D43C-43DB-8F0E-67F0EE7C8AB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EC3691F7-68A3-4444-B231-B0F3C8FBEA9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9AF27752-0921-473B-88B6-F5F74F3E64D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5AF6D751-6797-4818-B857-25010D958B0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54F05E4E-89DA-4875-AA4C-63C88647197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A58B70CF-9667-4836-AD54-8902957E1C0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CF809B93-B289-4BF3-A634-A22EE0FBA2B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5E32EBCC-BA17-4AFC-8E8D-10FD03D944D2}"/>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B33983B8-7CE0-4155-920A-4BF006CE7F5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993F968A-6E27-4178-A95D-4F07174F045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1748FAD7-FE6D-4911-8957-E46AF4CDF12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7F4CD90B-60CD-4E71-B5B0-26EB0170496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C8BBAE80-BA70-4FF9-9641-2C5F32AECEE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9BA8FA2D-15DA-46A4-95BF-B123B4682AC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4595D74A-86E3-4404-9F2C-67F44943377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5B1DAF61-2517-4D1D-AC9A-2EA5A45D45F7}"/>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FE4822E3-A84C-4227-8812-770402470A5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9AB3C46E-2F21-428F-8F4F-67BE5DC7DC7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251EA061-64D4-4639-A7FE-EB32EBAA175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64C406A0-5477-4B25-87C7-F37A14D9F91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B04CCD6B-27CA-42D0-9507-5163C8F51B9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2C0403CF-417C-4281-BCFD-13E760EF01F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5C592662-650D-4808-AB2E-9EC4E3FA791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F25B5125-640C-4483-B53A-2702BC9875D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3586AB8B-7EA1-4D12-A2A9-C77DA025978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486884AB-EEA9-4A1D-BCB5-F3509BA1673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A90187BC-03BF-4BAF-A02F-806C6AA7B4C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28F63D1F-2CD2-4F7B-BA6D-DEFD81CD07C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1DFEF85B-8683-43A4-A846-8240A81F46CE}"/>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6ABA0D92-ACB7-425E-98B7-A5E189DBC98D}"/>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429BE3FF-EE7C-4550-8147-A47F2CF55746}"/>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8C8EE23E-670E-4D69-B347-6FAEF706AB95}"/>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85ECCE1A-99FF-4779-8D05-145B1B7824F3}"/>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A6E95CE4-5764-4186-B136-BD73B557ED74}"/>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D68EC69E-D607-4739-A2A5-5799D2DD5A14}"/>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056C04C2-546D-47CB-B39A-4AB31468EEA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2" name="テキスト ボックス 411">
          <a:extLst>
            <a:ext uri="{FF2B5EF4-FFF2-40B4-BE49-F238E27FC236}">
              <a16:creationId xmlns:a16="http://schemas.microsoft.com/office/drawing/2014/main" id="{E4371C78-FF77-4D4C-8416-1750B2F9A225}"/>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30A8BB8A-D560-4CE4-8B1C-ED5781B7393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148CC55E-D245-40E2-93D4-B0523EEAE43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5" name="直線コネクタ 414">
          <a:extLst>
            <a:ext uri="{FF2B5EF4-FFF2-40B4-BE49-F238E27FC236}">
              <a16:creationId xmlns:a16="http://schemas.microsoft.com/office/drawing/2014/main" id="{6D35E464-D3A0-4006-A4E9-B6E36E8EAD48}"/>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3AFC2E03-138D-4102-B239-4EC23B48F510}"/>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7" name="直線コネクタ 416">
          <a:extLst>
            <a:ext uri="{FF2B5EF4-FFF2-40B4-BE49-F238E27FC236}">
              <a16:creationId xmlns:a16="http://schemas.microsoft.com/office/drawing/2014/main" id="{959DAB4F-70FA-4639-B590-BBA116F20C8B}"/>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8" name="【認定こども園・幼稚園・保育所】&#10;有形固定資産減価償却率最大値テキスト">
          <a:extLst>
            <a:ext uri="{FF2B5EF4-FFF2-40B4-BE49-F238E27FC236}">
              <a16:creationId xmlns:a16="http://schemas.microsoft.com/office/drawing/2014/main" id="{12B7DB5D-6CCF-4A7C-B111-C84243625B6C}"/>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9" name="直線コネクタ 418">
          <a:extLst>
            <a:ext uri="{FF2B5EF4-FFF2-40B4-BE49-F238E27FC236}">
              <a16:creationId xmlns:a16="http://schemas.microsoft.com/office/drawing/2014/main" id="{072CFAF2-0CAA-4EDE-ABB6-9E8C1FCDAFB5}"/>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20337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1961E49D-BC25-42F7-A861-F9A8A40EF135}"/>
            </a:ext>
          </a:extLst>
        </xdr:cNvPr>
        <xdr:cNvSpPr txBox="1"/>
      </xdr:nvSpPr>
      <xdr:spPr>
        <a:xfrm>
          <a:off x="16357600" y="6363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421" name="フローチャート: 判断 420">
          <a:extLst>
            <a:ext uri="{FF2B5EF4-FFF2-40B4-BE49-F238E27FC236}">
              <a16:creationId xmlns:a16="http://schemas.microsoft.com/office/drawing/2014/main" id="{BE89DD7B-83ED-404E-A087-B813E1753010}"/>
            </a:ext>
          </a:extLst>
        </xdr:cNvPr>
        <xdr:cNvSpPr/>
      </xdr:nvSpPr>
      <xdr:spPr>
        <a:xfrm>
          <a:off x="162687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422" name="フローチャート: 判断 421">
          <a:extLst>
            <a:ext uri="{FF2B5EF4-FFF2-40B4-BE49-F238E27FC236}">
              <a16:creationId xmlns:a16="http://schemas.microsoft.com/office/drawing/2014/main" id="{7CCB9D11-6374-4FDD-A5BE-581E89181389}"/>
            </a:ext>
          </a:extLst>
        </xdr:cNvPr>
        <xdr:cNvSpPr/>
      </xdr:nvSpPr>
      <xdr:spPr>
        <a:xfrm>
          <a:off x="15430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423" name="フローチャート: 判断 422">
          <a:extLst>
            <a:ext uri="{FF2B5EF4-FFF2-40B4-BE49-F238E27FC236}">
              <a16:creationId xmlns:a16="http://schemas.microsoft.com/office/drawing/2014/main" id="{2B914FF5-E6FB-4089-9B70-79CC7BB07ED3}"/>
            </a:ext>
          </a:extLst>
        </xdr:cNvPr>
        <xdr:cNvSpPr/>
      </xdr:nvSpPr>
      <xdr:spPr>
        <a:xfrm>
          <a:off x="14541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424" name="フローチャート: 判断 423">
          <a:extLst>
            <a:ext uri="{FF2B5EF4-FFF2-40B4-BE49-F238E27FC236}">
              <a16:creationId xmlns:a16="http://schemas.microsoft.com/office/drawing/2014/main" id="{900447FB-3DFE-4EC3-BE82-8352960E850A}"/>
            </a:ext>
          </a:extLst>
        </xdr:cNvPr>
        <xdr:cNvSpPr/>
      </xdr:nvSpPr>
      <xdr:spPr>
        <a:xfrm>
          <a:off x="136525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425" name="フローチャート: 判断 424">
          <a:extLst>
            <a:ext uri="{FF2B5EF4-FFF2-40B4-BE49-F238E27FC236}">
              <a16:creationId xmlns:a16="http://schemas.microsoft.com/office/drawing/2014/main" id="{3F77237A-313D-41C0-BDFA-174DE69E6200}"/>
            </a:ext>
          </a:extLst>
        </xdr:cNvPr>
        <xdr:cNvSpPr/>
      </xdr:nvSpPr>
      <xdr:spPr>
        <a:xfrm>
          <a:off x="12763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881F1CF8-F1C2-4DEA-AB0E-BB7C33C4392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BC18D2E5-8631-4CC5-9F61-C31FA5183B1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42CCE76A-AACB-4644-A5A1-4E44BEDECBD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CC89DABD-E014-4A74-AD25-904E10C8558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5E0C4C6D-3FE3-4410-98C1-1D54CD2FF9A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81280</xdr:rowOff>
    </xdr:from>
    <xdr:to>
      <xdr:col>85</xdr:col>
      <xdr:colOff>177800</xdr:colOff>
      <xdr:row>37</xdr:row>
      <xdr:rowOff>11430</xdr:rowOff>
    </xdr:to>
    <xdr:sp macro="" textlink="">
      <xdr:nvSpPr>
        <xdr:cNvPr id="431" name="楕円 430">
          <a:extLst>
            <a:ext uri="{FF2B5EF4-FFF2-40B4-BE49-F238E27FC236}">
              <a16:creationId xmlns:a16="http://schemas.microsoft.com/office/drawing/2014/main" id="{C55C1FB7-B8C0-4ADE-8E24-5AA0EBB546AE}"/>
            </a:ext>
          </a:extLst>
        </xdr:cNvPr>
        <xdr:cNvSpPr/>
      </xdr:nvSpPr>
      <xdr:spPr>
        <a:xfrm>
          <a:off x="16268700" y="625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104157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C0CACCAD-68E2-494E-B404-4FED9ABBD73D}"/>
            </a:ext>
          </a:extLst>
        </xdr:cNvPr>
        <xdr:cNvSpPr txBox="1"/>
      </xdr:nvSpPr>
      <xdr:spPr>
        <a:xfrm>
          <a:off x="16357600" y="6104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62230</xdr:rowOff>
    </xdr:from>
    <xdr:to>
      <xdr:col>81</xdr:col>
      <xdr:colOff>101600</xdr:colOff>
      <xdr:row>36</xdr:row>
      <xdr:rowOff>163830</xdr:rowOff>
    </xdr:to>
    <xdr:sp macro="" textlink="">
      <xdr:nvSpPr>
        <xdr:cNvPr id="433" name="楕円 432">
          <a:extLst>
            <a:ext uri="{FF2B5EF4-FFF2-40B4-BE49-F238E27FC236}">
              <a16:creationId xmlns:a16="http://schemas.microsoft.com/office/drawing/2014/main" id="{0BF76C92-0814-4A12-AEDD-4C800273732A}"/>
            </a:ext>
          </a:extLst>
        </xdr:cNvPr>
        <xdr:cNvSpPr/>
      </xdr:nvSpPr>
      <xdr:spPr>
        <a:xfrm>
          <a:off x="15430500" y="623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113030</xdr:rowOff>
    </xdr:from>
    <xdr:to>
      <xdr:col>85</xdr:col>
      <xdr:colOff>127000</xdr:colOff>
      <xdr:row>36</xdr:row>
      <xdr:rowOff>132080</xdr:rowOff>
    </xdr:to>
    <xdr:cxnSp macro="">
      <xdr:nvCxnSpPr>
        <xdr:cNvPr id="434" name="直線コネクタ 433">
          <a:extLst>
            <a:ext uri="{FF2B5EF4-FFF2-40B4-BE49-F238E27FC236}">
              <a16:creationId xmlns:a16="http://schemas.microsoft.com/office/drawing/2014/main" id="{BB7CCE26-33FE-4C89-BD71-59956E9E945F}"/>
            </a:ext>
          </a:extLst>
        </xdr:cNvPr>
        <xdr:cNvCxnSpPr/>
      </xdr:nvCxnSpPr>
      <xdr:spPr>
        <a:xfrm>
          <a:off x="15481300" y="628523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22860</xdr:rowOff>
    </xdr:from>
    <xdr:to>
      <xdr:col>76</xdr:col>
      <xdr:colOff>165100</xdr:colOff>
      <xdr:row>38</xdr:row>
      <xdr:rowOff>124460</xdr:rowOff>
    </xdr:to>
    <xdr:sp macro="" textlink="">
      <xdr:nvSpPr>
        <xdr:cNvPr id="435" name="楕円 434">
          <a:extLst>
            <a:ext uri="{FF2B5EF4-FFF2-40B4-BE49-F238E27FC236}">
              <a16:creationId xmlns:a16="http://schemas.microsoft.com/office/drawing/2014/main" id="{2E811AFB-0B91-401A-B02A-506C6C539446}"/>
            </a:ext>
          </a:extLst>
        </xdr:cNvPr>
        <xdr:cNvSpPr/>
      </xdr:nvSpPr>
      <xdr:spPr>
        <a:xfrm>
          <a:off x="14541500" y="653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113030</xdr:rowOff>
    </xdr:from>
    <xdr:to>
      <xdr:col>81</xdr:col>
      <xdr:colOff>50800</xdr:colOff>
      <xdr:row>38</xdr:row>
      <xdr:rowOff>73660</xdr:rowOff>
    </xdr:to>
    <xdr:cxnSp macro="">
      <xdr:nvCxnSpPr>
        <xdr:cNvPr id="436" name="直線コネクタ 435">
          <a:extLst>
            <a:ext uri="{FF2B5EF4-FFF2-40B4-BE49-F238E27FC236}">
              <a16:creationId xmlns:a16="http://schemas.microsoft.com/office/drawing/2014/main" id="{23CDE6FD-32BB-4ACE-B0F8-EF35EF527751}"/>
            </a:ext>
          </a:extLst>
        </xdr:cNvPr>
        <xdr:cNvCxnSpPr/>
      </xdr:nvCxnSpPr>
      <xdr:spPr>
        <a:xfrm flipV="1">
          <a:off x="14592300" y="6285230"/>
          <a:ext cx="889000" cy="303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110490</xdr:rowOff>
    </xdr:from>
    <xdr:to>
      <xdr:col>72</xdr:col>
      <xdr:colOff>38100</xdr:colOff>
      <xdr:row>39</xdr:row>
      <xdr:rowOff>40640</xdr:rowOff>
    </xdr:to>
    <xdr:sp macro="" textlink="">
      <xdr:nvSpPr>
        <xdr:cNvPr id="437" name="楕円 436">
          <a:extLst>
            <a:ext uri="{FF2B5EF4-FFF2-40B4-BE49-F238E27FC236}">
              <a16:creationId xmlns:a16="http://schemas.microsoft.com/office/drawing/2014/main" id="{D22DB247-7A8D-4DCE-92D1-0D33DED3F9AD}"/>
            </a:ext>
          </a:extLst>
        </xdr:cNvPr>
        <xdr:cNvSpPr/>
      </xdr:nvSpPr>
      <xdr:spPr>
        <a:xfrm>
          <a:off x="13652500" y="662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73660</xdr:rowOff>
    </xdr:from>
    <xdr:to>
      <xdr:col>76</xdr:col>
      <xdr:colOff>114300</xdr:colOff>
      <xdr:row>38</xdr:row>
      <xdr:rowOff>161290</xdr:rowOff>
    </xdr:to>
    <xdr:cxnSp macro="">
      <xdr:nvCxnSpPr>
        <xdr:cNvPr id="438" name="直線コネクタ 437">
          <a:extLst>
            <a:ext uri="{FF2B5EF4-FFF2-40B4-BE49-F238E27FC236}">
              <a16:creationId xmlns:a16="http://schemas.microsoft.com/office/drawing/2014/main" id="{8778844C-76E3-4B7D-9BD0-EA40C4652166}"/>
            </a:ext>
          </a:extLst>
        </xdr:cNvPr>
        <xdr:cNvCxnSpPr/>
      </xdr:nvCxnSpPr>
      <xdr:spPr>
        <a:xfrm flipV="1">
          <a:off x="13703300" y="658876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130810</xdr:rowOff>
    </xdr:from>
    <xdr:to>
      <xdr:col>67</xdr:col>
      <xdr:colOff>101600</xdr:colOff>
      <xdr:row>39</xdr:row>
      <xdr:rowOff>60960</xdr:rowOff>
    </xdr:to>
    <xdr:sp macro="" textlink="">
      <xdr:nvSpPr>
        <xdr:cNvPr id="439" name="楕円 438">
          <a:extLst>
            <a:ext uri="{FF2B5EF4-FFF2-40B4-BE49-F238E27FC236}">
              <a16:creationId xmlns:a16="http://schemas.microsoft.com/office/drawing/2014/main" id="{71BFE34C-5E4A-4A9E-A436-7A91F3D341A5}"/>
            </a:ext>
          </a:extLst>
        </xdr:cNvPr>
        <xdr:cNvSpPr/>
      </xdr:nvSpPr>
      <xdr:spPr>
        <a:xfrm>
          <a:off x="12763500" y="664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161290</xdr:rowOff>
    </xdr:from>
    <xdr:to>
      <xdr:col>71</xdr:col>
      <xdr:colOff>177800</xdr:colOff>
      <xdr:row>39</xdr:row>
      <xdr:rowOff>10160</xdr:rowOff>
    </xdr:to>
    <xdr:cxnSp macro="">
      <xdr:nvCxnSpPr>
        <xdr:cNvPr id="440" name="直線コネクタ 439">
          <a:extLst>
            <a:ext uri="{FF2B5EF4-FFF2-40B4-BE49-F238E27FC236}">
              <a16:creationId xmlns:a16="http://schemas.microsoft.com/office/drawing/2014/main" id="{241A4874-28E0-45FF-9C60-37B55D6FD9C9}"/>
            </a:ext>
          </a:extLst>
        </xdr:cNvPr>
        <xdr:cNvCxnSpPr/>
      </xdr:nvCxnSpPr>
      <xdr:spPr>
        <a:xfrm flipV="1">
          <a:off x="12814300" y="6676390"/>
          <a:ext cx="8890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135907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72ACDE5E-9AE7-43B1-BCB3-A7F8A72A1372}"/>
            </a:ext>
          </a:extLst>
        </xdr:cNvPr>
        <xdr:cNvSpPr txBox="1"/>
      </xdr:nvSpPr>
      <xdr:spPr>
        <a:xfrm>
          <a:off x="15266044" y="647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161307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C6E95D43-D704-4A28-BE9E-E4560A40E492}"/>
            </a:ext>
          </a:extLst>
        </xdr:cNvPr>
        <xdr:cNvSpPr txBox="1"/>
      </xdr:nvSpPr>
      <xdr:spPr>
        <a:xfrm>
          <a:off x="14389744"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137177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4AEE17CA-B4F6-4C16-8C3F-FE7C6E240E66}"/>
            </a:ext>
          </a:extLst>
        </xdr:cNvPr>
        <xdr:cNvSpPr txBox="1"/>
      </xdr:nvSpPr>
      <xdr:spPr>
        <a:xfrm>
          <a:off x="13500744" y="6137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123207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76800716-B7E4-436F-A557-488F3872EB5D}"/>
            </a:ext>
          </a:extLst>
        </xdr:cNvPr>
        <xdr:cNvSpPr txBox="1"/>
      </xdr:nvSpPr>
      <xdr:spPr>
        <a:xfrm>
          <a:off x="12611744" y="6123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8907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1BE17429-4F46-4FC1-97C9-E115D481DD34}"/>
            </a:ext>
          </a:extLst>
        </xdr:cNvPr>
        <xdr:cNvSpPr txBox="1"/>
      </xdr:nvSpPr>
      <xdr:spPr>
        <a:xfrm>
          <a:off x="152660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115587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85945DD9-282B-42AE-96D6-4122338BC0B4}"/>
            </a:ext>
          </a:extLst>
        </xdr:cNvPr>
        <xdr:cNvSpPr txBox="1"/>
      </xdr:nvSpPr>
      <xdr:spPr>
        <a:xfrm>
          <a:off x="14389744" y="6630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31767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A1BEA393-054F-4F95-8916-CD9CD9D569DF}"/>
            </a:ext>
          </a:extLst>
        </xdr:cNvPr>
        <xdr:cNvSpPr txBox="1"/>
      </xdr:nvSpPr>
      <xdr:spPr>
        <a:xfrm>
          <a:off x="13500744" y="6718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52087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63DDE804-3ABE-4D80-A661-90765728C6B0}"/>
            </a:ext>
          </a:extLst>
        </xdr:cNvPr>
        <xdr:cNvSpPr txBox="1"/>
      </xdr:nvSpPr>
      <xdr:spPr>
        <a:xfrm>
          <a:off x="12611744" y="6738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AD4D135B-08E3-4728-A3ED-F7CA27C73A8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434AA628-4140-461E-980D-C87DE954F09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6B117515-A39E-4816-8686-958171B93F6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0D4131BA-30B7-484D-8D64-555959CD4C4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A4869E23-A146-43C8-9835-F9CB3B0E81A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B47B177B-4805-4BBF-9F13-470D9A3D0ED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74158F26-2847-42CC-9957-6EAA101443E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AD78327A-2ACA-45FF-B9FB-21017C96C5B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9C8F7C44-5FB6-4937-A454-39CAD62D692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3983F9DA-C45A-4C7E-AF87-F546EECDFFAE}"/>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2204A26E-5A2D-4E99-A4FE-FC46A50D25EF}"/>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5D53A70B-32D6-4C32-8721-E6060AB29174}"/>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7F13E8F2-9F79-4356-B925-12BBA779C305}"/>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D2CB7406-3EED-4CBF-B3C6-EC8C188F3E88}"/>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04E62222-5543-48B6-822E-858C418A14E1}"/>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3E11B239-CB2B-44BE-9CF4-E6EECFA36531}"/>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4F8397AD-59B6-481C-A35B-A11C46457B4B}"/>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3DABD2CA-2C7F-45F3-B01C-E5E29BE75CE2}"/>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E87D6EAC-03A1-439B-A631-184DB9F6A92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1D2E67A7-687A-4C62-BBCD-FC096674FF9C}"/>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F75E8DE1-A23D-45E8-9648-17D28DB5502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470" name="直線コネクタ 469">
          <a:extLst>
            <a:ext uri="{FF2B5EF4-FFF2-40B4-BE49-F238E27FC236}">
              <a16:creationId xmlns:a16="http://schemas.microsoft.com/office/drawing/2014/main" id="{BCBB2FA4-8D5B-4162-91DC-D3F0355B6A43}"/>
            </a:ext>
          </a:extLst>
        </xdr:cNvPr>
        <xdr:cNvCxnSpPr/>
      </xdr:nvCxnSpPr>
      <xdr:spPr>
        <a:xfrm flipV="1">
          <a:off x="22160864" y="5976366"/>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E11027BB-5E3C-4022-AF5E-9FE91E8D0F0E}"/>
            </a:ext>
          </a:extLst>
        </xdr:cNvPr>
        <xdr:cNvSpPr txBox="1"/>
      </xdr:nvSpPr>
      <xdr:spPr>
        <a:xfrm>
          <a:off x="22199600" y="714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72" name="直線コネクタ 471">
          <a:extLst>
            <a:ext uri="{FF2B5EF4-FFF2-40B4-BE49-F238E27FC236}">
              <a16:creationId xmlns:a16="http://schemas.microsoft.com/office/drawing/2014/main" id="{4C21732B-2A55-47BC-A676-5E40D9B4145A}"/>
            </a:ext>
          </a:extLst>
        </xdr:cNvPr>
        <xdr:cNvCxnSpPr/>
      </xdr:nvCxnSpPr>
      <xdr:spPr>
        <a:xfrm>
          <a:off x="22072600" y="714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7366E8FC-A91A-4631-9EBD-032CC7F413EA}"/>
            </a:ext>
          </a:extLst>
        </xdr:cNvPr>
        <xdr:cNvSpPr txBox="1"/>
      </xdr:nvSpPr>
      <xdr:spPr>
        <a:xfrm>
          <a:off x="22199600" y="5751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474" name="直線コネクタ 473">
          <a:extLst>
            <a:ext uri="{FF2B5EF4-FFF2-40B4-BE49-F238E27FC236}">
              <a16:creationId xmlns:a16="http://schemas.microsoft.com/office/drawing/2014/main" id="{2CCA182E-1FC2-4816-AB4A-E4CB4C39CA7A}"/>
            </a:ext>
          </a:extLst>
        </xdr:cNvPr>
        <xdr:cNvCxnSpPr/>
      </xdr:nvCxnSpPr>
      <xdr:spPr>
        <a:xfrm>
          <a:off x="22072600" y="597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136415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0E75B2ED-B491-42FA-84BE-A9A99ED57B22}"/>
            </a:ext>
          </a:extLst>
        </xdr:cNvPr>
        <xdr:cNvSpPr txBox="1"/>
      </xdr:nvSpPr>
      <xdr:spPr>
        <a:xfrm>
          <a:off x="22199600" y="68229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476" name="フローチャート: 判断 475">
          <a:extLst>
            <a:ext uri="{FF2B5EF4-FFF2-40B4-BE49-F238E27FC236}">
              <a16:creationId xmlns:a16="http://schemas.microsoft.com/office/drawing/2014/main" id="{6BC9A31D-3E03-43DF-B527-85AD78FAA265}"/>
            </a:ext>
          </a:extLst>
        </xdr:cNvPr>
        <xdr:cNvSpPr/>
      </xdr:nvSpPr>
      <xdr:spPr>
        <a:xfrm>
          <a:off x="22110700" y="684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477" name="フローチャート: 判断 476">
          <a:extLst>
            <a:ext uri="{FF2B5EF4-FFF2-40B4-BE49-F238E27FC236}">
              <a16:creationId xmlns:a16="http://schemas.microsoft.com/office/drawing/2014/main" id="{55D5B2C7-078F-48DD-86AE-5DC2A3D8D76C}"/>
            </a:ext>
          </a:extLst>
        </xdr:cNvPr>
        <xdr:cNvSpPr/>
      </xdr:nvSpPr>
      <xdr:spPr>
        <a:xfrm>
          <a:off x="212725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478" name="フローチャート: 判断 477">
          <a:extLst>
            <a:ext uri="{FF2B5EF4-FFF2-40B4-BE49-F238E27FC236}">
              <a16:creationId xmlns:a16="http://schemas.microsoft.com/office/drawing/2014/main" id="{1F2FE692-C299-4A10-813B-79E47FAA2C94}"/>
            </a:ext>
          </a:extLst>
        </xdr:cNvPr>
        <xdr:cNvSpPr/>
      </xdr:nvSpPr>
      <xdr:spPr>
        <a:xfrm>
          <a:off x="20383500" y="6835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479" name="フローチャート: 判断 478">
          <a:extLst>
            <a:ext uri="{FF2B5EF4-FFF2-40B4-BE49-F238E27FC236}">
              <a16:creationId xmlns:a16="http://schemas.microsoft.com/office/drawing/2014/main" id="{93D9C744-8951-4EDF-98CC-5787E7A479D9}"/>
            </a:ext>
          </a:extLst>
        </xdr:cNvPr>
        <xdr:cNvSpPr/>
      </xdr:nvSpPr>
      <xdr:spPr>
        <a:xfrm>
          <a:off x="19494500" y="6830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480" name="フローチャート: 判断 479">
          <a:extLst>
            <a:ext uri="{FF2B5EF4-FFF2-40B4-BE49-F238E27FC236}">
              <a16:creationId xmlns:a16="http://schemas.microsoft.com/office/drawing/2014/main" id="{D1777C86-92AB-441F-8E5D-A6769274CA4A}"/>
            </a:ext>
          </a:extLst>
        </xdr:cNvPr>
        <xdr:cNvSpPr/>
      </xdr:nvSpPr>
      <xdr:spPr>
        <a:xfrm>
          <a:off x="18605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D3CBE4D7-53CB-4209-888B-70510A31E26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DB6B82E1-2541-434E-8F5A-C7CE3661C44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296B9A72-850B-40D4-A752-F0F729F5FB5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A9F077B8-7B1B-4099-8D30-74CF05E7808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9DDDB3C1-587E-4BFE-9AA5-2884F6A6879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98552</xdr:rowOff>
    </xdr:from>
    <xdr:to>
      <xdr:col>116</xdr:col>
      <xdr:colOff>114300</xdr:colOff>
      <xdr:row>40</xdr:row>
      <xdr:rowOff>28702</xdr:rowOff>
    </xdr:to>
    <xdr:sp macro="" textlink="">
      <xdr:nvSpPr>
        <xdr:cNvPr id="486" name="楕円 485">
          <a:extLst>
            <a:ext uri="{FF2B5EF4-FFF2-40B4-BE49-F238E27FC236}">
              <a16:creationId xmlns:a16="http://schemas.microsoft.com/office/drawing/2014/main" id="{5E54DA03-93F4-470B-8047-18EAD0EF8770}"/>
            </a:ext>
          </a:extLst>
        </xdr:cNvPr>
        <xdr:cNvSpPr/>
      </xdr:nvSpPr>
      <xdr:spPr>
        <a:xfrm>
          <a:off x="22110700" y="6785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121429</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04555B24-3D63-40AF-B077-C984E3ADA3C8}"/>
            </a:ext>
          </a:extLst>
        </xdr:cNvPr>
        <xdr:cNvSpPr txBox="1"/>
      </xdr:nvSpPr>
      <xdr:spPr>
        <a:xfrm>
          <a:off x="22199600" y="6636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98552</xdr:rowOff>
    </xdr:from>
    <xdr:to>
      <xdr:col>112</xdr:col>
      <xdr:colOff>38100</xdr:colOff>
      <xdr:row>40</xdr:row>
      <xdr:rowOff>28702</xdr:rowOff>
    </xdr:to>
    <xdr:sp macro="" textlink="">
      <xdr:nvSpPr>
        <xdr:cNvPr id="488" name="楕円 487">
          <a:extLst>
            <a:ext uri="{FF2B5EF4-FFF2-40B4-BE49-F238E27FC236}">
              <a16:creationId xmlns:a16="http://schemas.microsoft.com/office/drawing/2014/main" id="{98F7B46E-FD9A-4B30-A2B7-F4357414D916}"/>
            </a:ext>
          </a:extLst>
        </xdr:cNvPr>
        <xdr:cNvSpPr/>
      </xdr:nvSpPr>
      <xdr:spPr>
        <a:xfrm>
          <a:off x="21272500" y="6785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149352</xdr:rowOff>
    </xdr:from>
    <xdr:to>
      <xdr:col>116</xdr:col>
      <xdr:colOff>63500</xdr:colOff>
      <xdr:row>39</xdr:row>
      <xdr:rowOff>149352</xdr:rowOff>
    </xdr:to>
    <xdr:cxnSp macro="">
      <xdr:nvCxnSpPr>
        <xdr:cNvPr id="489" name="直線コネクタ 488">
          <a:extLst>
            <a:ext uri="{FF2B5EF4-FFF2-40B4-BE49-F238E27FC236}">
              <a16:creationId xmlns:a16="http://schemas.microsoft.com/office/drawing/2014/main" id="{936442C4-0C03-4B31-9ECB-73893EA34F9C}"/>
            </a:ext>
          </a:extLst>
        </xdr:cNvPr>
        <xdr:cNvCxnSpPr/>
      </xdr:nvCxnSpPr>
      <xdr:spPr>
        <a:xfrm>
          <a:off x="21323300" y="683590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121412</xdr:rowOff>
    </xdr:from>
    <xdr:to>
      <xdr:col>107</xdr:col>
      <xdr:colOff>101600</xdr:colOff>
      <xdr:row>40</xdr:row>
      <xdr:rowOff>51562</xdr:rowOff>
    </xdr:to>
    <xdr:sp macro="" textlink="">
      <xdr:nvSpPr>
        <xdr:cNvPr id="490" name="楕円 489">
          <a:extLst>
            <a:ext uri="{FF2B5EF4-FFF2-40B4-BE49-F238E27FC236}">
              <a16:creationId xmlns:a16="http://schemas.microsoft.com/office/drawing/2014/main" id="{9E721E66-4C85-4259-A61C-0C1BBB7E94EC}"/>
            </a:ext>
          </a:extLst>
        </xdr:cNvPr>
        <xdr:cNvSpPr/>
      </xdr:nvSpPr>
      <xdr:spPr>
        <a:xfrm>
          <a:off x="20383500" y="6807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149352</xdr:rowOff>
    </xdr:from>
    <xdr:to>
      <xdr:col>111</xdr:col>
      <xdr:colOff>177800</xdr:colOff>
      <xdr:row>40</xdr:row>
      <xdr:rowOff>762</xdr:rowOff>
    </xdr:to>
    <xdr:cxnSp macro="">
      <xdr:nvCxnSpPr>
        <xdr:cNvPr id="491" name="直線コネクタ 490">
          <a:extLst>
            <a:ext uri="{FF2B5EF4-FFF2-40B4-BE49-F238E27FC236}">
              <a16:creationId xmlns:a16="http://schemas.microsoft.com/office/drawing/2014/main" id="{4121CF3C-3DA5-4C85-A041-FBF69ED519AA}"/>
            </a:ext>
          </a:extLst>
        </xdr:cNvPr>
        <xdr:cNvCxnSpPr/>
      </xdr:nvCxnSpPr>
      <xdr:spPr>
        <a:xfrm flipV="1">
          <a:off x="20434300" y="683590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119126</xdr:rowOff>
    </xdr:from>
    <xdr:to>
      <xdr:col>102</xdr:col>
      <xdr:colOff>165100</xdr:colOff>
      <xdr:row>40</xdr:row>
      <xdr:rowOff>49276</xdr:rowOff>
    </xdr:to>
    <xdr:sp macro="" textlink="">
      <xdr:nvSpPr>
        <xdr:cNvPr id="492" name="楕円 491">
          <a:extLst>
            <a:ext uri="{FF2B5EF4-FFF2-40B4-BE49-F238E27FC236}">
              <a16:creationId xmlns:a16="http://schemas.microsoft.com/office/drawing/2014/main" id="{19CE8AE9-EF8E-4416-9347-7DE49871B7D0}"/>
            </a:ext>
          </a:extLst>
        </xdr:cNvPr>
        <xdr:cNvSpPr/>
      </xdr:nvSpPr>
      <xdr:spPr>
        <a:xfrm>
          <a:off x="19494500" y="680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169926</xdr:rowOff>
    </xdr:from>
    <xdr:to>
      <xdr:col>107</xdr:col>
      <xdr:colOff>50800</xdr:colOff>
      <xdr:row>40</xdr:row>
      <xdr:rowOff>762</xdr:rowOff>
    </xdr:to>
    <xdr:cxnSp macro="">
      <xdr:nvCxnSpPr>
        <xdr:cNvPr id="493" name="直線コネクタ 492">
          <a:extLst>
            <a:ext uri="{FF2B5EF4-FFF2-40B4-BE49-F238E27FC236}">
              <a16:creationId xmlns:a16="http://schemas.microsoft.com/office/drawing/2014/main" id="{387C91E5-2F76-4059-B9A9-87D4E9F2F90F}"/>
            </a:ext>
          </a:extLst>
        </xdr:cNvPr>
        <xdr:cNvCxnSpPr/>
      </xdr:nvCxnSpPr>
      <xdr:spPr>
        <a:xfrm>
          <a:off x="19545300" y="685647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116840</xdr:rowOff>
    </xdr:from>
    <xdr:to>
      <xdr:col>98</xdr:col>
      <xdr:colOff>38100</xdr:colOff>
      <xdr:row>40</xdr:row>
      <xdr:rowOff>46990</xdr:rowOff>
    </xdr:to>
    <xdr:sp macro="" textlink="">
      <xdr:nvSpPr>
        <xdr:cNvPr id="494" name="楕円 493">
          <a:extLst>
            <a:ext uri="{FF2B5EF4-FFF2-40B4-BE49-F238E27FC236}">
              <a16:creationId xmlns:a16="http://schemas.microsoft.com/office/drawing/2014/main" id="{E042260D-382F-43E6-9A93-B3BC8C3E99E3}"/>
            </a:ext>
          </a:extLst>
        </xdr:cNvPr>
        <xdr:cNvSpPr/>
      </xdr:nvSpPr>
      <xdr:spPr>
        <a:xfrm>
          <a:off x="186055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167640</xdr:rowOff>
    </xdr:from>
    <xdr:to>
      <xdr:col>102</xdr:col>
      <xdr:colOff>114300</xdr:colOff>
      <xdr:row>39</xdr:row>
      <xdr:rowOff>169926</xdr:rowOff>
    </xdr:to>
    <xdr:cxnSp macro="">
      <xdr:nvCxnSpPr>
        <xdr:cNvPr id="495" name="直線コネクタ 494">
          <a:extLst>
            <a:ext uri="{FF2B5EF4-FFF2-40B4-BE49-F238E27FC236}">
              <a16:creationId xmlns:a16="http://schemas.microsoft.com/office/drawing/2014/main" id="{50DB01AD-2890-45A1-A810-6527D1221645}"/>
            </a:ext>
          </a:extLst>
        </xdr:cNvPr>
        <xdr:cNvCxnSpPr/>
      </xdr:nvCxnSpPr>
      <xdr:spPr>
        <a:xfrm>
          <a:off x="18656300" y="685419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72407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0BA41D53-58B9-4395-949D-315026831973}"/>
            </a:ext>
          </a:extLst>
        </xdr:cNvPr>
        <xdr:cNvSpPr txBox="1"/>
      </xdr:nvSpPr>
      <xdr:spPr>
        <a:xfrm>
          <a:off x="21075727"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70121</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3144940E-1323-4D98-A39B-CBF86D58106E}"/>
            </a:ext>
          </a:extLst>
        </xdr:cNvPr>
        <xdr:cNvSpPr txBox="1"/>
      </xdr:nvSpPr>
      <xdr:spPr>
        <a:xfrm>
          <a:off x="20199427" y="692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65549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A9C0BE95-8882-40A8-9B37-1718CBC735B8}"/>
            </a:ext>
          </a:extLst>
        </xdr:cNvPr>
        <xdr:cNvSpPr txBox="1"/>
      </xdr:nvSpPr>
      <xdr:spPr>
        <a:xfrm>
          <a:off x="19310427" y="6923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58691</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FE34C59D-159A-46C2-B71F-F7AADEA9B180}"/>
            </a:ext>
          </a:extLst>
        </xdr:cNvPr>
        <xdr:cNvSpPr txBox="1"/>
      </xdr:nvSpPr>
      <xdr:spPr>
        <a:xfrm>
          <a:off x="18421427" y="6916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45229</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8B1836B1-6F8E-4CFD-B670-D5F1F343D9D2}"/>
            </a:ext>
          </a:extLst>
        </xdr:cNvPr>
        <xdr:cNvSpPr txBox="1"/>
      </xdr:nvSpPr>
      <xdr:spPr>
        <a:xfrm>
          <a:off x="21075727" y="6560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68089</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FEA05912-976E-441A-B3CF-E2B39F7A6FFF}"/>
            </a:ext>
          </a:extLst>
        </xdr:cNvPr>
        <xdr:cNvSpPr txBox="1"/>
      </xdr:nvSpPr>
      <xdr:spPr>
        <a:xfrm>
          <a:off x="20199427" y="6583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65803</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B59663BC-0B52-43E2-B094-544541D883EB}"/>
            </a:ext>
          </a:extLst>
        </xdr:cNvPr>
        <xdr:cNvSpPr txBox="1"/>
      </xdr:nvSpPr>
      <xdr:spPr>
        <a:xfrm>
          <a:off x="19310427" y="658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63517</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59FE7F79-193A-4753-BF95-01B9BAA6B673}"/>
            </a:ext>
          </a:extLst>
        </xdr:cNvPr>
        <xdr:cNvSpPr txBox="1"/>
      </xdr:nvSpPr>
      <xdr:spPr>
        <a:xfrm>
          <a:off x="18421427" y="657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8913D21A-9484-4B20-888B-DEFF1F6FD3A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7DCC0A55-1D99-4BE5-A320-0F3AED1C7C8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F5D7208D-1E5A-4CD4-9FAC-BBC55F628B0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A18BE940-AFCE-4305-BA9D-E039F86AD9D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02D3583D-C41B-4684-98CB-8C7931E03A8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E28135EB-BB26-4E8A-A2A6-5DCD5EB67C8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8325EAB7-7FF6-483C-A80F-C07381B7D1A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2E7A0D39-C994-440C-91AA-4D2E1EB1040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EBD1FE7C-FC04-4B01-8A72-C0BF4A3FA46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FA077BFD-A230-4CB6-A8B9-8E27B131A63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6C0C087A-1817-490E-92A1-A845F13F027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5" name="直線コネクタ 514">
          <a:extLst>
            <a:ext uri="{FF2B5EF4-FFF2-40B4-BE49-F238E27FC236}">
              <a16:creationId xmlns:a16="http://schemas.microsoft.com/office/drawing/2014/main" id="{89B2D0E1-D76A-485A-A260-8E0630BB4FB0}"/>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6" name="テキスト ボックス 515">
          <a:extLst>
            <a:ext uri="{FF2B5EF4-FFF2-40B4-BE49-F238E27FC236}">
              <a16:creationId xmlns:a16="http://schemas.microsoft.com/office/drawing/2014/main" id="{B1F19FF7-0A03-4446-9E90-F7DCFF52AEA4}"/>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7" name="直線コネクタ 516">
          <a:extLst>
            <a:ext uri="{FF2B5EF4-FFF2-40B4-BE49-F238E27FC236}">
              <a16:creationId xmlns:a16="http://schemas.microsoft.com/office/drawing/2014/main" id="{E5EC2CB0-8A80-4460-B648-785F0E7E4C9A}"/>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8" name="テキスト ボックス 517">
          <a:extLst>
            <a:ext uri="{FF2B5EF4-FFF2-40B4-BE49-F238E27FC236}">
              <a16:creationId xmlns:a16="http://schemas.microsoft.com/office/drawing/2014/main" id="{78387936-D65B-4894-B092-BCBD7316BC14}"/>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9" name="直線コネクタ 518">
          <a:extLst>
            <a:ext uri="{FF2B5EF4-FFF2-40B4-BE49-F238E27FC236}">
              <a16:creationId xmlns:a16="http://schemas.microsoft.com/office/drawing/2014/main" id="{BF18FA46-F756-418D-BF20-67955C22A6D8}"/>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0" name="テキスト ボックス 519">
          <a:extLst>
            <a:ext uri="{FF2B5EF4-FFF2-40B4-BE49-F238E27FC236}">
              <a16:creationId xmlns:a16="http://schemas.microsoft.com/office/drawing/2014/main" id="{423DB057-E16E-48ED-8D1D-092F67C855D7}"/>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1" name="直線コネクタ 520">
          <a:extLst>
            <a:ext uri="{FF2B5EF4-FFF2-40B4-BE49-F238E27FC236}">
              <a16:creationId xmlns:a16="http://schemas.microsoft.com/office/drawing/2014/main" id="{BD9D9C5A-B254-4E14-AF40-B64BB092B18A}"/>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2" name="テキスト ボックス 521">
          <a:extLst>
            <a:ext uri="{FF2B5EF4-FFF2-40B4-BE49-F238E27FC236}">
              <a16:creationId xmlns:a16="http://schemas.microsoft.com/office/drawing/2014/main" id="{4F31A7C1-3FA7-4EAD-9848-7055A60750CC}"/>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CE7F288F-5C51-46AA-9E3C-0D108AF0F14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9BA9AACC-982E-454F-BD73-147D2ACA261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EF52A760-5FB0-4F54-BA99-A84053C74D0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526" name="直線コネクタ 525">
          <a:extLst>
            <a:ext uri="{FF2B5EF4-FFF2-40B4-BE49-F238E27FC236}">
              <a16:creationId xmlns:a16="http://schemas.microsoft.com/office/drawing/2014/main" id="{96ECD39A-17E0-4B63-82BA-67E07ECC9B07}"/>
            </a:ext>
          </a:extLst>
        </xdr:cNvPr>
        <xdr:cNvCxnSpPr/>
      </xdr:nvCxnSpPr>
      <xdr:spPr>
        <a:xfrm flipV="1">
          <a:off x="16318864" y="9587484"/>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2790A29F-5340-483E-A789-DF486D476217}"/>
            </a:ext>
          </a:extLst>
        </xdr:cNvPr>
        <xdr:cNvSpPr txBox="1"/>
      </xdr:nvSpPr>
      <xdr:spPr>
        <a:xfrm>
          <a:off x="16357600" y="10796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528" name="直線コネクタ 527">
          <a:extLst>
            <a:ext uri="{FF2B5EF4-FFF2-40B4-BE49-F238E27FC236}">
              <a16:creationId xmlns:a16="http://schemas.microsoft.com/office/drawing/2014/main" id="{CB6166C9-6222-4716-A02A-41A2A5CA2408}"/>
            </a:ext>
          </a:extLst>
        </xdr:cNvPr>
        <xdr:cNvCxnSpPr/>
      </xdr:nvCxnSpPr>
      <xdr:spPr>
        <a:xfrm>
          <a:off x="16230600" y="10792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D5E0E373-8097-4A63-B15B-275885FB0CEE}"/>
            </a:ext>
          </a:extLst>
        </xdr:cNvPr>
        <xdr:cNvSpPr txBox="1"/>
      </xdr:nvSpPr>
      <xdr:spPr>
        <a:xfrm>
          <a:off x="16357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530" name="直線コネクタ 529">
          <a:extLst>
            <a:ext uri="{FF2B5EF4-FFF2-40B4-BE49-F238E27FC236}">
              <a16:creationId xmlns:a16="http://schemas.microsoft.com/office/drawing/2014/main" id="{1BE04257-C20B-4F8C-BE9F-869D569A2947}"/>
            </a:ext>
          </a:extLst>
        </xdr:cNvPr>
        <xdr:cNvCxnSpPr/>
      </xdr:nvCxnSpPr>
      <xdr:spPr>
        <a:xfrm>
          <a:off x="16230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37355</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73646C38-2A7D-497C-8CE0-DEDA4537EA52}"/>
            </a:ext>
          </a:extLst>
        </xdr:cNvPr>
        <xdr:cNvSpPr txBox="1"/>
      </xdr:nvSpPr>
      <xdr:spPr>
        <a:xfrm>
          <a:off x="16357600" y="10152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532" name="フローチャート: 判断 531">
          <a:extLst>
            <a:ext uri="{FF2B5EF4-FFF2-40B4-BE49-F238E27FC236}">
              <a16:creationId xmlns:a16="http://schemas.microsoft.com/office/drawing/2014/main" id="{B91B57D3-779E-4F01-9B9D-6F11C6CA86D3}"/>
            </a:ext>
          </a:extLst>
        </xdr:cNvPr>
        <xdr:cNvSpPr/>
      </xdr:nvSpPr>
      <xdr:spPr>
        <a:xfrm>
          <a:off x="16268700" y="1017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533" name="フローチャート: 判断 532">
          <a:extLst>
            <a:ext uri="{FF2B5EF4-FFF2-40B4-BE49-F238E27FC236}">
              <a16:creationId xmlns:a16="http://schemas.microsoft.com/office/drawing/2014/main" id="{B12F2711-3638-4185-BEDE-76EA239FD30C}"/>
            </a:ext>
          </a:extLst>
        </xdr:cNvPr>
        <xdr:cNvSpPr/>
      </xdr:nvSpPr>
      <xdr:spPr>
        <a:xfrm>
          <a:off x="15430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534" name="フローチャート: 判断 533">
          <a:extLst>
            <a:ext uri="{FF2B5EF4-FFF2-40B4-BE49-F238E27FC236}">
              <a16:creationId xmlns:a16="http://schemas.microsoft.com/office/drawing/2014/main" id="{B0EE2786-0503-4AC2-A647-3C8CC6D7971D}"/>
            </a:ext>
          </a:extLst>
        </xdr:cNvPr>
        <xdr:cNvSpPr/>
      </xdr:nvSpPr>
      <xdr:spPr>
        <a:xfrm>
          <a:off x="14541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535" name="フローチャート: 判断 534">
          <a:extLst>
            <a:ext uri="{FF2B5EF4-FFF2-40B4-BE49-F238E27FC236}">
              <a16:creationId xmlns:a16="http://schemas.microsoft.com/office/drawing/2014/main" id="{3BD62C68-BDA5-4973-B06A-91CC6C69EE63}"/>
            </a:ext>
          </a:extLst>
        </xdr:cNvPr>
        <xdr:cNvSpPr/>
      </xdr:nvSpPr>
      <xdr:spPr>
        <a:xfrm>
          <a:off x="13652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536" name="フローチャート: 判断 535">
          <a:extLst>
            <a:ext uri="{FF2B5EF4-FFF2-40B4-BE49-F238E27FC236}">
              <a16:creationId xmlns:a16="http://schemas.microsoft.com/office/drawing/2014/main" id="{CED0F2F8-2C93-49FC-A3AC-CDB6985322C0}"/>
            </a:ext>
          </a:extLst>
        </xdr:cNvPr>
        <xdr:cNvSpPr/>
      </xdr:nvSpPr>
      <xdr:spPr>
        <a:xfrm>
          <a:off x="12763500" y="1008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12621BEA-472F-43E7-9D8D-270C75CC433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CCF5B11E-CE83-4BDF-9A79-44863336943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C5F1B467-E057-4EE3-9412-6B80B9DC548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4B99383D-B3BC-4771-B3DB-9FE0A75021D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5A1ACCF9-7B19-47B8-9F6D-C0B967703EC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86360</xdr:rowOff>
    </xdr:from>
    <xdr:to>
      <xdr:col>85</xdr:col>
      <xdr:colOff>177800</xdr:colOff>
      <xdr:row>58</xdr:row>
      <xdr:rowOff>16510</xdr:rowOff>
    </xdr:to>
    <xdr:sp macro="" textlink="">
      <xdr:nvSpPr>
        <xdr:cNvPr id="542" name="楕円 541">
          <a:extLst>
            <a:ext uri="{FF2B5EF4-FFF2-40B4-BE49-F238E27FC236}">
              <a16:creationId xmlns:a16="http://schemas.microsoft.com/office/drawing/2014/main" id="{9057C06F-6BCE-4061-86C7-64E83DE3EB66}"/>
            </a:ext>
          </a:extLst>
        </xdr:cNvPr>
        <xdr:cNvSpPr/>
      </xdr:nvSpPr>
      <xdr:spPr>
        <a:xfrm>
          <a:off x="16268700" y="985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109237</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BF074B59-963A-44B1-B428-B225FA1B3B55}"/>
            </a:ext>
          </a:extLst>
        </xdr:cNvPr>
        <xdr:cNvSpPr txBox="1"/>
      </xdr:nvSpPr>
      <xdr:spPr>
        <a:xfrm>
          <a:off x="16357600" y="971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77216</xdr:rowOff>
    </xdr:from>
    <xdr:to>
      <xdr:col>81</xdr:col>
      <xdr:colOff>101600</xdr:colOff>
      <xdr:row>58</xdr:row>
      <xdr:rowOff>7366</xdr:rowOff>
    </xdr:to>
    <xdr:sp macro="" textlink="">
      <xdr:nvSpPr>
        <xdr:cNvPr id="544" name="楕円 543">
          <a:extLst>
            <a:ext uri="{FF2B5EF4-FFF2-40B4-BE49-F238E27FC236}">
              <a16:creationId xmlns:a16="http://schemas.microsoft.com/office/drawing/2014/main" id="{A7591679-DEFE-446F-81C9-6E3E74B7A63C}"/>
            </a:ext>
          </a:extLst>
        </xdr:cNvPr>
        <xdr:cNvSpPr/>
      </xdr:nvSpPr>
      <xdr:spPr>
        <a:xfrm>
          <a:off x="15430500" y="9849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128016</xdr:rowOff>
    </xdr:from>
    <xdr:to>
      <xdr:col>85</xdr:col>
      <xdr:colOff>127000</xdr:colOff>
      <xdr:row>57</xdr:row>
      <xdr:rowOff>137160</xdr:rowOff>
    </xdr:to>
    <xdr:cxnSp macro="">
      <xdr:nvCxnSpPr>
        <xdr:cNvPr id="545" name="直線コネクタ 544">
          <a:extLst>
            <a:ext uri="{FF2B5EF4-FFF2-40B4-BE49-F238E27FC236}">
              <a16:creationId xmlns:a16="http://schemas.microsoft.com/office/drawing/2014/main" id="{B181C9BB-E8E4-47F9-9456-44EC6515880B}"/>
            </a:ext>
          </a:extLst>
        </xdr:cNvPr>
        <xdr:cNvCxnSpPr/>
      </xdr:nvCxnSpPr>
      <xdr:spPr>
        <a:xfrm>
          <a:off x="15481300" y="990066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168656</xdr:rowOff>
    </xdr:from>
    <xdr:to>
      <xdr:col>76</xdr:col>
      <xdr:colOff>165100</xdr:colOff>
      <xdr:row>58</xdr:row>
      <xdr:rowOff>98806</xdr:rowOff>
    </xdr:to>
    <xdr:sp macro="" textlink="">
      <xdr:nvSpPr>
        <xdr:cNvPr id="546" name="楕円 545">
          <a:extLst>
            <a:ext uri="{FF2B5EF4-FFF2-40B4-BE49-F238E27FC236}">
              <a16:creationId xmlns:a16="http://schemas.microsoft.com/office/drawing/2014/main" id="{8BBE9A03-B6D3-4830-9620-397517B16BCD}"/>
            </a:ext>
          </a:extLst>
        </xdr:cNvPr>
        <xdr:cNvSpPr/>
      </xdr:nvSpPr>
      <xdr:spPr>
        <a:xfrm>
          <a:off x="14541500" y="9941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128016</xdr:rowOff>
    </xdr:from>
    <xdr:to>
      <xdr:col>81</xdr:col>
      <xdr:colOff>50800</xdr:colOff>
      <xdr:row>58</xdr:row>
      <xdr:rowOff>48006</xdr:rowOff>
    </xdr:to>
    <xdr:cxnSp macro="">
      <xdr:nvCxnSpPr>
        <xdr:cNvPr id="547" name="直線コネクタ 546">
          <a:extLst>
            <a:ext uri="{FF2B5EF4-FFF2-40B4-BE49-F238E27FC236}">
              <a16:creationId xmlns:a16="http://schemas.microsoft.com/office/drawing/2014/main" id="{4678720A-8B59-4F0E-89F5-2946A7D2B433}"/>
            </a:ext>
          </a:extLst>
        </xdr:cNvPr>
        <xdr:cNvCxnSpPr/>
      </xdr:nvCxnSpPr>
      <xdr:spPr>
        <a:xfrm flipV="1">
          <a:off x="14592300" y="9900666"/>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100076</xdr:rowOff>
    </xdr:from>
    <xdr:to>
      <xdr:col>72</xdr:col>
      <xdr:colOff>38100</xdr:colOff>
      <xdr:row>59</xdr:row>
      <xdr:rowOff>30226</xdr:rowOff>
    </xdr:to>
    <xdr:sp macro="" textlink="">
      <xdr:nvSpPr>
        <xdr:cNvPr id="548" name="楕円 547">
          <a:extLst>
            <a:ext uri="{FF2B5EF4-FFF2-40B4-BE49-F238E27FC236}">
              <a16:creationId xmlns:a16="http://schemas.microsoft.com/office/drawing/2014/main" id="{573F3F34-301F-4CDE-812D-ACD00F4FDCAA}"/>
            </a:ext>
          </a:extLst>
        </xdr:cNvPr>
        <xdr:cNvSpPr/>
      </xdr:nvSpPr>
      <xdr:spPr>
        <a:xfrm>
          <a:off x="13652500" y="1004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48006</xdr:rowOff>
    </xdr:from>
    <xdr:to>
      <xdr:col>76</xdr:col>
      <xdr:colOff>114300</xdr:colOff>
      <xdr:row>58</xdr:row>
      <xdr:rowOff>150876</xdr:rowOff>
    </xdr:to>
    <xdr:cxnSp macro="">
      <xdr:nvCxnSpPr>
        <xdr:cNvPr id="549" name="直線コネクタ 548">
          <a:extLst>
            <a:ext uri="{FF2B5EF4-FFF2-40B4-BE49-F238E27FC236}">
              <a16:creationId xmlns:a16="http://schemas.microsoft.com/office/drawing/2014/main" id="{69F6F216-3297-4793-BAA9-053FFA9F6C0D}"/>
            </a:ext>
          </a:extLst>
        </xdr:cNvPr>
        <xdr:cNvCxnSpPr/>
      </xdr:nvCxnSpPr>
      <xdr:spPr>
        <a:xfrm flipV="1">
          <a:off x="13703300" y="9992106"/>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104648</xdr:rowOff>
    </xdr:from>
    <xdr:to>
      <xdr:col>67</xdr:col>
      <xdr:colOff>101600</xdr:colOff>
      <xdr:row>59</xdr:row>
      <xdr:rowOff>34798</xdr:rowOff>
    </xdr:to>
    <xdr:sp macro="" textlink="">
      <xdr:nvSpPr>
        <xdr:cNvPr id="550" name="楕円 549">
          <a:extLst>
            <a:ext uri="{FF2B5EF4-FFF2-40B4-BE49-F238E27FC236}">
              <a16:creationId xmlns:a16="http://schemas.microsoft.com/office/drawing/2014/main" id="{1AF38CC7-5843-4BB6-AADF-B545DED8D7BD}"/>
            </a:ext>
          </a:extLst>
        </xdr:cNvPr>
        <xdr:cNvSpPr/>
      </xdr:nvSpPr>
      <xdr:spPr>
        <a:xfrm>
          <a:off x="12763500" y="10048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150876</xdr:rowOff>
    </xdr:from>
    <xdr:to>
      <xdr:col>71</xdr:col>
      <xdr:colOff>177800</xdr:colOff>
      <xdr:row>58</xdr:row>
      <xdr:rowOff>155448</xdr:rowOff>
    </xdr:to>
    <xdr:cxnSp macro="">
      <xdr:nvCxnSpPr>
        <xdr:cNvPr id="551" name="直線コネクタ 550">
          <a:extLst>
            <a:ext uri="{FF2B5EF4-FFF2-40B4-BE49-F238E27FC236}">
              <a16:creationId xmlns:a16="http://schemas.microsoft.com/office/drawing/2014/main" id="{9E3E03F8-62BE-42E7-AD34-3307880625AA}"/>
            </a:ext>
          </a:extLst>
        </xdr:cNvPr>
        <xdr:cNvCxnSpPr/>
      </xdr:nvCxnSpPr>
      <xdr:spPr>
        <a:xfrm flipV="1">
          <a:off x="12814300" y="100949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117365</xdr:rowOff>
    </xdr:from>
    <xdr:ext cx="405111" cy="259045"/>
    <xdr:sp macro="" textlink="">
      <xdr:nvSpPr>
        <xdr:cNvPr id="552" name="n_1aveValue【学校施設】&#10;有形固定資産減価償却率">
          <a:extLst>
            <a:ext uri="{FF2B5EF4-FFF2-40B4-BE49-F238E27FC236}">
              <a16:creationId xmlns:a16="http://schemas.microsoft.com/office/drawing/2014/main" id="{00EB2F0E-D7AF-472D-B11E-D43325F53289}"/>
            </a:ext>
          </a:extLst>
        </xdr:cNvPr>
        <xdr:cNvSpPr txBox="1"/>
      </xdr:nvSpPr>
      <xdr:spPr>
        <a:xfrm>
          <a:off x="15266044" y="10232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115079</xdr:rowOff>
    </xdr:from>
    <xdr:ext cx="405111" cy="259045"/>
    <xdr:sp macro="" textlink="">
      <xdr:nvSpPr>
        <xdr:cNvPr id="553" name="n_2aveValue【学校施設】&#10;有形固定資産減価償却率">
          <a:extLst>
            <a:ext uri="{FF2B5EF4-FFF2-40B4-BE49-F238E27FC236}">
              <a16:creationId xmlns:a16="http://schemas.microsoft.com/office/drawing/2014/main" id="{58448F37-BC4B-474B-8302-67EB90A2B33B}"/>
            </a:ext>
          </a:extLst>
        </xdr:cNvPr>
        <xdr:cNvSpPr txBox="1"/>
      </xdr:nvSpPr>
      <xdr:spPr>
        <a:xfrm>
          <a:off x="14389744" y="1023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80789</xdr:rowOff>
    </xdr:from>
    <xdr:ext cx="405111" cy="259045"/>
    <xdr:sp macro="" textlink="">
      <xdr:nvSpPr>
        <xdr:cNvPr id="554" name="n_3aveValue【学校施設】&#10;有形固定資産減価償却率">
          <a:extLst>
            <a:ext uri="{FF2B5EF4-FFF2-40B4-BE49-F238E27FC236}">
              <a16:creationId xmlns:a16="http://schemas.microsoft.com/office/drawing/2014/main" id="{4566FB34-8CB9-4497-BC73-EC378C531B8E}"/>
            </a:ext>
          </a:extLst>
        </xdr:cNvPr>
        <xdr:cNvSpPr txBox="1"/>
      </xdr:nvSpPr>
      <xdr:spPr>
        <a:xfrm>
          <a:off x="13500744" y="10196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62501</xdr:rowOff>
    </xdr:from>
    <xdr:ext cx="405111" cy="259045"/>
    <xdr:sp macro="" textlink="">
      <xdr:nvSpPr>
        <xdr:cNvPr id="555" name="n_4aveValue【学校施設】&#10;有形固定資産減価償却率">
          <a:extLst>
            <a:ext uri="{FF2B5EF4-FFF2-40B4-BE49-F238E27FC236}">
              <a16:creationId xmlns:a16="http://schemas.microsoft.com/office/drawing/2014/main" id="{FA7E3C61-F418-44B7-B26D-F7D0AFB2AC9D}"/>
            </a:ext>
          </a:extLst>
        </xdr:cNvPr>
        <xdr:cNvSpPr txBox="1"/>
      </xdr:nvSpPr>
      <xdr:spPr>
        <a:xfrm>
          <a:off x="12611744" y="10178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23893</xdr:rowOff>
    </xdr:from>
    <xdr:ext cx="405111" cy="259045"/>
    <xdr:sp macro="" textlink="">
      <xdr:nvSpPr>
        <xdr:cNvPr id="556" name="n_1mainValue【学校施設】&#10;有形固定資産減価償却率">
          <a:extLst>
            <a:ext uri="{FF2B5EF4-FFF2-40B4-BE49-F238E27FC236}">
              <a16:creationId xmlns:a16="http://schemas.microsoft.com/office/drawing/2014/main" id="{52CF350D-CDF0-4378-AE0B-F1A596972111}"/>
            </a:ext>
          </a:extLst>
        </xdr:cNvPr>
        <xdr:cNvSpPr txBox="1"/>
      </xdr:nvSpPr>
      <xdr:spPr>
        <a:xfrm>
          <a:off x="15266044" y="962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115333</xdr:rowOff>
    </xdr:from>
    <xdr:ext cx="405111" cy="259045"/>
    <xdr:sp macro="" textlink="">
      <xdr:nvSpPr>
        <xdr:cNvPr id="557" name="n_2mainValue【学校施設】&#10;有形固定資産減価償却率">
          <a:extLst>
            <a:ext uri="{FF2B5EF4-FFF2-40B4-BE49-F238E27FC236}">
              <a16:creationId xmlns:a16="http://schemas.microsoft.com/office/drawing/2014/main" id="{8BADA6B4-9585-4169-881F-76F0DC48905E}"/>
            </a:ext>
          </a:extLst>
        </xdr:cNvPr>
        <xdr:cNvSpPr txBox="1"/>
      </xdr:nvSpPr>
      <xdr:spPr>
        <a:xfrm>
          <a:off x="14389744" y="971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46753</xdr:rowOff>
    </xdr:from>
    <xdr:ext cx="405111" cy="259045"/>
    <xdr:sp macro="" textlink="">
      <xdr:nvSpPr>
        <xdr:cNvPr id="558" name="n_3mainValue【学校施設】&#10;有形固定資産減価償却率">
          <a:extLst>
            <a:ext uri="{FF2B5EF4-FFF2-40B4-BE49-F238E27FC236}">
              <a16:creationId xmlns:a16="http://schemas.microsoft.com/office/drawing/2014/main" id="{19047025-1523-46A5-9DFC-A79086E9D13F}"/>
            </a:ext>
          </a:extLst>
        </xdr:cNvPr>
        <xdr:cNvSpPr txBox="1"/>
      </xdr:nvSpPr>
      <xdr:spPr>
        <a:xfrm>
          <a:off x="13500744" y="981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51325</xdr:rowOff>
    </xdr:from>
    <xdr:ext cx="405111" cy="259045"/>
    <xdr:sp macro="" textlink="">
      <xdr:nvSpPr>
        <xdr:cNvPr id="559" name="n_4mainValue【学校施設】&#10;有形固定資産減価償却率">
          <a:extLst>
            <a:ext uri="{FF2B5EF4-FFF2-40B4-BE49-F238E27FC236}">
              <a16:creationId xmlns:a16="http://schemas.microsoft.com/office/drawing/2014/main" id="{AAEC4558-EE30-4E70-99FA-EAF316C54069}"/>
            </a:ext>
          </a:extLst>
        </xdr:cNvPr>
        <xdr:cNvSpPr txBox="1"/>
      </xdr:nvSpPr>
      <xdr:spPr>
        <a:xfrm>
          <a:off x="12611744" y="9823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FA280044-3026-466A-B1B6-822550967D1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CB951E48-C97F-4E7D-84DD-A202B680977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513593E4-217F-4EDC-953A-18FDCCC9F0E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B7F0C418-6C76-4DFF-B8B8-B3FA3668F4B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9EA7FFD1-105C-4D95-B400-56E08E04674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9C7B13A9-B0D7-42A1-8458-9E4CC4483AB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F1B3A1A2-576C-4FD9-BBA0-66FBA95CDD6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A12ABB16-B0B3-4070-9964-87404456932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8A4EAE67-DC6D-4EBB-9007-6DA85A2FB50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4DC83422-02C0-46DE-BBD0-63C1DE9BDDE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a:extLst>
            <a:ext uri="{FF2B5EF4-FFF2-40B4-BE49-F238E27FC236}">
              <a16:creationId xmlns:a16="http://schemas.microsoft.com/office/drawing/2014/main" id="{9FCF39F2-D7F5-4285-81E7-F337C7464B5F}"/>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1" name="直線コネクタ 570">
          <a:extLst>
            <a:ext uri="{FF2B5EF4-FFF2-40B4-BE49-F238E27FC236}">
              <a16:creationId xmlns:a16="http://schemas.microsoft.com/office/drawing/2014/main" id="{95936585-603D-416B-9639-7DC73EFEC663}"/>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2" name="テキスト ボックス 571">
          <a:extLst>
            <a:ext uri="{FF2B5EF4-FFF2-40B4-BE49-F238E27FC236}">
              <a16:creationId xmlns:a16="http://schemas.microsoft.com/office/drawing/2014/main" id="{0B389AC6-0C54-4F8F-8A4F-ACC5BB2E6877}"/>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3" name="直線コネクタ 572">
          <a:extLst>
            <a:ext uri="{FF2B5EF4-FFF2-40B4-BE49-F238E27FC236}">
              <a16:creationId xmlns:a16="http://schemas.microsoft.com/office/drawing/2014/main" id="{1696507A-202F-4AD3-B4E0-293239FD7A6E}"/>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4" name="テキスト ボックス 573">
          <a:extLst>
            <a:ext uri="{FF2B5EF4-FFF2-40B4-BE49-F238E27FC236}">
              <a16:creationId xmlns:a16="http://schemas.microsoft.com/office/drawing/2014/main" id="{D4D01EE2-3AEF-4B6D-B18F-23FBFAD36EEB}"/>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5" name="直線コネクタ 574">
          <a:extLst>
            <a:ext uri="{FF2B5EF4-FFF2-40B4-BE49-F238E27FC236}">
              <a16:creationId xmlns:a16="http://schemas.microsoft.com/office/drawing/2014/main" id="{E877DA40-FE07-458A-AEA9-36B3CB232EBE}"/>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76" name="テキスト ボックス 575">
          <a:extLst>
            <a:ext uri="{FF2B5EF4-FFF2-40B4-BE49-F238E27FC236}">
              <a16:creationId xmlns:a16="http://schemas.microsoft.com/office/drawing/2014/main" id="{99227957-3C26-4436-98AA-706ABC1FDE7E}"/>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6AA79424-E15C-4A24-B325-1F6E16225D1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a:extLst>
            <a:ext uri="{FF2B5EF4-FFF2-40B4-BE49-F238E27FC236}">
              <a16:creationId xmlns:a16="http://schemas.microsoft.com/office/drawing/2014/main" id="{F6E1BA90-BA52-479C-8369-CAF5A964AA1A}"/>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a:extLst>
            <a:ext uri="{FF2B5EF4-FFF2-40B4-BE49-F238E27FC236}">
              <a16:creationId xmlns:a16="http://schemas.microsoft.com/office/drawing/2014/main" id="{9FBAD46C-097C-4016-8B50-5AA0107EC24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580" name="直線コネクタ 579">
          <a:extLst>
            <a:ext uri="{FF2B5EF4-FFF2-40B4-BE49-F238E27FC236}">
              <a16:creationId xmlns:a16="http://schemas.microsoft.com/office/drawing/2014/main" id="{FB917262-FBED-467F-9713-F4BAA819FB9E}"/>
            </a:ext>
          </a:extLst>
        </xdr:cNvPr>
        <xdr:cNvCxnSpPr/>
      </xdr:nvCxnSpPr>
      <xdr:spPr>
        <a:xfrm flipV="1">
          <a:off x="22160864" y="9740074"/>
          <a:ext cx="0" cy="116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581" name="【学校施設】&#10;一人当たり面積最小値テキスト">
          <a:extLst>
            <a:ext uri="{FF2B5EF4-FFF2-40B4-BE49-F238E27FC236}">
              <a16:creationId xmlns:a16="http://schemas.microsoft.com/office/drawing/2014/main" id="{6D70578D-027A-4260-B51E-606552A70C3E}"/>
            </a:ext>
          </a:extLst>
        </xdr:cNvPr>
        <xdr:cNvSpPr txBox="1"/>
      </xdr:nvSpPr>
      <xdr:spPr>
        <a:xfrm>
          <a:off x="22199600" y="1090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582" name="直線コネクタ 581">
          <a:extLst>
            <a:ext uri="{FF2B5EF4-FFF2-40B4-BE49-F238E27FC236}">
              <a16:creationId xmlns:a16="http://schemas.microsoft.com/office/drawing/2014/main" id="{9206ECB0-6CCC-48AE-A44C-36C4584DD709}"/>
            </a:ext>
          </a:extLst>
        </xdr:cNvPr>
        <xdr:cNvCxnSpPr/>
      </xdr:nvCxnSpPr>
      <xdr:spPr>
        <a:xfrm>
          <a:off x="22072600" y="1090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583" name="【学校施設】&#10;一人当たり面積最大値テキスト">
          <a:extLst>
            <a:ext uri="{FF2B5EF4-FFF2-40B4-BE49-F238E27FC236}">
              <a16:creationId xmlns:a16="http://schemas.microsoft.com/office/drawing/2014/main" id="{39006D69-FD8C-435C-85E5-6D90865AEBAC}"/>
            </a:ext>
          </a:extLst>
        </xdr:cNvPr>
        <xdr:cNvSpPr txBox="1"/>
      </xdr:nvSpPr>
      <xdr:spPr>
        <a:xfrm>
          <a:off x="22199600" y="951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584" name="直線コネクタ 583">
          <a:extLst>
            <a:ext uri="{FF2B5EF4-FFF2-40B4-BE49-F238E27FC236}">
              <a16:creationId xmlns:a16="http://schemas.microsoft.com/office/drawing/2014/main" id="{3423F0E1-F4DA-457F-9065-17C18929118B}"/>
            </a:ext>
          </a:extLst>
        </xdr:cNvPr>
        <xdr:cNvCxnSpPr/>
      </xdr:nvCxnSpPr>
      <xdr:spPr>
        <a:xfrm>
          <a:off x="22072600" y="9740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73804</xdr:rowOff>
    </xdr:from>
    <xdr:ext cx="469744" cy="259045"/>
    <xdr:sp macro="" textlink="">
      <xdr:nvSpPr>
        <xdr:cNvPr id="585" name="【学校施設】&#10;一人当たり面積平均値テキスト">
          <a:extLst>
            <a:ext uri="{FF2B5EF4-FFF2-40B4-BE49-F238E27FC236}">
              <a16:creationId xmlns:a16="http://schemas.microsoft.com/office/drawing/2014/main" id="{C98C7F39-005F-440E-8B57-F04436594040}"/>
            </a:ext>
          </a:extLst>
        </xdr:cNvPr>
        <xdr:cNvSpPr txBox="1"/>
      </xdr:nvSpPr>
      <xdr:spPr>
        <a:xfrm>
          <a:off x="22199600" y="10360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586" name="フローチャート: 判断 585">
          <a:extLst>
            <a:ext uri="{FF2B5EF4-FFF2-40B4-BE49-F238E27FC236}">
              <a16:creationId xmlns:a16="http://schemas.microsoft.com/office/drawing/2014/main" id="{86E8EFFC-3ABB-44D4-9C44-AA10D25AF7FE}"/>
            </a:ext>
          </a:extLst>
        </xdr:cNvPr>
        <xdr:cNvSpPr/>
      </xdr:nvSpPr>
      <xdr:spPr>
        <a:xfrm>
          <a:off x="22110700" y="10509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587" name="フローチャート: 判断 586">
          <a:extLst>
            <a:ext uri="{FF2B5EF4-FFF2-40B4-BE49-F238E27FC236}">
              <a16:creationId xmlns:a16="http://schemas.microsoft.com/office/drawing/2014/main" id="{7256D0D4-88BD-4F4F-BA66-CC6CEB03D2BE}"/>
            </a:ext>
          </a:extLst>
        </xdr:cNvPr>
        <xdr:cNvSpPr/>
      </xdr:nvSpPr>
      <xdr:spPr>
        <a:xfrm>
          <a:off x="21272500" y="1051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588" name="フローチャート: 判断 587">
          <a:extLst>
            <a:ext uri="{FF2B5EF4-FFF2-40B4-BE49-F238E27FC236}">
              <a16:creationId xmlns:a16="http://schemas.microsoft.com/office/drawing/2014/main" id="{A0D118B2-D11F-421C-A02F-24725B9E9D30}"/>
            </a:ext>
          </a:extLst>
        </xdr:cNvPr>
        <xdr:cNvSpPr/>
      </xdr:nvSpPr>
      <xdr:spPr>
        <a:xfrm>
          <a:off x="20383500" y="1052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589" name="フローチャート: 判断 588">
          <a:extLst>
            <a:ext uri="{FF2B5EF4-FFF2-40B4-BE49-F238E27FC236}">
              <a16:creationId xmlns:a16="http://schemas.microsoft.com/office/drawing/2014/main" id="{48BA9D86-D00B-433F-97EB-DF7D9B11F4FC}"/>
            </a:ext>
          </a:extLst>
        </xdr:cNvPr>
        <xdr:cNvSpPr/>
      </xdr:nvSpPr>
      <xdr:spPr>
        <a:xfrm>
          <a:off x="19494500" y="1051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590" name="フローチャート: 判断 589">
          <a:extLst>
            <a:ext uri="{FF2B5EF4-FFF2-40B4-BE49-F238E27FC236}">
              <a16:creationId xmlns:a16="http://schemas.microsoft.com/office/drawing/2014/main" id="{E670F260-B0E6-423F-8533-FBD423A862C1}"/>
            </a:ext>
          </a:extLst>
        </xdr:cNvPr>
        <xdr:cNvSpPr/>
      </xdr:nvSpPr>
      <xdr:spPr>
        <a:xfrm>
          <a:off x="18605500" y="1052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F71FD5DD-27BC-4357-A0F2-F55ABBD7ED2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BDD958F3-4FE0-4371-A6CE-87FE6D35A7A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8567B049-DE58-42D0-A334-616D391CDBB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62E16EA1-4316-47CA-8757-D79C3DD8C81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4808A2E3-DAD8-4A27-BA91-C4C0E0582E4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91504</xdr:rowOff>
    </xdr:from>
    <xdr:to>
      <xdr:col>116</xdr:col>
      <xdr:colOff>114300</xdr:colOff>
      <xdr:row>63</xdr:row>
      <xdr:rowOff>21654</xdr:rowOff>
    </xdr:to>
    <xdr:sp macro="" textlink="">
      <xdr:nvSpPr>
        <xdr:cNvPr id="596" name="楕円 595">
          <a:extLst>
            <a:ext uri="{FF2B5EF4-FFF2-40B4-BE49-F238E27FC236}">
              <a16:creationId xmlns:a16="http://schemas.microsoft.com/office/drawing/2014/main" id="{7B5475BF-77F7-4379-BA02-AEC439CC8BF2}"/>
            </a:ext>
          </a:extLst>
        </xdr:cNvPr>
        <xdr:cNvSpPr/>
      </xdr:nvSpPr>
      <xdr:spPr>
        <a:xfrm>
          <a:off x="22110700" y="10721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69931</xdr:rowOff>
    </xdr:from>
    <xdr:ext cx="469744" cy="259045"/>
    <xdr:sp macro="" textlink="">
      <xdr:nvSpPr>
        <xdr:cNvPr id="597" name="【学校施設】&#10;一人当たり面積該当値テキスト">
          <a:extLst>
            <a:ext uri="{FF2B5EF4-FFF2-40B4-BE49-F238E27FC236}">
              <a16:creationId xmlns:a16="http://schemas.microsoft.com/office/drawing/2014/main" id="{622FD24A-2A28-4602-B8F6-77D1BBC75EA0}"/>
            </a:ext>
          </a:extLst>
        </xdr:cNvPr>
        <xdr:cNvSpPr txBox="1"/>
      </xdr:nvSpPr>
      <xdr:spPr>
        <a:xfrm>
          <a:off x="22199600" y="10699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93218</xdr:rowOff>
    </xdr:from>
    <xdr:to>
      <xdr:col>112</xdr:col>
      <xdr:colOff>38100</xdr:colOff>
      <xdr:row>63</xdr:row>
      <xdr:rowOff>23368</xdr:rowOff>
    </xdr:to>
    <xdr:sp macro="" textlink="">
      <xdr:nvSpPr>
        <xdr:cNvPr id="598" name="楕円 597">
          <a:extLst>
            <a:ext uri="{FF2B5EF4-FFF2-40B4-BE49-F238E27FC236}">
              <a16:creationId xmlns:a16="http://schemas.microsoft.com/office/drawing/2014/main" id="{2B875C3D-487D-4CED-B37C-49D8771252E2}"/>
            </a:ext>
          </a:extLst>
        </xdr:cNvPr>
        <xdr:cNvSpPr/>
      </xdr:nvSpPr>
      <xdr:spPr>
        <a:xfrm>
          <a:off x="21272500" y="1072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142304</xdr:rowOff>
    </xdr:from>
    <xdr:to>
      <xdr:col>116</xdr:col>
      <xdr:colOff>63500</xdr:colOff>
      <xdr:row>62</xdr:row>
      <xdr:rowOff>144018</xdr:rowOff>
    </xdr:to>
    <xdr:cxnSp macro="">
      <xdr:nvCxnSpPr>
        <xdr:cNvPr id="599" name="直線コネクタ 598">
          <a:extLst>
            <a:ext uri="{FF2B5EF4-FFF2-40B4-BE49-F238E27FC236}">
              <a16:creationId xmlns:a16="http://schemas.microsoft.com/office/drawing/2014/main" id="{44707F52-562E-4FFC-9AA2-2E6405BE929D}"/>
            </a:ext>
          </a:extLst>
        </xdr:cNvPr>
        <xdr:cNvCxnSpPr/>
      </xdr:nvCxnSpPr>
      <xdr:spPr>
        <a:xfrm flipV="1">
          <a:off x="21323300" y="10772204"/>
          <a:ext cx="8382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117221</xdr:rowOff>
    </xdr:from>
    <xdr:to>
      <xdr:col>107</xdr:col>
      <xdr:colOff>101600</xdr:colOff>
      <xdr:row>63</xdr:row>
      <xdr:rowOff>47371</xdr:rowOff>
    </xdr:to>
    <xdr:sp macro="" textlink="">
      <xdr:nvSpPr>
        <xdr:cNvPr id="600" name="楕円 599">
          <a:extLst>
            <a:ext uri="{FF2B5EF4-FFF2-40B4-BE49-F238E27FC236}">
              <a16:creationId xmlns:a16="http://schemas.microsoft.com/office/drawing/2014/main" id="{B5014850-8D9D-4851-9370-45DC5B2C5809}"/>
            </a:ext>
          </a:extLst>
        </xdr:cNvPr>
        <xdr:cNvSpPr/>
      </xdr:nvSpPr>
      <xdr:spPr>
        <a:xfrm>
          <a:off x="20383500" y="10747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144018</xdr:rowOff>
    </xdr:from>
    <xdr:to>
      <xdr:col>111</xdr:col>
      <xdr:colOff>177800</xdr:colOff>
      <xdr:row>62</xdr:row>
      <xdr:rowOff>168021</xdr:rowOff>
    </xdr:to>
    <xdr:cxnSp macro="">
      <xdr:nvCxnSpPr>
        <xdr:cNvPr id="601" name="直線コネクタ 600">
          <a:extLst>
            <a:ext uri="{FF2B5EF4-FFF2-40B4-BE49-F238E27FC236}">
              <a16:creationId xmlns:a16="http://schemas.microsoft.com/office/drawing/2014/main" id="{6B309288-263D-484C-ABC2-B4BD7900DF65}"/>
            </a:ext>
          </a:extLst>
        </xdr:cNvPr>
        <xdr:cNvCxnSpPr/>
      </xdr:nvCxnSpPr>
      <xdr:spPr>
        <a:xfrm flipV="1">
          <a:off x="20434300" y="10773918"/>
          <a:ext cx="8890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145224</xdr:rowOff>
    </xdr:from>
    <xdr:to>
      <xdr:col>102</xdr:col>
      <xdr:colOff>165100</xdr:colOff>
      <xdr:row>63</xdr:row>
      <xdr:rowOff>75374</xdr:rowOff>
    </xdr:to>
    <xdr:sp macro="" textlink="">
      <xdr:nvSpPr>
        <xdr:cNvPr id="602" name="楕円 601">
          <a:extLst>
            <a:ext uri="{FF2B5EF4-FFF2-40B4-BE49-F238E27FC236}">
              <a16:creationId xmlns:a16="http://schemas.microsoft.com/office/drawing/2014/main" id="{C9702AB9-C6D4-4D98-9820-7417201ACF44}"/>
            </a:ext>
          </a:extLst>
        </xdr:cNvPr>
        <xdr:cNvSpPr/>
      </xdr:nvSpPr>
      <xdr:spPr>
        <a:xfrm>
          <a:off x="19494500" y="10775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168021</xdr:rowOff>
    </xdr:from>
    <xdr:to>
      <xdr:col>107</xdr:col>
      <xdr:colOff>50800</xdr:colOff>
      <xdr:row>63</xdr:row>
      <xdr:rowOff>24574</xdr:rowOff>
    </xdr:to>
    <xdr:cxnSp macro="">
      <xdr:nvCxnSpPr>
        <xdr:cNvPr id="603" name="直線コネクタ 602">
          <a:extLst>
            <a:ext uri="{FF2B5EF4-FFF2-40B4-BE49-F238E27FC236}">
              <a16:creationId xmlns:a16="http://schemas.microsoft.com/office/drawing/2014/main" id="{98CC422F-B086-43C7-A784-2A3BFF95427B}"/>
            </a:ext>
          </a:extLst>
        </xdr:cNvPr>
        <xdr:cNvCxnSpPr/>
      </xdr:nvCxnSpPr>
      <xdr:spPr>
        <a:xfrm flipV="1">
          <a:off x="19545300" y="10797921"/>
          <a:ext cx="889000" cy="28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141224</xdr:rowOff>
    </xdr:from>
    <xdr:to>
      <xdr:col>98</xdr:col>
      <xdr:colOff>38100</xdr:colOff>
      <xdr:row>63</xdr:row>
      <xdr:rowOff>71374</xdr:rowOff>
    </xdr:to>
    <xdr:sp macro="" textlink="">
      <xdr:nvSpPr>
        <xdr:cNvPr id="604" name="楕円 603">
          <a:extLst>
            <a:ext uri="{FF2B5EF4-FFF2-40B4-BE49-F238E27FC236}">
              <a16:creationId xmlns:a16="http://schemas.microsoft.com/office/drawing/2014/main" id="{0A31FC2D-BC2C-42AE-A92E-9522D540B9CF}"/>
            </a:ext>
          </a:extLst>
        </xdr:cNvPr>
        <xdr:cNvSpPr/>
      </xdr:nvSpPr>
      <xdr:spPr>
        <a:xfrm>
          <a:off x="18605500" y="1077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20574</xdr:rowOff>
    </xdr:from>
    <xdr:to>
      <xdr:col>102</xdr:col>
      <xdr:colOff>114300</xdr:colOff>
      <xdr:row>63</xdr:row>
      <xdr:rowOff>24574</xdr:rowOff>
    </xdr:to>
    <xdr:cxnSp macro="">
      <xdr:nvCxnSpPr>
        <xdr:cNvPr id="605" name="直線コネクタ 604">
          <a:extLst>
            <a:ext uri="{FF2B5EF4-FFF2-40B4-BE49-F238E27FC236}">
              <a16:creationId xmlns:a16="http://schemas.microsoft.com/office/drawing/2014/main" id="{89CE84E1-0B86-4212-ACED-84106C148F12}"/>
            </a:ext>
          </a:extLst>
        </xdr:cNvPr>
        <xdr:cNvCxnSpPr/>
      </xdr:nvCxnSpPr>
      <xdr:spPr>
        <a:xfrm>
          <a:off x="18656300" y="10821924"/>
          <a:ext cx="8890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7891</xdr:rowOff>
    </xdr:from>
    <xdr:ext cx="469744" cy="259045"/>
    <xdr:sp macro="" textlink="">
      <xdr:nvSpPr>
        <xdr:cNvPr id="606" name="n_1aveValue【学校施設】&#10;一人当たり面積">
          <a:extLst>
            <a:ext uri="{FF2B5EF4-FFF2-40B4-BE49-F238E27FC236}">
              <a16:creationId xmlns:a16="http://schemas.microsoft.com/office/drawing/2014/main" id="{83349C3F-E68D-4968-81AF-FCB616940877}"/>
            </a:ext>
          </a:extLst>
        </xdr:cNvPr>
        <xdr:cNvSpPr txBox="1"/>
      </xdr:nvSpPr>
      <xdr:spPr>
        <a:xfrm>
          <a:off x="21075727" y="1029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14178</xdr:rowOff>
    </xdr:from>
    <xdr:ext cx="469744" cy="259045"/>
    <xdr:sp macro="" textlink="">
      <xdr:nvSpPr>
        <xdr:cNvPr id="607" name="n_2aveValue【学校施設】&#10;一人当たり面積">
          <a:extLst>
            <a:ext uri="{FF2B5EF4-FFF2-40B4-BE49-F238E27FC236}">
              <a16:creationId xmlns:a16="http://schemas.microsoft.com/office/drawing/2014/main" id="{19C098F9-1CED-4BC5-A3DC-FEFECA7A5410}"/>
            </a:ext>
          </a:extLst>
        </xdr:cNvPr>
        <xdr:cNvSpPr txBox="1"/>
      </xdr:nvSpPr>
      <xdr:spPr>
        <a:xfrm>
          <a:off x="20199427" y="1030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3891</xdr:rowOff>
    </xdr:from>
    <xdr:ext cx="469744" cy="259045"/>
    <xdr:sp macro="" textlink="">
      <xdr:nvSpPr>
        <xdr:cNvPr id="608" name="n_3aveValue【学校施設】&#10;一人当たり面積">
          <a:extLst>
            <a:ext uri="{FF2B5EF4-FFF2-40B4-BE49-F238E27FC236}">
              <a16:creationId xmlns:a16="http://schemas.microsoft.com/office/drawing/2014/main" id="{93BBB0C0-0712-4B6E-9265-D76D58B279D7}"/>
            </a:ext>
          </a:extLst>
        </xdr:cNvPr>
        <xdr:cNvSpPr txBox="1"/>
      </xdr:nvSpPr>
      <xdr:spPr>
        <a:xfrm>
          <a:off x="19310427" y="1029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16463</xdr:rowOff>
    </xdr:from>
    <xdr:ext cx="469744" cy="259045"/>
    <xdr:sp macro="" textlink="">
      <xdr:nvSpPr>
        <xdr:cNvPr id="609" name="n_4aveValue【学校施設】&#10;一人当たり面積">
          <a:extLst>
            <a:ext uri="{FF2B5EF4-FFF2-40B4-BE49-F238E27FC236}">
              <a16:creationId xmlns:a16="http://schemas.microsoft.com/office/drawing/2014/main" id="{9ACCCD1A-DE1A-4BB8-B115-875E02037B2B}"/>
            </a:ext>
          </a:extLst>
        </xdr:cNvPr>
        <xdr:cNvSpPr txBox="1"/>
      </xdr:nvSpPr>
      <xdr:spPr>
        <a:xfrm>
          <a:off x="18421427" y="1030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14495</xdr:rowOff>
    </xdr:from>
    <xdr:ext cx="469744" cy="259045"/>
    <xdr:sp macro="" textlink="">
      <xdr:nvSpPr>
        <xdr:cNvPr id="610" name="n_1mainValue【学校施設】&#10;一人当たり面積">
          <a:extLst>
            <a:ext uri="{FF2B5EF4-FFF2-40B4-BE49-F238E27FC236}">
              <a16:creationId xmlns:a16="http://schemas.microsoft.com/office/drawing/2014/main" id="{FD13BA21-4C6D-4F6E-9AAE-96D1DACCB763}"/>
            </a:ext>
          </a:extLst>
        </xdr:cNvPr>
        <xdr:cNvSpPr txBox="1"/>
      </xdr:nvSpPr>
      <xdr:spPr>
        <a:xfrm>
          <a:off x="21075727" y="10815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38498</xdr:rowOff>
    </xdr:from>
    <xdr:ext cx="469744" cy="259045"/>
    <xdr:sp macro="" textlink="">
      <xdr:nvSpPr>
        <xdr:cNvPr id="611" name="n_2mainValue【学校施設】&#10;一人当たり面積">
          <a:extLst>
            <a:ext uri="{FF2B5EF4-FFF2-40B4-BE49-F238E27FC236}">
              <a16:creationId xmlns:a16="http://schemas.microsoft.com/office/drawing/2014/main" id="{A104FF7A-8DA0-42EC-8467-18CFF6D30519}"/>
            </a:ext>
          </a:extLst>
        </xdr:cNvPr>
        <xdr:cNvSpPr txBox="1"/>
      </xdr:nvSpPr>
      <xdr:spPr>
        <a:xfrm>
          <a:off x="20199427" y="10839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66501</xdr:rowOff>
    </xdr:from>
    <xdr:ext cx="469744" cy="259045"/>
    <xdr:sp macro="" textlink="">
      <xdr:nvSpPr>
        <xdr:cNvPr id="612" name="n_3mainValue【学校施設】&#10;一人当たり面積">
          <a:extLst>
            <a:ext uri="{FF2B5EF4-FFF2-40B4-BE49-F238E27FC236}">
              <a16:creationId xmlns:a16="http://schemas.microsoft.com/office/drawing/2014/main" id="{34B60614-931B-4143-9B84-B91475E81532}"/>
            </a:ext>
          </a:extLst>
        </xdr:cNvPr>
        <xdr:cNvSpPr txBox="1"/>
      </xdr:nvSpPr>
      <xdr:spPr>
        <a:xfrm>
          <a:off x="19310427" y="10867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62501</xdr:rowOff>
    </xdr:from>
    <xdr:ext cx="469744" cy="259045"/>
    <xdr:sp macro="" textlink="">
      <xdr:nvSpPr>
        <xdr:cNvPr id="613" name="n_4mainValue【学校施設】&#10;一人当たり面積">
          <a:extLst>
            <a:ext uri="{FF2B5EF4-FFF2-40B4-BE49-F238E27FC236}">
              <a16:creationId xmlns:a16="http://schemas.microsoft.com/office/drawing/2014/main" id="{6F76EEB4-02AC-4A79-BC6F-90E1018FFB27}"/>
            </a:ext>
          </a:extLst>
        </xdr:cNvPr>
        <xdr:cNvSpPr txBox="1"/>
      </xdr:nvSpPr>
      <xdr:spPr>
        <a:xfrm>
          <a:off x="18421427" y="1086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A6857ACF-90ED-4EF9-B85A-E8545962259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2B1B0060-0D7B-46B0-8ADA-156B2FC3D7B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1F7B51F7-B0E5-4D5E-8878-9EFFC01E08D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5B432CE5-2B5C-41D4-9B23-E00BB7D4DF1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56DCB2E1-1A6C-4A30-8570-DB891B0F1A6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71534C6D-2FF4-42B6-ADE9-1BB8CA9BA49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F0DBD2FF-8BF7-4651-8C7B-7E46AB18415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1322CFEE-62D6-4163-BC8C-25E73C83E0ED}"/>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2" name="テキスト ボックス 621">
          <a:extLst>
            <a:ext uri="{FF2B5EF4-FFF2-40B4-BE49-F238E27FC236}">
              <a16:creationId xmlns:a16="http://schemas.microsoft.com/office/drawing/2014/main" id="{ED4207AB-5B53-41FF-BAFE-7D37BA90405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3" name="直線コネクタ 622">
          <a:extLst>
            <a:ext uri="{FF2B5EF4-FFF2-40B4-BE49-F238E27FC236}">
              <a16:creationId xmlns:a16="http://schemas.microsoft.com/office/drawing/2014/main" id="{5C255E3F-70FE-48A0-9C86-19C2CB0F850C}"/>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4" name="テキスト ボックス 623">
          <a:extLst>
            <a:ext uri="{FF2B5EF4-FFF2-40B4-BE49-F238E27FC236}">
              <a16:creationId xmlns:a16="http://schemas.microsoft.com/office/drawing/2014/main" id="{3541EDC2-46CC-4DFB-92B4-8F5FA9377E2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5" name="直線コネクタ 624">
          <a:extLst>
            <a:ext uri="{FF2B5EF4-FFF2-40B4-BE49-F238E27FC236}">
              <a16:creationId xmlns:a16="http://schemas.microsoft.com/office/drawing/2014/main" id="{6DDD0601-DEEB-4EE5-8A06-1FD56E745B01}"/>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26" name="テキスト ボックス 625">
          <a:extLst>
            <a:ext uri="{FF2B5EF4-FFF2-40B4-BE49-F238E27FC236}">
              <a16:creationId xmlns:a16="http://schemas.microsoft.com/office/drawing/2014/main" id="{8976AD70-1DE5-40A6-9703-8F30C6C71324}"/>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27" name="直線コネクタ 626">
          <a:extLst>
            <a:ext uri="{FF2B5EF4-FFF2-40B4-BE49-F238E27FC236}">
              <a16:creationId xmlns:a16="http://schemas.microsoft.com/office/drawing/2014/main" id="{751F79C7-DAEB-42C2-A399-5339DA06A568}"/>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28" name="テキスト ボックス 627">
          <a:extLst>
            <a:ext uri="{FF2B5EF4-FFF2-40B4-BE49-F238E27FC236}">
              <a16:creationId xmlns:a16="http://schemas.microsoft.com/office/drawing/2014/main" id="{A8FDA71B-5892-413F-BE40-9B1D6B683353}"/>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29" name="直線コネクタ 628">
          <a:extLst>
            <a:ext uri="{FF2B5EF4-FFF2-40B4-BE49-F238E27FC236}">
              <a16:creationId xmlns:a16="http://schemas.microsoft.com/office/drawing/2014/main" id="{0E46CAE6-C7D0-43F5-B38B-B29518481158}"/>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0" name="テキスト ボックス 629">
          <a:extLst>
            <a:ext uri="{FF2B5EF4-FFF2-40B4-BE49-F238E27FC236}">
              <a16:creationId xmlns:a16="http://schemas.microsoft.com/office/drawing/2014/main" id="{A1E112AB-3087-435B-894B-743A50B070D7}"/>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1" name="直線コネクタ 630">
          <a:extLst>
            <a:ext uri="{FF2B5EF4-FFF2-40B4-BE49-F238E27FC236}">
              <a16:creationId xmlns:a16="http://schemas.microsoft.com/office/drawing/2014/main" id="{51A3A03C-1339-452E-8770-DFAC3CCE6453}"/>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2" name="テキスト ボックス 631">
          <a:extLst>
            <a:ext uri="{FF2B5EF4-FFF2-40B4-BE49-F238E27FC236}">
              <a16:creationId xmlns:a16="http://schemas.microsoft.com/office/drawing/2014/main" id="{06486550-83B4-4A44-8C8F-16C5FE26D61C}"/>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3" name="直線コネクタ 632">
          <a:extLst>
            <a:ext uri="{FF2B5EF4-FFF2-40B4-BE49-F238E27FC236}">
              <a16:creationId xmlns:a16="http://schemas.microsoft.com/office/drawing/2014/main" id="{7ABDD2DD-205C-4946-8649-76857B9B6B5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4" name="テキスト ボックス 633">
          <a:extLst>
            <a:ext uri="{FF2B5EF4-FFF2-40B4-BE49-F238E27FC236}">
              <a16:creationId xmlns:a16="http://schemas.microsoft.com/office/drawing/2014/main" id="{753C9E84-DDBF-433D-92EA-909E6AACEE0A}"/>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5" name="直線コネクタ 634">
          <a:extLst>
            <a:ext uri="{FF2B5EF4-FFF2-40B4-BE49-F238E27FC236}">
              <a16:creationId xmlns:a16="http://schemas.microsoft.com/office/drawing/2014/main" id="{0964BB50-EE35-4482-9704-78B559696CD3}"/>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36" name="テキスト ボックス 635">
          <a:extLst>
            <a:ext uri="{FF2B5EF4-FFF2-40B4-BE49-F238E27FC236}">
              <a16:creationId xmlns:a16="http://schemas.microsoft.com/office/drawing/2014/main" id="{FB5B995B-B298-4748-A2CD-FD0AFEF645C1}"/>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41E9EEE1-CC40-4EE3-9018-0CD5E7B6024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児童館】&#10;有形固定資産減価償却率グラフ枠">
          <a:extLst>
            <a:ext uri="{FF2B5EF4-FFF2-40B4-BE49-F238E27FC236}">
              <a16:creationId xmlns:a16="http://schemas.microsoft.com/office/drawing/2014/main" id="{8221ECF5-BB9B-4AA6-BCBE-D54BFBEE415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639" name="直線コネクタ 638">
          <a:extLst>
            <a:ext uri="{FF2B5EF4-FFF2-40B4-BE49-F238E27FC236}">
              <a16:creationId xmlns:a16="http://schemas.microsoft.com/office/drawing/2014/main" id="{2FB803C3-BEED-4C78-8CEF-595BDD587290}"/>
            </a:ext>
          </a:extLst>
        </xdr:cNvPr>
        <xdr:cNvCxnSpPr/>
      </xdr:nvCxnSpPr>
      <xdr:spPr>
        <a:xfrm flipV="1">
          <a:off x="16318864" y="13481413"/>
          <a:ext cx="0" cy="1432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0" name="【児童館】&#10;有形固定資産減価償却率最小値テキスト">
          <a:extLst>
            <a:ext uri="{FF2B5EF4-FFF2-40B4-BE49-F238E27FC236}">
              <a16:creationId xmlns:a16="http://schemas.microsoft.com/office/drawing/2014/main" id="{2732468C-3212-4652-A5A0-293BAF9E27F6}"/>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1" name="直線コネクタ 640">
          <a:extLst>
            <a:ext uri="{FF2B5EF4-FFF2-40B4-BE49-F238E27FC236}">
              <a16:creationId xmlns:a16="http://schemas.microsoft.com/office/drawing/2014/main" id="{CDE276AF-9DE5-4F58-A9D9-CA59B9E56F37}"/>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642" name="【児童館】&#10;有形固定資産減価償却率最大値テキスト">
          <a:extLst>
            <a:ext uri="{FF2B5EF4-FFF2-40B4-BE49-F238E27FC236}">
              <a16:creationId xmlns:a16="http://schemas.microsoft.com/office/drawing/2014/main" id="{31083EE1-9204-4A56-882D-B6869186BC28}"/>
            </a:ext>
          </a:extLst>
        </xdr:cNvPr>
        <xdr:cNvSpPr txBox="1"/>
      </xdr:nvSpPr>
      <xdr:spPr>
        <a:xfrm>
          <a:off x="16357600" y="13256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643" name="直線コネクタ 642">
          <a:extLst>
            <a:ext uri="{FF2B5EF4-FFF2-40B4-BE49-F238E27FC236}">
              <a16:creationId xmlns:a16="http://schemas.microsoft.com/office/drawing/2014/main" id="{5D0EED5F-45B5-41DD-B7BB-77A259C3B2B6}"/>
            </a:ext>
          </a:extLst>
        </xdr:cNvPr>
        <xdr:cNvCxnSpPr/>
      </xdr:nvCxnSpPr>
      <xdr:spPr>
        <a:xfrm>
          <a:off x="16230600" y="13481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160038</xdr:rowOff>
    </xdr:from>
    <xdr:ext cx="405111" cy="259045"/>
    <xdr:sp macro="" textlink="">
      <xdr:nvSpPr>
        <xdr:cNvPr id="644" name="【児童館】&#10;有形固定資産減価償却率平均値テキスト">
          <a:extLst>
            <a:ext uri="{FF2B5EF4-FFF2-40B4-BE49-F238E27FC236}">
              <a16:creationId xmlns:a16="http://schemas.microsoft.com/office/drawing/2014/main" id="{B95B8BB6-A94B-46B7-AB9D-828E31D67B2B}"/>
            </a:ext>
          </a:extLst>
        </xdr:cNvPr>
        <xdr:cNvSpPr txBox="1"/>
      </xdr:nvSpPr>
      <xdr:spPr>
        <a:xfrm>
          <a:off x="16357600" y="140474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645" name="フローチャート: 判断 644">
          <a:extLst>
            <a:ext uri="{FF2B5EF4-FFF2-40B4-BE49-F238E27FC236}">
              <a16:creationId xmlns:a16="http://schemas.microsoft.com/office/drawing/2014/main" id="{61D49B03-ADAB-40F4-88DB-A448C06F224E}"/>
            </a:ext>
          </a:extLst>
        </xdr:cNvPr>
        <xdr:cNvSpPr/>
      </xdr:nvSpPr>
      <xdr:spPr>
        <a:xfrm>
          <a:off x="162687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646" name="フローチャート: 判断 645">
          <a:extLst>
            <a:ext uri="{FF2B5EF4-FFF2-40B4-BE49-F238E27FC236}">
              <a16:creationId xmlns:a16="http://schemas.microsoft.com/office/drawing/2014/main" id="{5DE8B2D2-EAB5-4446-9DB6-60637ACBA23F}"/>
            </a:ext>
          </a:extLst>
        </xdr:cNvPr>
        <xdr:cNvSpPr/>
      </xdr:nvSpPr>
      <xdr:spPr>
        <a:xfrm>
          <a:off x="15430500" y="1406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647" name="フローチャート: 判断 646">
          <a:extLst>
            <a:ext uri="{FF2B5EF4-FFF2-40B4-BE49-F238E27FC236}">
              <a16:creationId xmlns:a16="http://schemas.microsoft.com/office/drawing/2014/main" id="{63A8381F-0657-4B2A-965B-533BEB15B5D1}"/>
            </a:ext>
          </a:extLst>
        </xdr:cNvPr>
        <xdr:cNvSpPr/>
      </xdr:nvSpPr>
      <xdr:spPr>
        <a:xfrm>
          <a:off x="14541500" y="140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648" name="フローチャート: 判断 647">
          <a:extLst>
            <a:ext uri="{FF2B5EF4-FFF2-40B4-BE49-F238E27FC236}">
              <a16:creationId xmlns:a16="http://schemas.microsoft.com/office/drawing/2014/main" id="{430EF2E9-8188-40D8-945E-AA52345D8EDE}"/>
            </a:ext>
          </a:extLst>
        </xdr:cNvPr>
        <xdr:cNvSpPr/>
      </xdr:nvSpPr>
      <xdr:spPr>
        <a:xfrm>
          <a:off x="13652500" y="1404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649" name="フローチャート: 判断 648">
          <a:extLst>
            <a:ext uri="{FF2B5EF4-FFF2-40B4-BE49-F238E27FC236}">
              <a16:creationId xmlns:a16="http://schemas.microsoft.com/office/drawing/2014/main" id="{6EAB47D1-A4B6-43A8-9427-FF81BAB15A60}"/>
            </a:ext>
          </a:extLst>
        </xdr:cNvPr>
        <xdr:cNvSpPr/>
      </xdr:nvSpPr>
      <xdr:spPr>
        <a:xfrm>
          <a:off x="12763500" y="14044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0" name="テキスト ボックス 649">
          <a:extLst>
            <a:ext uri="{FF2B5EF4-FFF2-40B4-BE49-F238E27FC236}">
              <a16:creationId xmlns:a16="http://schemas.microsoft.com/office/drawing/2014/main" id="{5E89CA4D-D868-4038-BAFA-236B24239AE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87CAE91C-7A07-45C5-9EFE-288AB20220AB}"/>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52A66CC1-8DD9-43C7-B6D1-E2265A5EEB8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40574D99-06E6-4AA3-8BF9-33B37D736689}"/>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95C7A2C7-8A5D-40DE-8CB6-46193ED7D39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16692</xdr:rowOff>
    </xdr:from>
    <xdr:to>
      <xdr:col>85</xdr:col>
      <xdr:colOff>177800</xdr:colOff>
      <xdr:row>81</xdr:row>
      <xdr:rowOff>118292</xdr:rowOff>
    </xdr:to>
    <xdr:sp macro="" textlink="">
      <xdr:nvSpPr>
        <xdr:cNvPr id="655" name="楕円 654">
          <a:extLst>
            <a:ext uri="{FF2B5EF4-FFF2-40B4-BE49-F238E27FC236}">
              <a16:creationId xmlns:a16="http://schemas.microsoft.com/office/drawing/2014/main" id="{76A2A299-07F5-4B4D-BB58-2982AF9D3C12}"/>
            </a:ext>
          </a:extLst>
        </xdr:cNvPr>
        <xdr:cNvSpPr/>
      </xdr:nvSpPr>
      <xdr:spPr>
        <a:xfrm>
          <a:off x="16268700" y="1390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39569</xdr:rowOff>
    </xdr:from>
    <xdr:ext cx="405111" cy="259045"/>
    <xdr:sp macro="" textlink="">
      <xdr:nvSpPr>
        <xdr:cNvPr id="656" name="【児童館】&#10;有形固定資産減価償却率該当値テキスト">
          <a:extLst>
            <a:ext uri="{FF2B5EF4-FFF2-40B4-BE49-F238E27FC236}">
              <a16:creationId xmlns:a16="http://schemas.microsoft.com/office/drawing/2014/main" id="{E1A2F17F-5DF7-4794-9FB8-BB1424336CA7}"/>
            </a:ext>
          </a:extLst>
        </xdr:cNvPr>
        <xdr:cNvSpPr txBox="1"/>
      </xdr:nvSpPr>
      <xdr:spPr>
        <a:xfrm>
          <a:off x="16357600" y="13755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114663</xdr:rowOff>
    </xdr:from>
    <xdr:to>
      <xdr:col>81</xdr:col>
      <xdr:colOff>101600</xdr:colOff>
      <xdr:row>81</xdr:row>
      <xdr:rowOff>44813</xdr:rowOff>
    </xdr:to>
    <xdr:sp macro="" textlink="">
      <xdr:nvSpPr>
        <xdr:cNvPr id="657" name="楕円 656">
          <a:extLst>
            <a:ext uri="{FF2B5EF4-FFF2-40B4-BE49-F238E27FC236}">
              <a16:creationId xmlns:a16="http://schemas.microsoft.com/office/drawing/2014/main" id="{F518E153-D081-4A63-B385-79A157459D8D}"/>
            </a:ext>
          </a:extLst>
        </xdr:cNvPr>
        <xdr:cNvSpPr/>
      </xdr:nvSpPr>
      <xdr:spPr>
        <a:xfrm>
          <a:off x="15430500" y="1383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165463</xdr:rowOff>
    </xdr:from>
    <xdr:to>
      <xdr:col>85</xdr:col>
      <xdr:colOff>127000</xdr:colOff>
      <xdr:row>81</xdr:row>
      <xdr:rowOff>67492</xdr:rowOff>
    </xdr:to>
    <xdr:cxnSp macro="">
      <xdr:nvCxnSpPr>
        <xdr:cNvPr id="658" name="直線コネクタ 657">
          <a:extLst>
            <a:ext uri="{FF2B5EF4-FFF2-40B4-BE49-F238E27FC236}">
              <a16:creationId xmlns:a16="http://schemas.microsoft.com/office/drawing/2014/main" id="{F4132AF3-616D-4A44-A3C2-FCC81EC7B10A}"/>
            </a:ext>
          </a:extLst>
        </xdr:cNvPr>
        <xdr:cNvCxnSpPr/>
      </xdr:nvCxnSpPr>
      <xdr:spPr>
        <a:xfrm>
          <a:off x="15481300" y="13881463"/>
          <a:ext cx="83820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39551</xdr:rowOff>
    </xdr:from>
    <xdr:to>
      <xdr:col>76</xdr:col>
      <xdr:colOff>165100</xdr:colOff>
      <xdr:row>80</xdr:row>
      <xdr:rowOff>141151</xdr:rowOff>
    </xdr:to>
    <xdr:sp macro="" textlink="">
      <xdr:nvSpPr>
        <xdr:cNvPr id="659" name="楕円 658">
          <a:extLst>
            <a:ext uri="{FF2B5EF4-FFF2-40B4-BE49-F238E27FC236}">
              <a16:creationId xmlns:a16="http://schemas.microsoft.com/office/drawing/2014/main" id="{D57147F9-98E3-45CE-A09D-3212657EE482}"/>
            </a:ext>
          </a:extLst>
        </xdr:cNvPr>
        <xdr:cNvSpPr/>
      </xdr:nvSpPr>
      <xdr:spPr>
        <a:xfrm>
          <a:off x="14541500" y="1375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90351</xdr:rowOff>
    </xdr:from>
    <xdr:to>
      <xdr:col>81</xdr:col>
      <xdr:colOff>50800</xdr:colOff>
      <xdr:row>80</xdr:row>
      <xdr:rowOff>165463</xdr:rowOff>
    </xdr:to>
    <xdr:cxnSp macro="">
      <xdr:nvCxnSpPr>
        <xdr:cNvPr id="660" name="直線コネクタ 659">
          <a:extLst>
            <a:ext uri="{FF2B5EF4-FFF2-40B4-BE49-F238E27FC236}">
              <a16:creationId xmlns:a16="http://schemas.microsoft.com/office/drawing/2014/main" id="{1BC86A50-5960-417F-86EB-BC2CA2564936}"/>
            </a:ext>
          </a:extLst>
        </xdr:cNvPr>
        <xdr:cNvCxnSpPr/>
      </xdr:nvCxnSpPr>
      <xdr:spPr>
        <a:xfrm>
          <a:off x="14592300" y="13806351"/>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135889</xdr:rowOff>
    </xdr:from>
    <xdr:to>
      <xdr:col>72</xdr:col>
      <xdr:colOff>38100</xdr:colOff>
      <xdr:row>80</xdr:row>
      <xdr:rowOff>66039</xdr:rowOff>
    </xdr:to>
    <xdr:sp macro="" textlink="">
      <xdr:nvSpPr>
        <xdr:cNvPr id="661" name="楕円 660">
          <a:extLst>
            <a:ext uri="{FF2B5EF4-FFF2-40B4-BE49-F238E27FC236}">
              <a16:creationId xmlns:a16="http://schemas.microsoft.com/office/drawing/2014/main" id="{49CFA773-16ED-4AC9-A50F-48955D0D6205}"/>
            </a:ext>
          </a:extLst>
        </xdr:cNvPr>
        <xdr:cNvSpPr/>
      </xdr:nvSpPr>
      <xdr:spPr>
        <a:xfrm>
          <a:off x="13652500" y="13680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15239</xdr:rowOff>
    </xdr:from>
    <xdr:to>
      <xdr:col>76</xdr:col>
      <xdr:colOff>114300</xdr:colOff>
      <xdr:row>80</xdr:row>
      <xdr:rowOff>90351</xdr:rowOff>
    </xdr:to>
    <xdr:cxnSp macro="">
      <xdr:nvCxnSpPr>
        <xdr:cNvPr id="662" name="直線コネクタ 661">
          <a:extLst>
            <a:ext uri="{FF2B5EF4-FFF2-40B4-BE49-F238E27FC236}">
              <a16:creationId xmlns:a16="http://schemas.microsoft.com/office/drawing/2014/main" id="{92C0973E-7AA8-4129-B7A5-4D39802353E7}"/>
            </a:ext>
          </a:extLst>
        </xdr:cNvPr>
        <xdr:cNvCxnSpPr/>
      </xdr:nvCxnSpPr>
      <xdr:spPr>
        <a:xfrm>
          <a:off x="13703300" y="13731239"/>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60779</xdr:rowOff>
    </xdr:from>
    <xdr:to>
      <xdr:col>67</xdr:col>
      <xdr:colOff>101600</xdr:colOff>
      <xdr:row>79</xdr:row>
      <xdr:rowOff>162379</xdr:rowOff>
    </xdr:to>
    <xdr:sp macro="" textlink="">
      <xdr:nvSpPr>
        <xdr:cNvPr id="663" name="楕円 662">
          <a:extLst>
            <a:ext uri="{FF2B5EF4-FFF2-40B4-BE49-F238E27FC236}">
              <a16:creationId xmlns:a16="http://schemas.microsoft.com/office/drawing/2014/main" id="{0C20C3B4-1F66-447E-8CEA-26EC394933FB}"/>
            </a:ext>
          </a:extLst>
        </xdr:cNvPr>
        <xdr:cNvSpPr/>
      </xdr:nvSpPr>
      <xdr:spPr>
        <a:xfrm>
          <a:off x="12763500" y="1360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111579</xdr:rowOff>
    </xdr:from>
    <xdr:to>
      <xdr:col>71</xdr:col>
      <xdr:colOff>177800</xdr:colOff>
      <xdr:row>80</xdr:row>
      <xdr:rowOff>15239</xdr:rowOff>
    </xdr:to>
    <xdr:cxnSp macro="">
      <xdr:nvCxnSpPr>
        <xdr:cNvPr id="664" name="直線コネクタ 663">
          <a:extLst>
            <a:ext uri="{FF2B5EF4-FFF2-40B4-BE49-F238E27FC236}">
              <a16:creationId xmlns:a16="http://schemas.microsoft.com/office/drawing/2014/main" id="{656756BB-A908-4898-BF4A-2E590E3BA0A7}"/>
            </a:ext>
          </a:extLst>
        </xdr:cNvPr>
        <xdr:cNvCxnSpPr/>
      </xdr:nvCxnSpPr>
      <xdr:spPr>
        <a:xfrm>
          <a:off x="12814300" y="13656129"/>
          <a:ext cx="889000" cy="75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97989</xdr:rowOff>
    </xdr:from>
    <xdr:ext cx="405111" cy="259045"/>
    <xdr:sp macro="" textlink="">
      <xdr:nvSpPr>
        <xdr:cNvPr id="665" name="n_1aveValue【児童館】&#10;有形固定資産減価償却率">
          <a:extLst>
            <a:ext uri="{FF2B5EF4-FFF2-40B4-BE49-F238E27FC236}">
              <a16:creationId xmlns:a16="http://schemas.microsoft.com/office/drawing/2014/main" id="{03418243-F47A-4D82-8883-6B3917130CAE}"/>
            </a:ext>
          </a:extLst>
        </xdr:cNvPr>
        <xdr:cNvSpPr txBox="1"/>
      </xdr:nvSpPr>
      <xdr:spPr>
        <a:xfrm>
          <a:off x="15266044" y="1415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84926</xdr:rowOff>
    </xdr:from>
    <xdr:ext cx="405111" cy="259045"/>
    <xdr:sp macro="" textlink="">
      <xdr:nvSpPr>
        <xdr:cNvPr id="666" name="n_2aveValue【児童館】&#10;有形固定資産減価償却率">
          <a:extLst>
            <a:ext uri="{FF2B5EF4-FFF2-40B4-BE49-F238E27FC236}">
              <a16:creationId xmlns:a16="http://schemas.microsoft.com/office/drawing/2014/main" id="{0679A2EA-AFFF-40B0-8736-F646A6EEAFE1}"/>
            </a:ext>
          </a:extLst>
        </xdr:cNvPr>
        <xdr:cNvSpPr txBox="1"/>
      </xdr:nvSpPr>
      <xdr:spPr>
        <a:xfrm>
          <a:off x="14389744" y="14143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83293</xdr:rowOff>
    </xdr:from>
    <xdr:ext cx="405111" cy="259045"/>
    <xdr:sp macro="" textlink="">
      <xdr:nvSpPr>
        <xdr:cNvPr id="667" name="n_3aveValue【児童館】&#10;有形固定資産減価償却率">
          <a:extLst>
            <a:ext uri="{FF2B5EF4-FFF2-40B4-BE49-F238E27FC236}">
              <a16:creationId xmlns:a16="http://schemas.microsoft.com/office/drawing/2014/main" id="{326BC9BD-E6EF-409F-BD32-9767134FAECB}"/>
            </a:ext>
          </a:extLst>
        </xdr:cNvPr>
        <xdr:cNvSpPr txBox="1"/>
      </xdr:nvSpPr>
      <xdr:spPr>
        <a:xfrm>
          <a:off x="13500744" y="14142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78395</xdr:rowOff>
    </xdr:from>
    <xdr:ext cx="405111" cy="259045"/>
    <xdr:sp macro="" textlink="">
      <xdr:nvSpPr>
        <xdr:cNvPr id="668" name="n_4aveValue【児童館】&#10;有形固定資産減価償却率">
          <a:extLst>
            <a:ext uri="{FF2B5EF4-FFF2-40B4-BE49-F238E27FC236}">
              <a16:creationId xmlns:a16="http://schemas.microsoft.com/office/drawing/2014/main" id="{1470B69F-3207-4508-87F6-097E5A3FE4B4}"/>
            </a:ext>
          </a:extLst>
        </xdr:cNvPr>
        <xdr:cNvSpPr txBox="1"/>
      </xdr:nvSpPr>
      <xdr:spPr>
        <a:xfrm>
          <a:off x="12611744" y="14137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61340</xdr:rowOff>
    </xdr:from>
    <xdr:ext cx="405111" cy="259045"/>
    <xdr:sp macro="" textlink="">
      <xdr:nvSpPr>
        <xdr:cNvPr id="669" name="n_1mainValue【児童館】&#10;有形固定資産減価償却率">
          <a:extLst>
            <a:ext uri="{FF2B5EF4-FFF2-40B4-BE49-F238E27FC236}">
              <a16:creationId xmlns:a16="http://schemas.microsoft.com/office/drawing/2014/main" id="{EFE9EB4E-8D96-4A8A-85C8-915871F3D8E4}"/>
            </a:ext>
          </a:extLst>
        </xdr:cNvPr>
        <xdr:cNvSpPr txBox="1"/>
      </xdr:nvSpPr>
      <xdr:spPr>
        <a:xfrm>
          <a:off x="15266044" y="13605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157678</xdr:rowOff>
    </xdr:from>
    <xdr:ext cx="405111" cy="259045"/>
    <xdr:sp macro="" textlink="">
      <xdr:nvSpPr>
        <xdr:cNvPr id="670" name="n_2mainValue【児童館】&#10;有形固定資産減価償却率">
          <a:extLst>
            <a:ext uri="{FF2B5EF4-FFF2-40B4-BE49-F238E27FC236}">
              <a16:creationId xmlns:a16="http://schemas.microsoft.com/office/drawing/2014/main" id="{15AAA6D3-B436-4B91-B1D2-CE6EE1A12B25}"/>
            </a:ext>
          </a:extLst>
        </xdr:cNvPr>
        <xdr:cNvSpPr txBox="1"/>
      </xdr:nvSpPr>
      <xdr:spPr>
        <a:xfrm>
          <a:off x="14389744" y="13530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82566</xdr:rowOff>
    </xdr:from>
    <xdr:ext cx="405111" cy="259045"/>
    <xdr:sp macro="" textlink="">
      <xdr:nvSpPr>
        <xdr:cNvPr id="671" name="n_3mainValue【児童館】&#10;有形固定資産減価償却率">
          <a:extLst>
            <a:ext uri="{FF2B5EF4-FFF2-40B4-BE49-F238E27FC236}">
              <a16:creationId xmlns:a16="http://schemas.microsoft.com/office/drawing/2014/main" id="{7502BEF4-F437-4940-AE0B-3EC20E584851}"/>
            </a:ext>
          </a:extLst>
        </xdr:cNvPr>
        <xdr:cNvSpPr txBox="1"/>
      </xdr:nvSpPr>
      <xdr:spPr>
        <a:xfrm>
          <a:off x="13500744" y="1345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7456</xdr:rowOff>
    </xdr:from>
    <xdr:ext cx="405111" cy="259045"/>
    <xdr:sp macro="" textlink="">
      <xdr:nvSpPr>
        <xdr:cNvPr id="672" name="n_4mainValue【児童館】&#10;有形固定資産減価償却率">
          <a:extLst>
            <a:ext uri="{FF2B5EF4-FFF2-40B4-BE49-F238E27FC236}">
              <a16:creationId xmlns:a16="http://schemas.microsoft.com/office/drawing/2014/main" id="{5447A09B-60D7-4A43-B106-2BF2A4CF2E7F}"/>
            </a:ext>
          </a:extLst>
        </xdr:cNvPr>
        <xdr:cNvSpPr txBox="1"/>
      </xdr:nvSpPr>
      <xdr:spPr>
        <a:xfrm>
          <a:off x="12611744" y="13380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3" name="正方形/長方形 672">
          <a:extLst>
            <a:ext uri="{FF2B5EF4-FFF2-40B4-BE49-F238E27FC236}">
              <a16:creationId xmlns:a16="http://schemas.microsoft.com/office/drawing/2014/main" id="{E6F77B7C-73A6-4B25-9B19-38821A4F5ED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4" name="正方形/長方形 673">
          <a:extLst>
            <a:ext uri="{FF2B5EF4-FFF2-40B4-BE49-F238E27FC236}">
              <a16:creationId xmlns:a16="http://schemas.microsoft.com/office/drawing/2014/main" id="{AF219208-BA8B-4701-9646-BF887DDB0FA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5" name="正方形/長方形 674">
          <a:extLst>
            <a:ext uri="{FF2B5EF4-FFF2-40B4-BE49-F238E27FC236}">
              <a16:creationId xmlns:a16="http://schemas.microsoft.com/office/drawing/2014/main" id="{4085567C-7138-4728-A911-9B5521B7B69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6" name="正方形/長方形 675">
          <a:extLst>
            <a:ext uri="{FF2B5EF4-FFF2-40B4-BE49-F238E27FC236}">
              <a16:creationId xmlns:a16="http://schemas.microsoft.com/office/drawing/2014/main" id="{0DA733F4-7F03-436C-AF8A-70EEAE9A407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7" name="正方形/長方形 676">
          <a:extLst>
            <a:ext uri="{FF2B5EF4-FFF2-40B4-BE49-F238E27FC236}">
              <a16:creationId xmlns:a16="http://schemas.microsoft.com/office/drawing/2014/main" id="{186FD04F-AD36-464E-B422-4E073C9484C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8" name="正方形/長方形 677">
          <a:extLst>
            <a:ext uri="{FF2B5EF4-FFF2-40B4-BE49-F238E27FC236}">
              <a16:creationId xmlns:a16="http://schemas.microsoft.com/office/drawing/2014/main" id="{81F3DA0E-C802-4BB1-B682-0F4C5DF380E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9" name="正方形/長方形 678">
          <a:extLst>
            <a:ext uri="{FF2B5EF4-FFF2-40B4-BE49-F238E27FC236}">
              <a16:creationId xmlns:a16="http://schemas.microsoft.com/office/drawing/2014/main" id="{FBC45870-7C1C-4F1A-8DEE-70B34FA87BE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0" name="正方形/長方形 679">
          <a:extLst>
            <a:ext uri="{FF2B5EF4-FFF2-40B4-BE49-F238E27FC236}">
              <a16:creationId xmlns:a16="http://schemas.microsoft.com/office/drawing/2014/main" id="{F4C7DCBB-13F5-42F6-975B-AF6016769DE1}"/>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1" name="テキスト ボックス 680">
          <a:extLst>
            <a:ext uri="{FF2B5EF4-FFF2-40B4-BE49-F238E27FC236}">
              <a16:creationId xmlns:a16="http://schemas.microsoft.com/office/drawing/2014/main" id="{413BCBF6-4EFC-432B-B01F-AB625CBC052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2" name="直線コネクタ 681">
          <a:extLst>
            <a:ext uri="{FF2B5EF4-FFF2-40B4-BE49-F238E27FC236}">
              <a16:creationId xmlns:a16="http://schemas.microsoft.com/office/drawing/2014/main" id="{06D7ACA2-9824-499A-81CB-88BF341E79B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3" name="直線コネクタ 682">
          <a:extLst>
            <a:ext uri="{FF2B5EF4-FFF2-40B4-BE49-F238E27FC236}">
              <a16:creationId xmlns:a16="http://schemas.microsoft.com/office/drawing/2014/main" id="{F64378D3-CA3F-4683-AF37-10EDA5E01DAE}"/>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4" name="テキスト ボックス 683">
          <a:extLst>
            <a:ext uri="{FF2B5EF4-FFF2-40B4-BE49-F238E27FC236}">
              <a16:creationId xmlns:a16="http://schemas.microsoft.com/office/drawing/2014/main" id="{6D68EC17-23AF-4C9A-ACFB-7DDAAEF3A3D7}"/>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5" name="直線コネクタ 684">
          <a:extLst>
            <a:ext uri="{FF2B5EF4-FFF2-40B4-BE49-F238E27FC236}">
              <a16:creationId xmlns:a16="http://schemas.microsoft.com/office/drawing/2014/main" id="{200128DF-EAD7-4C04-83A7-CC14EF43954F}"/>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6" name="テキスト ボックス 685">
          <a:extLst>
            <a:ext uri="{FF2B5EF4-FFF2-40B4-BE49-F238E27FC236}">
              <a16:creationId xmlns:a16="http://schemas.microsoft.com/office/drawing/2014/main" id="{FDC0DC7A-F8A4-47FF-8D7F-4C1812436FB6}"/>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7" name="直線コネクタ 686">
          <a:extLst>
            <a:ext uri="{FF2B5EF4-FFF2-40B4-BE49-F238E27FC236}">
              <a16:creationId xmlns:a16="http://schemas.microsoft.com/office/drawing/2014/main" id="{8F40166F-6994-41A5-A180-91982BBE75BB}"/>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8" name="テキスト ボックス 687">
          <a:extLst>
            <a:ext uri="{FF2B5EF4-FFF2-40B4-BE49-F238E27FC236}">
              <a16:creationId xmlns:a16="http://schemas.microsoft.com/office/drawing/2014/main" id="{03D86F77-99B4-48AA-B0E6-3BDB346C2F19}"/>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89" name="直線コネクタ 688">
          <a:extLst>
            <a:ext uri="{FF2B5EF4-FFF2-40B4-BE49-F238E27FC236}">
              <a16:creationId xmlns:a16="http://schemas.microsoft.com/office/drawing/2014/main" id="{FA593BB1-BC62-4E55-9CDD-EAA9C85AAF38}"/>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0" name="テキスト ボックス 689">
          <a:extLst>
            <a:ext uri="{FF2B5EF4-FFF2-40B4-BE49-F238E27FC236}">
              <a16:creationId xmlns:a16="http://schemas.microsoft.com/office/drawing/2014/main" id="{9109E09B-9466-453D-8401-57D5B93C07BF}"/>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1" name="直線コネクタ 690">
          <a:extLst>
            <a:ext uri="{FF2B5EF4-FFF2-40B4-BE49-F238E27FC236}">
              <a16:creationId xmlns:a16="http://schemas.microsoft.com/office/drawing/2014/main" id="{01AAD4C4-280C-4544-A171-0B721F5566FC}"/>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2" name="テキスト ボックス 691">
          <a:extLst>
            <a:ext uri="{FF2B5EF4-FFF2-40B4-BE49-F238E27FC236}">
              <a16:creationId xmlns:a16="http://schemas.microsoft.com/office/drawing/2014/main" id="{88BDF8E8-38DD-47D6-A0F2-AB6ACC216E81}"/>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3" name="直線コネクタ 692">
          <a:extLst>
            <a:ext uri="{FF2B5EF4-FFF2-40B4-BE49-F238E27FC236}">
              <a16:creationId xmlns:a16="http://schemas.microsoft.com/office/drawing/2014/main" id="{8B848983-C89A-4BBD-AC57-8140C9206A6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4" name="テキスト ボックス 693">
          <a:extLst>
            <a:ext uri="{FF2B5EF4-FFF2-40B4-BE49-F238E27FC236}">
              <a16:creationId xmlns:a16="http://schemas.microsoft.com/office/drawing/2014/main" id="{C8DF8618-4A2D-4E41-9FF1-1FE8486B0DF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5" name="【児童館】&#10;一人当たり面積グラフ枠">
          <a:extLst>
            <a:ext uri="{FF2B5EF4-FFF2-40B4-BE49-F238E27FC236}">
              <a16:creationId xmlns:a16="http://schemas.microsoft.com/office/drawing/2014/main" id="{1B23658A-7CC9-45D8-AAFD-4ECD1B662A9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696" name="直線コネクタ 695">
          <a:extLst>
            <a:ext uri="{FF2B5EF4-FFF2-40B4-BE49-F238E27FC236}">
              <a16:creationId xmlns:a16="http://schemas.microsoft.com/office/drawing/2014/main" id="{6E71B316-0B04-4D88-A75D-B407B8B78A90}"/>
            </a:ext>
          </a:extLst>
        </xdr:cNvPr>
        <xdr:cNvCxnSpPr/>
      </xdr:nvCxnSpPr>
      <xdr:spPr>
        <a:xfrm flipV="1">
          <a:off x="22160864" y="132588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7" name="【児童館】&#10;一人当たり面積最小値テキスト">
          <a:extLst>
            <a:ext uri="{FF2B5EF4-FFF2-40B4-BE49-F238E27FC236}">
              <a16:creationId xmlns:a16="http://schemas.microsoft.com/office/drawing/2014/main" id="{2A0AD656-FE0E-4615-95F8-3D673DD94365}"/>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8" name="直線コネクタ 697">
          <a:extLst>
            <a:ext uri="{FF2B5EF4-FFF2-40B4-BE49-F238E27FC236}">
              <a16:creationId xmlns:a16="http://schemas.microsoft.com/office/drawing/2014/main" id="{F73C5516-24D3-4D52-897D-882F6626B9E6}"/>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699" name="【児童館】&#10;一人当たり面積最大値テキスト">
          <a:extLst>
            <a:ext uri="{FF2B5EF4-FFF2-40B4-BE49-F238E27FC236}">
              <a16:creationId xmlns:a16="http://schemas.microsoft.com/office/drawing/2014/main" id="{B04C5772-ED33-4B03-BBA4-501DD2DCAD74}"/>
            </a:ext>
          </a:extLst>
        </xdr:cNvPr>
        <xdr:cNvSpPr txBox="1"/>
      </xdr:nvSpPr>
      <xdr:spPr>
        <a:xfrm>
          <a:off x="22199600" y="1303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700" name="直線コネクタ 699">
          <a:extLst>
            <a:ext uri="{FF2B5EF4-FFF2-40B4-BE49-F238E27FC236}">
              <a16:creationId xmlns:a16="http://schemas.microsoft.com/office/drawing/2014/main" id="{57723378-C438-45B9-A8A3-9BB8069FBFA5}"/>
            </a:ext>
          </a:extLst>
        </xdr:cNvPr>
        <xdr:cNvCxnSpPr/>
      </xdr:nvCxnSpPr>
      <xdr:spPr>
        <a:xfrm>
          <a:off x="22072600" y="1325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01" name="【児童館】&#10;一人当たり面積平均値テキスト">
          <a:extLst>
            <a:ext uri="{FF2B5EF4-FFF2-40B4-BE49-F238E27FC236}">
              <a16:creationId xmlns:a16="http://schemas.microsoft.com/office/drawing/2014/main" id="{8AC54141-1DA7-4775-B0D8-088A736E6505}"/>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02" name="フローチャート: 判断 701">
          <a:extLst>
            <a:ext uri="{FF2B5EF4-FFF2-40B4-BE49-F238E27FC236}">
              <a16:creationId xmlns:a16="http://schemas.microsoft.com/office/drawing/2014/main" id="{3F3D55F1-1C26-46A3-BE38-913AF6A96F1D}"/>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703" name="フローチャート: 判断 702">
          <a:extLst>
            <a:ext uri="{FF2B5EF4-FFF2-40B4-BE49-F238E27FC236}">
              <a16:creationId xmlns:a16="http://schemas.microsoft.com/office/drawing/2014/main" id="{DE2FC120-AAA7-400F-841D-1DDE6399FC24}"/>
            </a:ext>
          </a:extLst>
        </xdr:cNvPr>
        <xdr:cNvSpPr/>
      </xdr:nvSpPr>
      <xdr:spPr>
        <a:xfrm>
          <a:off x="21272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04" name="フローチャート: 判断 703">
          <a:extLst>
            <a:ext uri="{FF2B5EF4-FFF2-40B4-BE49-F238E27FC236}">
              <a16:creationId xmlns:a16="http://schemas.microsoft.com/office/drawing/2014/main" id="{C0A408CE-BB65-4349-AABD-D3124D24EA0B}"/>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705" name="フローチャート: 判断 704">
          <a:extLst>
            <a:ext uri="{FF2B5EF4-FFF2-40B4-BE49-F238E27FC236}">
              <a16:creationId xmlns:a16="http://schemas.microsoft.com/office/drawing/2014/main" id="{5E504510-9720-4228-910B-FEE57DCEEC8C}"/>
            </a:ext>
          </a:extLst>
        </xdr:cNvPr>
        <xdr:cNvSpPr/>
      </xdr:nvSpPr>
      <xdr:spPr>
        <a:xfrm>
          <a:off x="19494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706" name="フローチャート: 判断 705">
          <a:extLst>
            <a:ext uri="{FF2B5EF4-FFF2-40B4-BE49-F238E27FC236}">
              <a16:creationId xmlns:a16="http://schemas.microsoft.com/office/drawing/2014/main" id="{EB603D3E-4E94-4FC6-98DF-C31D05F216B5}"/>
            </a:ext>
          </a:extLst>
        </xdr:cNvPr>
        <xdr:cNvSpPr/>
      </xdr:nvSpPr>
      <xdr:spPr>
        <a:xfrm>
          <a:off x="18605500" y="1437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92704B58-C937-4357-916F-975B0143AF8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06C21A4E-5AA1-47D7-B58F-D2408AEA69E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E1BC2A86-EF34-479C-A36A-E32A4F7B2069}"/>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76B8D160-8BD4-4D53-835F-7E96605A947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C5DF082F-1C20-4D7D-AAE0-F82FED302A14}"/>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88900</xdr:rowOff>
    </xdr:from>
    <xdr:to>
      <xdr:col>116</xdr:col>
      <xdr:colOff>114300</xdr:colOff>
      <xdr:row>85</xdr:row>
      <xdr:rowOff>19050</xdr:rowOff>
    </xdr:to>
    <xdr:sp macro="" textlink="">
      <xdr:nvSpPr>
        <xdr:cNvPr id="712" name="楕円 711">
          <a:extLst>
            <a:ext uri="{FF2B5EF4-FFF2-40B4-BE49-F238E27FC236}">
              <a16:creationId xmlns:a16="http://schemas.microsoft.com/office/drawing/2014/main" id="{241BF511-8C35-42B0-91D5-C948215BB126}"/>
            </a:ext>
          </a:extLst>
        </xdr:cNvPr>
        <xdr:cNvSpPr/>
      </xdr:nvSpPr>
      <xdr:spPr>
        <a:xfrm>
          <a:off x="22110700" y="1449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67327</xdr:rowOff>
    </xdr:from>
    <xdr:ext cx="469744" cy="259045"/>
    <xdr:sp macro="" textlink="">
      <xdr:nvSpPr>
        <xdr:cNvPr id="713" name="【児童館】&#10;一人当たり面積該当値テキスト">
          <a:extLst>
            <a:ext uri="{FF2B5EF4-FFF2-40B4-BE49-F238E27FC236}">
              <a16:creationId xmlns:a16="http://schemas.microsoft.com/office/drawing/2014/main" id="{423520B7-9BC5-4F8E-9073-8144B0128F3F}"/>
            </a:ext>
          </a:extLst>
        </xdr:cNvPr>
        <xdr:cNvSpPr txBox="1"/>
      </xdr:nvSpPr>
      <xdr:spPr>
        <a:xfrm>
          <a:off x="22199600" y="1446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127000</xdr:rowOff>
    </xdr:from>
    <xdr:to>
      <xdr:col>112</xdr:col>
      <xdr:colOff>38100</xdr:colOff>
      <xdr:row>85</xdr:row>
      <xdr:rowOff>57150</xdr:rowOff>
    </xdr:to>
    <xdr:sp macro="" textlink="">
      <xdr:nvSpPr>
        <xdr:cNvPr id="714" name="楕円 713">
          <a:extLst>
            <a:ext uri="{FF2B5EF4-FFF2-40B4-BE49-F238E27FC236}">
              <a16:creationId xmlns:a16="http://schemas.microsoft.com/office/drawing/2014/main" id="{80EE2B4D-E0BB-4038-BA00-A12875D8DB4C}"/>
            </a:ext>
          </a:extLst>
        </xdr:cNvPr>
        <xdr:cNvSpPr/>
      </xdr:nvSpPr>
      <xdr:spPr>
        <a:xfrm>
          <a:off x="21272500" y="1452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139700</xdr:rowOff>
    </xdr:from>
    <xdr:to>
      <xdr:col>116</xdr:col>
      <xdr:colOff>63500</xdr:colOff>
      <xdr:row>85</xdr:row>
      <xdr:rowOff>6350</xdr:rowOff>
    </xdr:to>
    <xdr:cxnSp macro="">
      <xdr:nvCxnSpPr>
        <xdr:cNvPr id="715" name="直線コネクタ 714">
          <a:extLst>
            <a:ext uri="{FF2B5EF4-FFF2-40B4-BE49-F238E27FC236}">
              <a16:creationId xmlns:a16="http://schemas.microsoft.com/office/drawing/2014/main" id="{C2867FA6-3C79-4CF8-A5BA-5195C7D7C07F}"/>
            </a:ext>
          </a:extLst>
        </xdr:cNvPr>
        <xdr:cNvCxnSpPr/>
      </xdr:nvCxnSpPr>
      <xdr:spPr>
        <a:xfrm flipV="1">
          <a:off x="21323300" y="145415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127000</xdr:rowOff>
    </xdr:from>
    <xdr:to>
      <xdr:col>107</xdr:col>
      <xdr:colOff>101600</xdr:colOff>
      <xdr:row>85</xdr:row>
      <xdr:rowOff>57150</xdr:rowOff>
    </xdr:to>
    <xdr:sp macro="" textlink="">
      <xdr:nvSpPr>
        <xdr:cNvPr id="716" name="楕円 715">
          <a:extLst>
            <a:ext uri="{FF2B5EF4-FFF2-40B4-BE49-F238E27FC236}">
              <a16:creationId xmlns:a16="http://schemas.microsoft.com/office/drawing/2014/main" id="{6AE731C9-9B09-4825-9CA4-B04BD9F7E150}"/>
            </a:ext>
          </a:extLst>
        </xdr:cNvPr>
        <xdr:cNvSpPr/>
      </xdr:nvSpPr>
      <xdr:spPr>
        <a:xfrm>
          <a:off x="20383500" y="1452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6350</xdr:rowOff>
    </xdr:from>
    <xdr:to>
      <xdr:col>111</xdr:col>
      <xdr:colOff>177800</xdr:colOff>
      <xdr:row>85</xdr:row>
      <xdr:rowOff>6350</xdr:rowOff>
    </xdr:to>
    <xdr:cxnSp macro="">
      <xdr:nvCxnSpPr>
        <xdr:cNvPr id="717" name="直線コネクタ 716">
          <a:extLst>
            <a:ext uri="{FF2B5EF4-FFF2-40B4-BE49-F238E27FC236}">
              <a16:creationId xmlns:a16="http://schemas.microsoft.com/office/drawing/2014/main" id="{74FA141C-584A-4B64-9535-4960EA7B3C18}"/>
            </a:ext>
          </a:extLst>
        </xdr:cNvPr>
        <xdr:cNvCxnSpPr/>
      </xdr:nvCxnSpPr>
      <xdr:spPr>
        <a:xfrm>
          <a:off x="20434300" y="14579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127000</xdr:rowOff>
    </xdr:from>
    <xdr:to>
      <xdr:col>102</xdr:col>
      <xdr:colOff>165100</xdr:colOff>
      <xdr:row>85</xdr:row>
      <xdr:rowOff>57150</xdr:rowOff>
    </xdr:to>
    <xdr:sp macro="" textlink="">
      <xdr:nvSpPr>
        <xdr:cNvPr id="718" name="楕円 717">
          <a:extLst>
            <a:ext uri="{FF2B5EF4-FFF2-40B4-BE49-F238E27FC236}">
              <a16:creationId xmlns:a16="http://schemas.microsoft.com/office/drawing/2014/main" id="{6460B26A-D3DF-41EE-BF68-197A3C22C339}"/>
            </a:ext>
          </a:extLst>
        </xdr:cNvPr>
        <xdr:cNvSpPr/>
      </xdr:nvSpPr>
      <xdr:spPr>
        <a:xfrm>
          <a:off x="19494500" y="1452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6350</xdr:rowOff>
    </xdr:from>
    <xdr:to>
      <xdr:col>107</xdr:col>
      <xdr:colOff>50800</xdr:colOff>
      <xdr:row>85</xdr:row>
      <xdr:rowOff>6350</xdr:rowOff>
    </xdr:to>
    <xdr:cxnSp macro="">
      <xdr:nvCxnSpPr>
        <xdr:cNvPr id="719" name="直線コネクタ 718">
          <a:extLst>
            <a:ext uri="{FF2B5EF4-FFF2-40B4-BE49-F238E27FC236}">
              <a16:creationId xmlns:a16="http://schemas.microsoft.com/office/drawing/2014/main" id="{3E0AA3EF-BF39-4895-9869-58EE58DCA705}"/>
            </a:ext>
          </a:extLst>
        </xdr:cNvPr>
        <xdr:cNvCxnSpPr/>
      </xdr:nvCxnSpPr>
      <xdr:spPr>
        <a:xfrm>
          <a:off x="19545300" y="14579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127000</xdr:rowOff>
    </xdr:from>
    <xdr:to>
      <xdr:col>98</xdr:col>
      <xdr:colOff>38100</xdr:colOff>
      <xdr:row>85</xdr:row>
      <xdr:rowOff>57150</xdr:rowOff>
    </xdr:to>
    <xdr:sp macro="" textlink="">
      <xdr:nvSpPr>
        <xdr:cNvPr id="720" name="楕円 719">
          <a:extLst>
            <a:ext uri="{FF2B5EF4-FFF2-40B4-BE49-F238E27FC236}">
              <a16:creationId xmlns:a16="http://schemas.microsoft.com/office/drawing/2014/main" id="{2AF444CD-8DC7-4B80-A3E2-98D797A3855B}"/>
            </a:ext>
          </a:extLst>
        </xdr:cNvPr>
        <xdr:cNvSpPr/>
      </xdr:nvSpPr>
      <xdr:spPr>
        <a:xfrm>
          <a:off x="18605500" y="1452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6350</xdr:rowOff>
    </xdr:from>
    <xdr:to>
      <xdr:col>102</xdr:col>
      <xdr:colOff>114300</xdr:colOff>
      <xdr:row>85</xdr:row>
      <xdr:rowOff>6350</xdr:rowOff>
    </xdr:to>
    <xdr:cxnSp macro="">
      <xdr:nvCxnSpPr>
        <xdr:cNvPr id="721" name="直線コネクタ 720">
          <a:extLst>
            <a:ext uri="{FF2B5EF4-FFF2-40B4-BE49-F238E27FC236}">
              <a16:creationId xmlns:a16="http://schemas.microsoft.com/office/drawing/2014/main" id="{47CF0208-03E2-4553-8509-886DB094B161}"/>
            </a:ext>
          </a:extLst>
        </xdr:cNvPr>
        <xdr:cNvCxnSpPr/>
      </xdr:nvCxnSpPr>
      <xdr:spPr>
        <a:xfrm>
          <a:off x="18656300" y="14579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80027</xdr:rowOff>
    </xdr:from>
    <xdr:ext cx="469744" cy="259045"/>
    <xdr:sp macro="" textlink="">
      <xdr:nvSpPr>
        <xdr:cNvPr id="722" name="n_1aveValue【児童館】&#10;一人当たり面積">
          <a:extLst>
            <a:ext uri="{FF2B5EF4-FFF2-40B4-BE49-F238E27FC236}">
              <a16:creationId xmlns:a16="http://schemas.microsoft.com/office/drawing/2014/main" id="{6F2EDCC1-8763-49BA-AB0D-8DDB152259CB}"/>
            </a:ext>
          </a:extLst>
        </xdr:cNvPr>
        <xdr:cNvSpPr txBox="1"/>
      </xdr:nvSpPr>
      <xdr:spPr>
        <a:xfrm>
          <a:off x="210757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723" name="n_2aveValue【児童館】&#10;一人当たり面積">
          <a:extLst>
            <a:ext uri="{FF2B5EF4-FFF2-40B4-BE49-F238E27FC236}">
              <a16:creationId xmlns:a16="http://schemas.microsoft.com/office/drawing/2014/main" id="{1C772100-F341-45EB-B115-4E02B3C6DE79}"/>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80027</xdr:rowOff>
    </xdr:from>
    <xdr:ext cx="469744" cy="259045"/>
    <xdr:sp macro="" textlink="">
      <xdr:nvSpPr>
        <xdr:cNvPr id="724" name="n_3aveValue【児童館】&#10;一人当たり面積">
          <a:extLst>
            <a:ext uri="{FF2B5EF4-FFF2-40B4-BE49-F238E27FC236}">
              <a16:creationId xmlns:a16="http://schemas.microsoft.com/office/drawing/2014/main" id="{FB28D14C-B6CA-4129-8201-83857DF8ED67}"/>
            </a:ext>
          </a:extLst>
        </xdr:cNvPr>
        <xdr:cNvSpPr txBox="1"/>
      </xdr:nvSpPr>
      <xdr:spPr>
        <a:xfrm>
          <a:off x="193104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92727</xdr:rowOff>
    </xdr:from>
    <xdr:ext cx="469744" cy="259045"/>
    <xdr:sp macro="" textlink="">
      <xdr:nvSpPr>
        <xdr:cNvPr id="725" name="n_4aveValue【児童館】&#10;一人当たり面積">
          <a:extLst>
            <a:ext uri="{FF2B5EF4-FFF2-40B4-BE49-F238E27FC236}">
              <a16:creationId xmlns:a16="http://schemas.microsoft.com/office/drawing/2014/main" id="{CFEE92F0-25D2-4572-9708-BC2F66728237}"/>
            </a:ext>
          </a:extLst>
        </xdr:cNvPr>
        <xdr:cNvSpPr txBox="1"/>
      </xdr:nvSpPr>
      <xdr:spPr>
        <a:xfrm>
          <a:off x="18421427" y="14151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48277</xdr:rowOff>
    </xdr:from>
    <xdr:ext cx="469744" cy="259045"/>
    <xdr:sp macro="" textlink="">
      <xdr:nvSpPr>
        <xdr:cNvPr id="726" name="n_1mainValue【児童館】&#10;一人当たり面積">
          <a:extLst>
            <a:ext uri="{FF2B5EF4-FFF2-40B4-BE49-F238E27FC236}">
              <a16:creationId xmlns:a16="http://schemas.microsoft.com/office/drawing/2014/main" id="{A7018377-D062-4CD1-BCDF-B0FFEECEB9BF}"/>
            </a:ext>
          </a:extLst>
        </xdr:cNvPr>
        <xdr:cNvSpPr txBox="1"/>
      </xdr:nvSpPr>
      <xdr:spPr>
        <a:xfrm>
          <a:off x="21075727" y="1462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48277</xdr:rowOff>
    </xdr:from>
    <xdr:ext cx="469744" cy="259045"/>
    <xdr:sp macro="" textlink="">
      <xdr:nvSpPr>
        <xdr:cNvPr id="727" name="n_2mainValue【児童館】&#10;一人当たり面積">
          <a:extLst>
            <a:ext uri="{FF2B5EF4-FFF2-40B4-BE49-F238E27FC236}">
              <a16:creationId xmlns:a16="http://schemas.microsoft.com/office/drawing/2014/main" id="{BADD18D1-24AF-4319-A099-BD46E9AA8AAA}"/>
            </a:ext>
          </a:extLst>
        </xdr:cNvPr>
        <xdr:cNvSpPr txBox="1"/>
      </xdr:nvSpPr>
      <xdr:spPr>
        <a:xfrm>
          <a:off x="20199427" y="1462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48277</xdr:rowOff>
    </xdr:from>
    <xdr:ext cx="469744" cy="259045"/>
    <xdr:sp macro="" textlink="">
      <xdr:nvSpPr>
        <xdr:cNvPr id="728" name="n_3mainValue【児童館】&#10;一人当たり面積">
          <a:extLst>
            <a:ext uri="{FF2B5EF4-FFF2-40B4-BE49-F238E27FC236}">
              <a16:creationId xmlns:a16="http://schemas.microsoft.com/office/drawing/2014/main" id="{042FC3DB-0CF8-4C20-BFF6-12A3583ABD5D}"/>
            </a:ext>
          </a:extLst>
        </xdr:cNvPr>
        <xdr:cNvSpPr txBox="1"/>
      </xdr:nvSpPr>
      <xdr:spPr>
        <a:xfrm>
          <a:off x="19310427" y="1462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48277</xdr:rowOff>
    </xdr:from>
    <xdr:ext cx="469744" cy="259045"/>
    <xdr:sp macro="" textlink="">
      <xdr:nvSpPr>
        <xdr:cNvPr id="729" name="n_4mainValue【児童館】&#10;一人当たり面積">
          <a:extLst>
            <a:ext uri="{FF2B5EF4-FFF2-40B4-BE49-F238E27FC236}">
              <a16:creationId xmlns:a16="http://schemas.microsoft.com/office/drawing/2014/main" id="{11AC31B6-CBBA-436E-8383-9E5197BBA43F}"/>
            </a:ext>
          </a:extLst>
        </xdr:cNvPr>
        <xdr:cNvSpPr txBox="1"/>
      </xdr:nvSpPr>
      <xdr:spPr>
        <a:xfrm>
          <a:off x="18421427" y="1462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0" name="正方形/長方形 729">
          <a:extLst>
            <a:ext uri="{FF2B5EF4-FFF2-40B4-BE49-F238E27FC236}">
              <a16:creationId xmlns:a16="http://schemas.microsoft.com/office/drawing/2014/main" id="{FBF45C95-9385-4D33-8E5E-64AE76FBB40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1" name="正方形/長方形 730">
          <a:extLst>
            <a:ext uri="{FF2B5EF4-FFF2-40B4-BE49-F238E27FC236}">
              <a16:creationId xmlns:a16="http://schemas.microsoft.com/office/drawing/2014/main" id="{4B507C50-154D-4625-9092-B95C7CE5F16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2" name="正方形/長方形 731">
          <a:extLst>
            <a:ext uri="{FF2B5EF4-FFF2-40B4-BE49-F238E27FC236}">
              <a16:creationId xmlns:a16="http://schemas.microsoft.com/office/drawing/2014/main" id="{DE5491AA-F751-44AA-BD6D-55E0E44B496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3" name="正方形/長方形 732">
          <a:extLst>
            <a:ext uri="{FF2B5EF4-FFF2-40B4-BE49-F238E27FC236}">
              <a16:creationId xmlns:a16="http://schemas.microsoft.com/office/drawing/2014/main" id="{1DE26A15-1043-4294-ADC4-D0356B262C3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4" name="正方形/長方形 733">
          <a:extLst>
            <a:ext uri="{FF2B5EF4-FFF2-40B4-BE49-F238E27FC236}">
              <a16:creationId xmlns:a16="http://schemas.microsoft.com/office/drawing/2014/main" id="{98A9E7F2-9446-4E7F-A8BF-EBBFEF134DF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5" name="正方形/長方形 734">
          <a:extLst>
            <a:ext uri="{FF2B5EF4-FFF2-40B4-BE49-F238E27FC236}">
              <a16:creationId xmlns:a16="http://schemas.microsoft.com/office/drawing/2014/main" id="{41111D3E-81B1-4D44-9460-521ACDD0244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6" name="正方形/長方形 735">
          <a:extLst>
            <a:ext uri="{FF2B5EF4-FFF2-40B4-BE49-F238E27FC236}">
              <a16:creationId xmlns:a16="http://schemas.microsoft.com/office/drawing/2014/main" id="{F33179A2-24CA-43EB-89E0-2F1650CEE1D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7" name="正方形/長方形 736">
          <a:extLst>
            <a:ext uri="{FF2B5EF4-FFF2-40B4-BE49-F238E27FC236}">
              <a16:creationId xmlns:a16="http://schemas.microsoft.com/office/drawing/2014/main" id="{F0BABA79-EEF9-498F-83AE-9481FDF3DBE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8" name="テキスト ボックス 737">
          <a:extLst>
            <a:ext uri="{FF2B5EF4-FFF2-40B4-BE49-F238E27FC236}">
              <a16:creationId xmlns:a16="http://schemas.microsoft.com/office/drawing/2014/main" id="{74875228-7EEC-4C64-A6A2-7CAD045773C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9" name="直線コネクタ 738">
          <a:extLst>
            <a:ext uri="{FF2B5EF4-FFF2-40B4-BE49-F238E27FC236}">
              <a16:creationId xmlns:a16="http://schemas.microsoft.com/office/drawing/2014/main" id="{D1295C5F-A94C-4BEE-87D4-28CFD16D060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0" name="テキスト ボックス 739">
          <a:extLst>
            <a:ext uri="{FF2B5EF4-FFF2-40B4-BE49-F238E27FC236}">
              <a16:creationId xmlns:a16="http://schemas.microsoft.com/office/drawing/2014/main" id="{7D442A19-94E7-448C-958F-7DBD620E800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1" name="直線コネクタ 740">
          <a:extLst>
            <a:ext uri="{FF2B5EF4-FFF2-40B4-BE49-F238E27FC236}">
              <a16:creationId xmlns:a16="http://schemas.microsoft.com/office/drawing/2014/main" id="{054BDEE4-39F6-492D-861D-6AADA70ECA0E}"/>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2" name="テキスト ボックス 741">
          <a:extLst>
            <a:ext uri="{FF2B5EF4-FFF2-40B4-BE49-F238E27FC236}">
              <a16:creationId xmlns:a16="http://schemas.microsoft.com/office/drawing/2014/main" id="{CAC079D0-06AE-4AB6-BEC8-FC51A3E609A5}"/>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3" name="直線コネクタ 742">
          <a:extLst>
            <a:ext uri="{FF2B5EF4-FFF2-40B4-BE49-F238E27FC236}">
              <a16:creationId xmlns:a16="http://schemas.microsoft.com/office/drawing/2014/main" id="{2341EB36-0417-4A11-86D1-18DACA88313C}"/>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4" name="テキスト ボックス 743">
          <a:extLst>
            <a:ext uri="{FF2B5EF4-FFF2-40B4-BE49-F238E27FC236}">
              <a16:creationId xmlns:a16="http://schemas.microsoft.com/office/drawing/2014/main" id="{06D57E2B-7012-45E1-8F8D-10AA5B3CD43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5" name="直線コネクタ 744">
          <a:extLst>
            <a:ext uri="{FF2B5EF4-FFF2-40B4-BE49-F238E27FC236}">
              <a16:creationId xmlns:a16="http://schemas.microsoft.com/office/drawing/2014/main" id="{07FB3052-7389-49AD-BE32-FBAACDB80AAA}"/>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6" name="テキスト ボックス 745">
          <a:extLst>
            <a:ext uri="{FF2B5EF4-FFF2-40B4-BE49-F238E27FC236}">
              <a16:creationId xmlns:a16="http://schemas.microsoft.com/office/drawing/2014/main" id="{E5168EF4-085D-4BCC-813F-65C441F85D82}"/>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7" name="直線コネクタ 746">
          <a:extLst>
            <a:ext uri="{FF2B5EF4-FFF2-40B4-BE49-F238E27FC236}">
              <a16:creationId xmlns:a16="http://schemas.microsoft.com/office/drawing/2014/main" id="{8B35F517-AEC2-4023-B1A0-214BF4B9A8D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8" name="テキスト ボックス 747">
          <a:extLst>
            <a:ext uri="{FF2B5EF4-FFF2-40B4-BE49-F238E27FC236}">
              <a16:creationId xmlns:a16="http://schemas.microsoft.com/office/drawing/2014/main" id="{C47AE26A-A86D-4CF7-84ED-9EC8223AFECB}"/>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9" name="直線コネクタ 748">
          <a:extLst>
            <a:ext uri="{FF2B5EF4-FFF2-40B4-BE49-F238E27FC236}">
              <a16:creationId xmlns:a16="http://schemas.microsoft.com/office/drawing/2014/main" id="{9512DF07-FEB1-4ACA-8C5E-991F003899D9}"/>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0" name="テキスト ボックス 749">
          <a:extLst>
            <a:ext uri="{FF2B5EF4-FFF2-40B4-BE49-F238E27FC236}">
              <a16:creationId xmlns:a16="http://schemas.microsoft.com/office/drawing/2014/main" id="{F40A875F-0D41-4D09-9127-45512842CF6D}"/>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1" name="直線コネクタ 750">
          <a:extLst>
            <a:ext uri="{FF2B5EF4-FFF2-40B4-BE49-F238E27FC236}">
              <a16:creationId xmlns:a16="http://schemas.microsoft.com/office/drawing/2014/main" id="{637958FC-D471-4465-8156-C9D65AAC778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2" name="テキスト ボックス 751">
          <a:extLst>
            <a:ext uri="{FF2B5EF4-FFF2-40B4-BE49-F238E27FC236}">
              <a16:creationId xmlns:a16="http://schemas.microsoft.com/office/drawing/2014/main" id="{314DD287-65F6-4E46-AD2C-AB4FD10DFBC4}"/>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3" name="直線コネクタ 752">
          <a:extLst>
            <a:ext uri="{FF2B5EF4-FFF2-40B4-BE49-F238E27FC236}">
              <a16:creationId xmlns:a16="http://schemas.microsoft.com/office/drawing/2014/main" id="{D3911E2D-2399-4899-AE4F-3B9A8FEB8A2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4" name="【公民館】&#10;有形固定資産減価償却率グラフ枠">
          <a:extLst>
            <a:ext uri="{FF2B5EF4-FFF2-40B4-BE49-F238E27FC236}">
              <a16:creationId xmlns:a16="http://schemas.microsoft.com/office/drawing/2014/main" id="{191156C4-463A-4013-91A8-08265F68115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755" name="直線コネクタ 754">
          <a:extLst>
            <a:ext uri="{FF2B5EF4-FFF2-40B4-BE49-F238E27FC236}">
              <a16:creationId xmlns:a16="http://schemas.microsoft.com/office/drawing/2014/main" id="{5B9AB08D-8AB8-4F46-B707-DE74A8E3372B}"/>
            </a:ext>
          </a:extLst>
        </xdr:cNvPr>
        <xdr:cNvCxnSpPr/>
      </xdr:nvCxnSpPr>
      <xdr:spPr>
        <a:xfrm flipV="1">
          <a:off x="16318864"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56" name="【公民館】&#10;有形固定資産減価償却率最小値テキスト">
          <a:extLst>
            <a:ext uri="{FF2B5EF4-FFF2-40B4-BE49-F238E27FC236}">
              <a16:creationId xmlns:a16="http://schemas.microsoft.com/office/drawing/2014/main" id="{76E3BB2C-58CB-4494-A771-ACB341ADA2AF}"/>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57" name="直線コネクタ 756">
          <a:extLst>
            <a:ext uri="{FF2B5EF4-FFF2-40B4-BE49-F238E27FC236}">
              <a16:creationId xmlns:a16="http://schemas.microsoft.com/office/drawing/2014/main" id="{5704FD79-E8D6-450D-BC11-AE0057727B82}"/>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758" name="【公民館】&#10;有形固定資産減価償却率最大値テキスト">
          <a:extLst>
            <a:ext uri="{FF2B5EF4-FFF2-40B4-BE49-F238E27FC236}">
              <a16:creationId xmlns:a16="http://schemas.microsoft.com/office/drawing/2014/main" id="{D5C7E6EC-2E15-4669-A887-222F86376B48}"/>
            </a:ext>
          </a:extLst>
        </xdr:cNvPr>
        <xdr:cNvSpPr txBox="1"/>
      </xdr:nvSpPr>
      <xdr:spPr>
        <a:xfrm>
          <a:off x="16357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759" name="直線コネクタ 758">
          <a:extLst>
            <a:ext uri="{FF2B5EF4-FFF2-40B4-BE49-F238E27FC236}">
              <a16:creationId xmlns:a16="http://schemas.microsoft.com/office/drawing/2014/main" id="{1FE340DA-EBB1-4121-AC6E-C2603069F24C}"/>
            </a:ext>
          </a:extLst>
        </xdr:cNvPr>
        <xdr:cNvCxnSpPr/>
      </xdr:nvCxnSpPr>
      <xdr:spPr>
        <a:xfrm>
          <a:off x="16230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141350</xdr:rowOff>
    </xdr:from>
    <xdr:ext cx="405111" cy="259045"/>
    <xdr:sp macro="" textlink="">
      <xdr:nvSpPr>
        <xdr:cNvPr id="760" name="【公民館】&#10;有形固定資産減価償却率平均値テキスト">
          <a:extLst>
            <a:ext uri="{FF2B5EF4-FFF2-40B4-BE49-F238E27FC236}">
              <a16:creationId xmlns:a16="http://schemas.microsoft.com/office/drawing/2014/main" id="{F094321C-963D-4581-8545-0D4FF331995C}"/>
            </a:ext>
          </a:extLst>
        </xdr:cNvPr>
        <xdr:cNvSpPr txBox="1"/>
      </xdr:nvSpPr>
      <xdr:spPr>
        <a:xfrm>
          <a:off x="16357600" y="179721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761" name="フローチャート: 判断 760">
          <a:extLst>
            <a:ext uri="{FF2B5EF4-FFF2-40B4-BE49-F238E27FC236}">
              <a16:creationId xmlns:a16="http://schemas.microsoft.com/office/drawing/2014/main" id="{97941563-D3A7-4912-BB61-E9DD78E69405}"/>
            </a:ext>
          </a:extLst>
        </xdr:cNvPr>
        <xdr:cNvSpPr/>
      </xdr:nvSpPr>
      <xdr:spPr>
        <a:xfrm>
          <a:off x="162687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762" name="フローチャート: 判断 761">
          <a:extLst>
            <a:ext uri="{FF2B5EF4-FFF2-40B4-BE49-F238E27FC236}">
              <a16:creationId xmlns:a16="http://schemas.microsoft.com/office/drawing/2014/main" id="{BF41777E-E085-4231-838B-1EE30273D74B}"/>
            </a:ext>
          </a:extLst>
        </xdr:cNvPr>
        <xdr:cNvSpPr/>
      </xdr:nvSpPr>
      <xdr:spPr>
        <a:xfrm>
          <a:off x="15430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763" name="フローチャート: 判断 762">
          <a:extLst>
            <a:ext uri="{FF2B5EF4-FFF2-40B4-BE49-F238E27FC236}">
              <a16:creationId xmlns:a16="http://schemas.microsoft.com/office/drawing/2014/main" id="{77793CC8-B71D-4EED-BE3B-AAB40FDBB2D8}"/>
            </a:ext>
          </a:extLst>
        </xdr:cNvPr>
        <xdr:cNvSpPr/>
      </xdr:nvSpPr>
      <xdr:spPr>
        <a:xfrm>
          <a:off x="14541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764" name="フローチャート: 判断 763">
          <a:extLst>
            <a:ext uri="{FF2B5EF4-FFF2-40B4-BE49-F238E27FC236}">
              <a16:creationId xmlns:a16="http://schemas.microsoft.com/office/drawing/2014/main" id="{2CE75D64-C191-4026-986C-DC645C426A15}"/>
            </a:ext>
          </a:extLst>
        </xdr:cNvPr>
        <xdr:cNvSpPr/>
      </xdr:nvSpPr>
      <xdr:spPr>
        <a:xfrm>
          <a:off x="13652500" y="1806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765" name="フローチャート: 判断 764">
          <a:extLst>
            <a:ext uri="{FF2B5EF4-FFF2-40B4-BE49-F238E27FC236}">
              <a16:creationId xmlns:a16="http://schemas.microsoft.com/office/drawing/2014/main" id="{6CCF265F-484B-4D0B-B94F-AE12B8DC4966}"/>
            </a:ext>
          </a:extLst>
        </xdr:cNvPr>
        <xdr:cNvSpPr/>
      </xdr:nvSpPr>
      <xdr:spPr>
        <a:xfrm>
          <a:off x="12763500" y="1809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4093A2EE-D2D4-493A-B57A-3C14A5BA5A7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440D229B-B84B-4A7E-869C-27CDAED2B53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34DD5627-AE42-4C61-8D59-95E926B7051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04BB0568-B884-4D2A-8329-0A2763C0EB9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7E945A41-CE1E-494A-8504-92F6F1640DF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40095</xdr:rowOff>
    </xdr:from>
    <xdr:to>
      <xdr:col>85</xdr:col>
      <xdr:colOff>177800</xdr:colOff>
      <xdr:row>107</xdr:row>
      <xdr:rowOff>141695</xdr:rowOff>
    </xdr:to>
    <xdr:sp macro="" textlink="">
      <xdr:nvSpPr>
        <xdr:cNvPr id="771" name="楕円 770">
          <a:extLst>
            <a:ext uri="{FF2B5EF4-FFF2-40B4-BE49-F238E27FC236}">
              <a16:creationId xmlns:a16="http://schemas.microsoft.com/office/drawing/2014/main" id="{29B534E9-15F9-445B-8DB5-8B293C8CC46C}"/>
            </a:ext>
          </a:extLst>
        </xdr:cNvPr>
        <xdr:cNvSpPr/>
      </xdr:nvSpPr>
      <xdr:spPr>
        <a:xfrm>
          <a:off x="16268700" y="1838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18522</xdr:rowOff>
    </xdr:from>
    <xdr:ext cx="405111" cy="259045"/>
    <xdr:sp macro="" textlink="">
      <xdr:nvSpPr>
        <xdr:cNvPr id="772" name="【公民館】&#10;有形固定資産減価償却率該当値テキスト">
          <a:extLst>
            <a:ext uri="{FF2B5EF4-FFF2-40B4-BE49-F238E27FC236}">
              <a16:creationId xmlns:a16="http://schemas.microsoft.com/office/drawing/2014/main" id="{15DC72D9-1AF8-4839-AE2B-B802824B0FE1}"/>
            </a:ext>
          </a:extLst>
        </xdr:cNvPr>
        <xdr:cNvSpPr txBox="1"/>
      </xdr:nvSpPr>
      <xdr:spPr>
        <a:xfrm>
          <a:off x="16357600" y="1836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4173</xdr:rowOff>
    </xdr:from>
    <xdr:to>
      <xdr:col>81</xdr:col>
      <xdr:colOff>101600</xdr:colOff>
      <xdr:row>107</xdr:row>
      <xdr:rowOff>105773</xdr:rowOff>
    </xdr:to>
    <xdr:sp macro="" textlink="">
      <xdr:nvSpPr>
        <xdr:cNvPr id="773" name="楕円 772">
          <a:extLst>
            <a:ext uri="{FF2B5EF4-FFF2-40B4-BE49-F238E27FC236}">
              <a16:creationId xmlns:a16="http://schemas.microsoft.com/office/drawing/2014/main" id="{4A7D3962-34AE-4549-9420-3AC25FCA6A5D}"/>
            </a:ext>
          </a:extLst>
        </xdr:cNvPr>
        <xdr:cNvSpPr/>
      </xdr:nvSpPr>
      <xdr:spPr>
        <a:xfrm>
          <a:off x="15430500" y="1834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54973</xdr:rowOff>
    </xdr:from>
    <xdr:to>
      <xdr:col>85</xdr:col>
      <xdr:colOff>127000</xdr:colOff>
      <xdr:row>107</xdr:row>
      <xdr:rowOff>90895</xdr:rowOff>
    </xdr:to>
    <xdr:cxnSp macro="">
      <xdr:nvCxnSpPr>
        <xdr:cNvPr id="774" name="直線コネクタ 773">
          <a:extLst>
            <a:ext uri="{FF2B5EF4-FFF2-40B4-BE49-F238E27FC236}">
              <a16:creationId xmlns:a16="http://schemas.microsoft.com/office/drawing/2014/main" id="{35B61C2A-F689-4CC4-8B96-E83BF5F2B026}"/>
            </a:ext>
          </a:extLst>
        </xdr:cNvPr>
        <xdr:cNvCxnSpPr/>
      </xdr:nvCxnSpPr>
      <xdr:spPr>
        <a:xfrm>
          <a:off x="15481300" y="18400123"/>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138068</xdr:rowOff>
    </xdr:from>
    <xdr:to>
      <xdr:col>76</xdr:col>
      <xdr:colOff>165100</xdr:colOff>
      <xdr:row>107</xdr:row>
      <xdr:rowOff>68218</xdr:rowOff>
    </xdr:to>
    <xdr:sp macro="" textlink="">
      <xdr:nvSpPr>
        <xdr:cNvPr id="775" name="楕円 774">
          <a:extLst>
            <a:ext uri="{FF2B5EF4-FFF2-40B4-BE49-F238E27FC236}">
              <a16:creationId xmlns:a16="http://schemas.microsoft.com/office/drawing/2014/main" id="{2A2EC9E3-F441-4CA7-94CD-88D0727A23E6}"/>
            </a:ext>
          </a:extLst>
        </xdr:cNvPr>
        <xdr:cNvSpPr/>
      </xdr:nvSpPr>
      <xdr:spPr>
        <a:xfrm>
          <a:off x="14541500" y="18311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17418</xdr:rowOff>
    </xdr:from>
    <xdr:to>
      <xdr:col>81</xdr:col>
      <xdr:colOff>50800</xdr:colOff>
      <xdr:row>107</xdr:row>
      <xdr:rowOff>54973</xdr:rowOff>
    </xdr:to>
    <xdr:cxnSp macro="">
      <xdr:nvCxnSpPr>
        <xdr:cNvPr id="776" name="直線コネクタ 775">
          <a:extLst>
            <a:ext uri="{FF2B5EF4-FFF2-40B4-BE49-F238E27FC236}">
              <a16:creationId xmlns:a16="http://schemas.microsoft.com/office/drawing/2014/main" id="{1E724446-17BB-41C0-B1BB-FBC0E4503F59}"/>
            </a:ext>
          </a:extLst>
        </xdr:cNvPr>
        <xdr:cNvCxnSpPr/>
      </xdr:nvCxnSpPr>
      <xdr:spPr>
        <a:xfrm>
          <a:off x="14592300" y="18362568"/>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102144</xdr:rowOff>
    </xdr:from>
    <xdr:to>
      <xdr:col>72</xdr:col>
      <xdr:colOff>38100</xdr:colOff>
      <xdr:row>107</xdr:row>
      <xdr:rowOff>32294</xdr:rowOff>
    </xdr:to>
    <xdr:sp macro="" textlink="">
      <xdr:nvSpPr>
        <xdr:cNvPr id="777" name="楕円 776">
          <a:extLst>
            <a:ext uri="{FF2B5EF4-FFF2-40B4-BE49-F238E27FC236}">
              <a16:creationId xmlns:a16="http://schemas.microsoft.com/office/drawing/2014/main" id="{002A6E08-8A17-400B-903D-2CDC285F177E}"/>
            </a:ext>
          </a:extLst>
        </xdr:cNvPr>
        <xdr:cNvSpPr/>
      </xdr:nvSpPr>
      <xdr:spPr>
        <a:xfrm>
          <a:off x="13652500" y="1827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152944</xdr:rowOff>
    </xdr:from>
    <xdr:to>
      <xdr:col>76</xdr:col>
      <xdr:colOff>114300</xdr:colOff>
      <xdr:row>107</xdr:row>
      <xdr:rowOff>17418</xdr:rowOff>
    </xdr:to>
    <xdr:cxnSp macro="">
      <xdr:nvCxnSpPr>
        <xdr:cNvPr id="778" name="直線コネクタ 777">
          <a:extLst>
            <a:ext uri="{FF2B5EF4-FFF2-40B4-BE49-F238E27FC236}">
              <a16:creationId xmlns:a16="http://schemas.microsoft.com/office/drawing/2014/main" id="{F396693A-015C-448A-9966-A0080A5A7C04}"/>
            </a:ext>
          </a:extLst>
        </xdr:cNvPr>
        <xdr:cNvCxnSpPr/>
      </xdr:nvCxnSpPr>
      <xdr:spPr>
        <a:xfrm>
          <a:off x="13703300" y="18326644"/>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66221</xdr:rowOff>
    </xdr:from>
    <xdr:to>
      <xdr:col>67</xdr:col>
      <xdr:colOff>101600</xdr:colOff>
      <xdr:row>106</xdr:row>
      <xdr:rowOff>167821</xdr:rowOff>
    </xdr:to>
    <xdr:sp macro="" textlink="">
      <xdr:nvSpPr>
        <xdr:cNvPr id="779" name="楕円 778">
          <a:extLst>
            <a:ext uri="{FF2B5EF4-FFF2-40B4-BE49-F238E27FC236}">
              <a16:creationId xmlns:a16="http://schemas.microsoft.com/office/drawing/2014/main" id="{57F290B0-1E6E-46D6-81A8-59E0E7982D33}"/>
            </a:ext>
          </a:extLst>
        </xdr:cNvPr>
        <xdr:cNvSpPr/>
      </xdr:nvSpPr>
      <xdr:spPr>
        <a:xfrm>
          <a:off x="12763500" y="1823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117021</xdr:rowOff>
    </xdr:from>
    <xdr:to>
      <xdr:col>71</xdr:col>
      <xdr:colOff>177800</xdr:colOff>
      <xdr:row>106</xdr:row>
      <xdr:rowOff>152944</xdr:rowOff>
    </xdr:to>
    <xdr:cxnSp macro="">
      <xdr:nvCxnSpPr>
        <xdr:cNvPr id="780" name="直線コネクタ 779">
          <a:extLst>
            <a:ext uri="{FF2B5EF4-FFF2-40B4-BE49-F238E27FC236}">
              <a16:creationId xmlns:a16="http://schemas.microsoft.com/office/drawing/2014/main" id="{3EE16DB0-83D6-42F3-9BFD-D157C8CE3803}"/>
            </a:ext>
          </a:extLst>
        </xdr:cNvPr>
        <xdr:cNvCxnSpPr/>
      </xdr:nvCxnSpPr>
      <xdr:spPr>
        <a:xfrm>
          <a:off x="12814300" y="18290721"/>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61884</xdr:rowOff>
    </xdr:from>
    <xdr:ext cx="405111" cy="259045"/>
    <xdr:sp macro="" textlink="">
      <xdr:nvSpPr>
        <xdr:cNvPr id="781" name="n_1aveValue【公民館】&#10;有形固定資産減価償却率">
          <a:extLst>
            <a:ext uri="{FF2B5EF4-FFF2-40B4-BE49-F238E27FC236}">
              <a16:creationId xmlns:a16="http://schemas.microsoft.com/office/drawing/2014/main" id="{CEC90A62-98B5-4E7D-B4D2-7C5A72D17825}"/>
            </a:ext>
          </a:extLst>
        </xdr:cNvPr>
        <xdr:cNvSpPr txBox="1"/>
      </xdr:nvSpPr>
      <xdr:spPr>
        <a:xfrm>
          <a:off x="152660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42290</xdr:rowOff>
    </xdr:from>
    <xdr:ext cx="405111" cy="259045"/>
    <xdr:sp macro="" textlink="">
      <xdr:nvSpPr>
        <xdr:cNvPr id="782" name="n_2aveValue【公民館】&#10;有形固定資産減価償却率">
          <a:extLst>
            <a:ext uri="{FF2B5EF4-FFF2-40B4-BE49-F238E27FC236}">
              <a16:creationId xmlns:a16="http://schemas.microsoft.com/office/drawing/2014/main" id="{86F2D267-6453-4265-AF9F-CF8E4EA68473}"/>
            </a:ext>
          </a:extLst>
        </xdr:cNvPr>
        <xdr:cNvSpPr txBox="1"/>
      </xdr:nvSpPr>
      <xdr:spPr>
        <a:xfrm>
          <a:off x="14389744" y="1787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11265</xdr:rowOff>
    </xdr:from>
    <xdr:ext cx="405111" cy="259045"/>
    <xdr:sp macro="" textlink="">
      <xdr:nvSpPr>
        <xdr:cNvPr id="783" name="n_3aveValue【公民館】&#10;有形固定資産減価償却率">
          <a:extLst>
            <a:ext uri="{FF2B5EF4-FFF2-40B4-BE49-F238E27FC236}">
              <a16:creationId xmlns:a16="http://schemas.microsoft.com/office/drawing/2014/main" id="{97D844C3-73D6-479F-928D-F37FB0621134}"/>
            </a:ext>
          </a:extLst>
        </xdr:cNvPr>
        <xdr:cNvSpPr txBox="1"/>
      </xdr:nvSpPr>
      <xdr:spPr>
        <a:xfrm>
          <a:off x="13500744" y="1784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35758</xdr:rowOff>
    </xdr:from>
    <xdr:ext cx="405111" cy="259045"/>
    <xdr:sp macro="" textlink="">
      <xdr:nvSpPr>
        <xdr:cNvPr id="784" name="n_4aveValue【公民館】&#10;有形固定資産減価償却率">
          <a:extLst>
            <a:ext uri="{FF2B5EF4-FFF2-40B4-BE49-F238E27FC236}">
              <a16:creationId xmlns:a16="http://schemas.microsoft.com/office/drawing/2014/main" id="{C5182BDE-9967-49C0-A5FA-065DA0E096C9}"/>
            </a:ext>
          </a:extLst>
        </xdr:cNvPr>
        <xdr:cNvSpPr txBox="1"/>
      </xdr:nvSpPr>
      <xdr:spPr>
        <a:xfrm>
          <a:off x="12611744" y="1786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96900</xdr:rowOff>
    </xdr:from>
    <xdr:ext cx="405111" cy="259045"/>
    <xdr:sp macro="" textlink="">
      <xdr:nvSpPr>
        <xdr:cNvPr id="785" name="n_1mainValue【公民館】&#10;有形固定資産減価償却率">
          <a:extLst>
            <a:ext uri="{FF2B5EF4-FFF2-40B4-BE49-F238E27FC236}">
              <a16:creationId xmlns:a16="http://schemas.microsoft.com/office/drawing/2014/main" id="{362FD2AF-2139-48CC-9101-A93308C26CDF}"/>
            </a:ext>
          </a:extLst>
        </xdr:cNvPr>
        <xdr:cNvSpPr txBox="1"/>
      </xdr:nvSpPr>
      <xdr:spPr>
        <a:xfrm>
          <a:off x="15266044" y="18442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59345</xdr:rowOff>
    </xdr:from>
    <xdr:ext cx="405111" cy="259045"/>
    <xdr:sp macro="" textlink="">
      <xdr:nvSpPr>
        <xdr:cNvPr id="786" name="n_2mainValue【公民館】&#10;有形固定資産減価償却率">
          <a:extLst>
            <a:ext uri="{FF2B5EF4-FFF2-40B4-BE49-F238E27FC236}">
              <a16:creationId xmlns:a16="http://schemas.microsoft.com/office/drawing/2014/main" id="{B4273E41-8580-4A10-90B8-B4BD78B7DCB7}"/>
            </a:ext>
          </a:extLst>
        </xdr:cNvPr>
        <xdr:cNvSpPr txBox="1"/>
      </xdr:nvSpPr>
      <xdr:spPr>
        <a:xfrm>
          <a:off x="14389744" y="18404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23421</xdr:rowOff>
    </xdr:from>
    <xdr:ext cx="405111" cy="259045"/>
    <xdr:sp macro="" textlink="">
      <xdr:nvSpPr>
        <xdr:cNvPr id="787" name="n_3mainValue【公民館】&#10;有形固定資産減価償却率">
          <a:extLst>
            <a:ext uri="{FF2B5EF4-FFF2-40B4-BE49-F238E27FC236}">
              <a16:creationId xmlns:a16="http://schemas.microsoft.com/office/drawing/2014/main" id="{57DCA9A9-6052-46D7-9CB8-3068EE3D1416}"/>
            </a:ext>
          </a:extLst>
        </xdr:cNvPr>
        <xdr:cNvSpPr txBox="1"/>
      </xdr:nvSpPr>
      <xdr:spPr>
        <a:xfrm>
          <a:off x="13500744" y="18368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158948</xdr:rowOff>
    </xdr:from>
    <xdr:ext cx="405111" cy="259045"/>
    <xdr:sp macro="" textlink="">
      <xdr:nvSpPr>
        <xdr:cNvPr id="788" name="n_4mainValue【公民館】&#10;有形固定資産減価償却率">
          <a:extLst>
            <a:ext uri="{FF2B5EF4-FFF2-40B4-BE49-F238E27FC236}">
              <a16:creationId xmlns:a16="http://schemas.microsoft.com/office/drawing/2014/main" id="{35936FE4-D0C4-4307-AC1F-C138217E9682}"/>
            </a:ext>
          </a:extLst>
        </xdr:cNvPr>
        <xdr:cNvSpPr txBox="1"/>
      </xdr:nvSpPr>
      <xdr:spPr>
        <a:xfrm>
          <a:off x="12611744" y="18332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F239167F-50C3-43D3-BA59-0158F9EF385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C3B46804-7267-4CF9-B117-5BFDADCB15F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4A431AAE-6DCE-4CF9-BAD9-FB50AB2E046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8E08BF81-CEC6-48AA-B0F9-C6DFC3EF92A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A8467D8E-C116-43ED-8BF6-510E54A566D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E4D1D715-2AC5-4EE7-A138-FBC625E3150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A943302A-2D0F-4DC7-ADCA-B29361C0333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81CA3FEB-9844-4B96-8387-63E84139A89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CF472016-DC0C-4C0E-BF6A-B9DBAA0C3CA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8519F4F1-0CBC-40E0-A42C-7F8C71E4274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99" name="直線コネクタ 798">
          <a:extLst>
            <a:ext uri="{FF2B5EF4-FFF2-40B4-BE49-F238E27FC236}">
              <a16:creationId xmlns:a16="http://schemas.microsoft.com/office/drawing/2014/main" id="{480DCB95-6A25-475F-83F0-1CBD89E4E79A}"/>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0" name="テキスト ボックス 799">
          <a:extLst>
            <a:ext uri="{FF2B5EF4-FFF2-40B4-BE49-F238E27FC236}">
              <a16:creationId xmlns:a16="http://schemas.microsoft.com/office/drawing/2014/main" id="{F8D16E15-888D-446B-A63A-78CF3FF4E564}"/>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1" name="直線コネクタ 800">
          <a:extLst>
            <a:ext uri="{FF2B5EF4-FFF2-40B4-BE49-F238E27FC236}">
              <a16:creationId xmlns:a16="http://schemas.microsoft.com/office/drawing/2014/main" id="{C9BD51E2-CEEB-44A8-8C9B-68F1F02E68A9}"/>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2" name="テキスト ボックス 801">
          <a:extLst>
            <a:ext uri="{FF2B5EF4-FFF2-40B4-BE49-F238E27FC236}">
              <a16:creationId xmlns:a16="http://schemas.microsoft.com/office/drawing/2014/main" id="{CAF22AFF-1EA5-4792-87D5-95D16C0C9792}"/>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3" name="直線コネクタ 802">
          <a:extLst>
            <a:ext uri="{FF2B5EF4-FFF2-40B4-BE49-F238E27FC236}">
              <a16:creationId xmlns:a16="http://schemas.microsoft.com/office/drawing/2014/main" id="{CA89C4E9-4FB0-4A1E-8AAB-E5616A6B9E38}"/>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4" name="テキスト ボックス 803">
          <a:extLst>
            <a:ext uri="{FF2B5EF4-FFF2-40B4-BE49-F238E27FC236}">
              <a16:creationId xmlns:a16="http://schemas.microsoft.com/office/drawing/2014/main" id="{0F6BA583-FC02-4D80-B87F-12F17F7777CB}"/>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5" name="直線コネクタ 804">
          <a:extLst>
            <a:ext uri="{FF2B5EF4-FFF2-40B4-BE49-F238E27FC236}">
              <a16:creationId xmlns:a16="http://schemas.microsoft.com/office/drawing/2014/main" id="{BC99C67B-CDBD-496F-BEBB-0366C5A3C3BC}"/>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6" name="テキスト ボックス 805">
          <a:extLst>
            <a:ext uri="{FF2B5EF4-FFF2-40B4-BE49-F238E27FC236}">
              <a16:creationId xmlns:a16="http://schemas.microsoft.com/office/drawing/2014/main" id="{1FFB2107-B55E-49B6-8F1B-BDD146120E92}"/>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7" name="直線コネクタ 806">
          <a:extLst>
            <a:ext uri="{FF2B5EF4-FFF2-40B4-BE49-F238E27FC236}">
              <a16:creationId xmlns:a16="http://schemas.microsoft.com/office/drawing/2014/main" id="{81C5FAD8-B7CF-4E23-9FEF-0065535EF453}"/>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08" name="テキスト ボックス 807">
          <a:extLst>
            <a:ext uri="{FF2B5EF4-FFF2-40B4-BE49-F238E27FC236}">
              <a16:creationId xmlns:a16="http://schemas.microsoft.com/office/drawing/2014/main" id="{8948FCE7-8FAC-4BB6-AAAE-D56D1B9AEC83}"/>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09" name="直線コネクタ 808">
          <a:extLst>
            <a:ext uri="{FF2B5EF4-FFF2-40B4-BE49-F238E27FC236}">
              <a16:creationId xmlns:a16="http://schemas.microsoft.com/office/drawing/2014/main" id="{67AE2442-147A-4304-B4D2-935EB2451D97}"/>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0" name="テキスト ボックス 809">
          <a:extLst>
            <a:ext uri="{FF2B5EF4-FFF2-40B4-BE49-F238E27FC236}">
              <a16:creationId xmlns:a16="http://schemas.microsoft.com/office/drawing/2014/main" id="{2DCE8918-8080-44B9-B727-8C160F338BB3}"/>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DB5CC583-9AFF-496E-AE32-F2E38542C32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a:extLst>
            <a:ext uri="{FF2B5EF4-FFF2-40B4-BE49-F238E27FC236}">
              <a16:creationId xmlns:a16="http://schemas.microsoft.com/office/drawing/2014/main" id="{01178394-7CA1-47BD-BC32-370F272EC03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公民館】&#10;一人当たり面積グラフ枠">
          <a:extLst>
            <a:ext uri="{FF2B5EF4-FFF2-40B4-BE49-F238E27FC236}">
              <a16:creationId xmlns:a16="http://schemas.microsoft.com/office/drawing/2014/main" id="{B274D2C4-221A-4634-A1B7-7368546E02D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814" name="直線コネクタ 813">
          <a:extLst>
            <a:ext uri="{FF2B5EF4-FFF2-40B4-BE49-F238E27FC236}">
              <a16:creationId xmlns:a16="http://schemas.microsoft.com/office/drawing/2014/main" id="{419B8086-D3B4-4F73-A499-D41916FE5A0A}"/>
            </a:ext>
          </a:extLst>
        </xdr:cNvPr>
        <xdr:cNvCxnSpPr/>
      </xdr:nvCxnSpPr>
      <xdr:spPr>
        <a:xfrm flipV="1">
          <a:off x="22160864" y="1727018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815" name="【公民館】&#10;一人当たり面積最小値テキスト">
          <a:extLst>
            <a:ext uri="{FF2B5EF4-FFF2-40B4-BE49-F238E27FC236}">
              <a16:creationId xmlns:a16="http://schemas.microsoft.com/office/drawing/2014/main" id="{9B4AEEFB-0180-48D4-82C5-6460307EC1B0}"/>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816" name="直線コネクタ 815">
          <a:extLst>
            <a:ext uri="{FF2B5EF4-FFF2-40B4-BE49-F238E27FC236}">
              <a16:creationId xmlns:a16="http://schemas.microsoft.com/office/drawing/2014/main" id="{89E7F1FB-5913-4AB3-82FA-439ADFFAD10C}"/>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817" name="【公民館】&#10;一人当たり面積最大値テキスト">
          <a:extLst>
            <a:ext uri="{FF2B5EF4-FFF2-40B4-BE49-F238E27FC236}">
              <a16:creationId xmlns:a16="http://schemas.microsoft.com/office/drawing/2014/main" id="{E47B554E-2809-42C4-AC31-B9C4683F43E4}"/>
            </a:ext>
          </a:extLst>
        </xdr:cNvPr>
        <xdr:cNvSpPr txBox="1"/>
      </xdr:nvSpPr>
      <xdr:spPr>
        <a:xfrm>
          <a:off x="22199600" y="1704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818" name="直線コネクタ 817">
          <a:extLst>
            <a:ext uri="{FF2B5EF4-FFF2-40B4-BE49-F238E27FC236}">
              <a16:creationId xmlns:a16="http://schemas.microsoft.com/office/drawing/2014/main" id="{3E0A1737-E5B8-40A5-B449-753485C375F9}"/>
            </a:ext>
          </a:extLst>
        </xdr:cNvPr>
        <xdr:cNvCxnSpPr/>
      </xdr:nvCxnSpPr>
      <xdr:spPr>
        <a:xfrm>
          <a:off x="22072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107059</xdr:rowOff>
    </xdr:from>
    <xdr:ext cx="469744" cy="259045"/>
    <xdr:sp macro="" textlink="">
      <xdr:nvSpPr>
        <xdr:cNvPr id="819" name="【公民館】&#10;一人当たり面積平均値テキスト">
          <a:extLst>
            <a:ext uri="{FF2B5EF4-FFF2-40B4-BE49-F238E27FC236}">
              <a16:creationId xmlns:a16="http://schemas.microsoft.com/office/drawing/2014/main" id="{7592DE9D-976E-463C-AACB-6A3678180AB4}"/>
            </a:ext>
          </a:extLst>
        </xdr:cNvPr>
        <xdr:cNvSpPr txBox="1"/>
      </xdr:nvSpPr>
      <xdr:spPr>
        <a:xfrm>
          <a:off x="22199600" y="181093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820" name="フローチャート: 判断 819">
          <a:extLst>
            <a:ext uri="{FF2B5EF4-FFF2-40B4-BE49-F238E27FC236}">
              <a16:creationId xmlns:a16="http://schemas.microsoft.com/office/drawing/2014/main" id="{36642FB5-7B5A-4806-910F-9A2FB53775E0}"/>
            </a:ext>
          </a:extLst>
        </xdr:cNvPr>
        <xdr:cNvSpPr/>
      </xdr:nvSpPr>
      <xdr:spPr>
        <a:xfrm>
          <a:off x="22110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821" name="フローチャート: 判断 820">
          <a:extLst>
            <a:ext uri="{FF2B5EF4-FFF2-40B4-BE49-F238E27FC236}">
              <a16:creationId xmlns:a16="http://schemas.microsoft.com/office/drawing/2014/main" id="{D3276452-6A69-403A-BAAD-99605299E816}"/>
            </a:ext>
          </a:extLst>
        </xdr:cNvPr>
        <xdr:cNvSpPr/>
      </xdr:nvSpPr>
      <xdr:spPr>
        <a:xfrm>
          <a:off x="21272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822" name="フローチャート: 判断 821">
          <a:extLst>
            <a:ext uri="{FF2B5EF4-FFF2-40B4-BE49-F238E27FC236}">
              <a16:creationId xmlns:a16="http://schemas.microsoft.com/office/drawing/2014/main" id="{4977A5E6-D62D-4F1B-A989-0208188DCDCE}"/>
            </a:ext>
          </a:extLst>
        </xdr:cNvPr>
        <xdr:cNvSpPr/>
      </xdr:nvSpPr>
      <xdr:spPr>
        <a:xfrm>
          <a:off x="20383500" y="1827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823" name="フローチャート: 判断 822">
          <a:extLst>
            <a:ext uri="{FF2B5EF4-FFF2-40B4-BE49-F238E27FC236}">
              <a16:creationId xmlns:a16="http://schemas.microsoft.com/office/drawing/2014/main" id="{E85AA67E-6A44-4E46-8BBA-4ECD2767D672}"/>
            </a:ext>
          </a:extLst>
        </xdr:cNvPr>
        <xdr:cNvSpPr/>
      </xdr:nvSpPr>
      <xdr:spPr>
        <a:xfrm>
          <a:off x="19494500" y="1828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824" name="フローチャート: 判断 823">
          <a:extLst>
            <a:ext uri="{FF2B5EF4-FFF2-40B4-BE49-F238E27FC236}">
              <a16:creationId xmlns:a16="http://schemas.microsoft.com/office/drawing/2014/main" id="{E7228A8B-898B-4068-B2D3-CF339CEC5AC4}"/>
            </a:ext>
          </a:extLst>
        </xdr:cNvPr>
        <xdr:cNvSpPr/>
      </xdr:nvSpPr>
      <xdr:spPr>
        <a:xfrm>
          <a:off x="18605500" y="1827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1FF39D0E-A385-4A13-8702-49F64D5F5DE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3DE46071-B65C-4CB8-8513-9240F6D2A77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A08FC06A-7133-4A8B-8CEE-852E73DCF2C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3D67A704-18B4-44A5-8138-4D300D5A744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80A1F022-0CBD-4CBB-9EFF-BF9A5DB248F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110308</xdr:rowOff>
    </xdr:from>
    <xdr:to>
      <xdr:col>116</xdr:col>
      <xdr:colOff>114300</xdr:colOff>
      <xdr:row>109</xdr:row>
      <xdr:rowOff>40458</xdr:rowOff>
    </xdr:to>
    <xdr:sp macro="" textlink="">
      <xdr:nvSpPr>
        <xdr:cNvPr id="830" name="楕円 829">
          <a:extLst>
            <a:ext uri="{FF2B5EF4-FFF2-40B4-BE49-F238E27FC236}">
              <a16:creationId xmlns:a16="http://schemas.microsoft.com/office/drawing/2014/main" id="{64934741-27CA-4E16-86C2-461873BEFA47}"/>
            </a:ext>
          </a:extLst>
        </xdr:cNvPr>
        <xdr:cNvSpPr/>
      </xdr:nvSpPr>
      <xdr:spPr>
        <a:xfrm>
          <a:off x="22110700" y="1862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25235</xdr:rowOff>
    </xdr:from>
    <xdr:ext cx="469744" cy="259045"/>
    <xdr:sp macro="" textlink="">
      <xdr:nvSpPr>
        <xdr:cNvPr id="831" name="【公民館】&#10;一人当たり面積該当値テキスト">
          <a:extLst>
            <a:ext uri="{FF2B5EF4-FFF2-40B4-BE49-F238E27FC236}">
              <a16:creationId xmlns:a16="http://schemas.microsoft.com/office/drawing/2014/main" id="{7C978620-6CF6-49CE-B26F-C65BB454D44B}"/>
            </a:ext>
          </a:extLst>
        </xdr:cNvPr>
        <xdr:cNvSpPr txBox="1"/>
      </xdr:nvSpPr>
      <xdr:spPr>
        <a:xfrm>
          <a:off x="22199600" y="18541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110308</xdr:rowOff>
    </xdr:from>
    <xdr:to>
      <xdr:col>112</xdr:col>
      <xdr:colOff>38100</xdr:colOff>
      <xdr:row>109</xdr:row>
      <xdr:rowOff>40458</xdr:rowOff>
    </xdr:to>
    <xdr:sp macro="" textlink="">
      <xdr:nvSpPr>
        <xdr:cNvPr id="832" name="楕円 831">
          <a:extLst>
            <a:ext uri="{FF2B5EF4-FFF2-40B4-BE49-F238E27FC236}">
              <a16:creationId xmlns:a16="http://schemas.microsoft.com/office/drawing/2014/main" id="{AF0EB60A-3806-4B7A-A4F2-8BD05200B6DD}"/>
            </a:ext>
          </a:extLst>
        </xdr:cNvPr>
        <xdr:cNvSpPr/>
      </xdr:nvSpPr>
      <xdr:spPr>
        <a:xfrm>
          <a:off x="21272500" y="1862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161108</xdr:rowOff>
    </xdr:from>
    <xdr:to>
      <xdr:col>116</xdr:col>
      <xdr:colOff>63500</xdr:colOff>
      <xdr:row>108</xdr:row>
      <xdr:rowOff>161108</xdr:rowOff>
    </xdr:to>
    <xdr:cxnSp macro="">
      <xdr:nvCxnSpPr>
        <xdr:cNvPr id="833" name="直線コネクタ 832">
          <a:extLst>
            <a:ext uri="{FF2B5EF4-FFF2-40B4-BE49-F238E27FC236}">
              <a16:creationId xmlns:a16="http://schemas.microsoft.com/office/drawing/2014/main" id="{6A54E0B9-011F-4D0F-9E68-CB2EFC1D1C76}"/>
            </a:ext>
          </a:extLst>
        </xdr:cNvPr>
        <xdr:cNvCxnSpPr/>
      </xdr:nvCxnSpPr>
      <xdr:spPr>
        <a:xfrm>
          <a:off x="21323300" y="1867770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110308</xdr:rowOff>
    </xdr:from>
    <xdr:to>
      <xdr:col>107</xdr:col>
      <xdr:colOff>101600</xdr:colOff>
      <xdr:row>109</xdr:row>
      <xdr:rowOff>40458</xdr:rowOff>
    </xdr:to>
    <xdr:sp macro="" textlink="">
      <xdr:nvSpPr>
        <xdr:cNvPr id="834" name="楕円 833">
          <a:extLst>
            <a:ext uri="{FF2B5EF4-FFF2-40B4-BE49-F238E27FC236}">
              <a16:creationId xmlns:a16="http://schemas.microsoft.com/office/drawing/2014/main" id="{D86DD3B4-EEB1-4365-AECC-49DB58B7BF82}"/>
            </a:ext>
          </a:extLst>
        </xdr:cNvPr>
        <xdr:cNvSpPr/>
      </xdr:nvSpPr>
      <xdr:spPr>
        <a:xfrm>
          <a:off x="20383500" y="1862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161108</xdr:rowOff>
    </xdr:from>
    <xdr:to>
      <xdr:col>111</xdr:col>
      <xdr:colOff>177800</xdr:colOff>
      <xdr:row>108</xdr:row>
      <xdr:rowOff>161108</xdr:rowOff>
    </xdr:to>
    <xdr:cxnSp macro="">
      <xdr:nvCxnSpPr>
        <xdr:cNvPr id="835" name="直線コネクタ 834">
          <a:extLst>
            <a:ext uri="{FF2B5EF4-FFF2-40B4-BE49-F238E27FC236}">
              <a16:creationId xmlns:a16="http://schemas.microsoft.com/office/drawing/2014/main" id="{1BDB4E19-D18A-4DD8-8888-EFF913031E89}"/>
            </a:ext>
          </a:extLst>
        </xdr:cNvPr>
        <xdr:cNvCxnSpPr/>
      </xdr:nvCxnSpPr>
      <xdr:spPr>
        <a:xfrm>
          <a:off x="20434300" y="186777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110308</xdr:rowOff>
    </xdr:from>
    <xdr:to>
      <xdr:col>102</xdr:col>
      <xdr:colOff>165100</xdr:colOff>
      <xdr:row>109</xdr:row>
      <xdr:rowOff>40458</xdr:rowOff>
    </xdr:to>
    <xdr:sp macro="" textlink="">
      <xdr:nvSpPr>
        <xdr:cNvPr id="836" name="楕円 835">
          <a:extLst>
            <a:ext uri="{FF2B5EF4-FFF2-40B4-BE49-F238E27FC236}">
              <a16:creationId xmlns:a16="http://schemas.microsoft.com/office/drawing/2014/main" id="{543B1D3F-3EFE-4FD9-84D5-6D791E62751A}"/>
            </a:ext>
          </a:extLst>
        </xdr:cNvPr>
        <xdr:cNvSpPr/>
      </xdr:nvSpPr>
      <xdr:spPr>
        <a:xfrm>
          <a:off x="19494500" y="1862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161108</xdr:rowOff>
    </xdr:from>
    <xdr:to>
      <xdr:col>107</xdr:col>
      <xdr:colOff>50800</xdr:colOff>
      <xdr:row>108</xdr:row>
      <xdr:rowOff>161108</xdr:rowOff>
    </xdr:to>
    <xdr:cxnSp macro="">
      <xdr:nvCxnSpPr>
        <xdr:cNvPr id="837" name="直線コネクタ 836">
          <a:extLst>
            <a:ext uri="{FF2B5EF4-FFF2-40B4-BE49-F238E27FC236}">
              <a16:creationId xmlns:a16="http://schemas.microsoft.com/office/drawing/2014/main" id="{FD02FDE1-6B88-4EDC-8CFB-6D009D093039}"/>
            </a:ext>
          </a:extLst>
        </xdr:cNvPr>
        <xdr:cNvCxnSpPr/>
      </xdr:nvCxnSpPr>
      <xdr:spPr>
        <a:xfrm>
          <a:off x="19545300" y="186777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110308</xdr:rowOff>
    </xdr:from>
    <xdr:to>
      <xdr:col>98</xdr:col>
      <xdr:colOff>38100</xdr:colOff>
      <xdr:row>109</xdr:row>
      <xdr:rowOff>40458</xdr:rowOff>
    </xdr:to>
    <xdr:sp macro="" textlink="">
      <xdr:nvSpPr>
        <xdr:cNvPr id="838" name="楕円 837">
          <a:extLst>
            <a:ext uri="{FF2B5EF4-FFF2-40B4-BE49-F238E27FC236}">
              <a16:creationId xmlns:a16="http://schemas.microsoft.com/office/drawing/2014/main" id="{E3A5EDCD-931A-4B2D-96A5-2B6E619552C1}"/>
            </a:ext>
          </a:extLst>
        </xdr:cNvPr>
        <xdr:cNvSpPr/>
      </xdr:nvSpPr>
      <xdr:spPr>
        <a:xfrm>
          <a:off x="18605500" y="1862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161108</xdr:rowOff>
    </xdr:from>
    <xdr:to>
      <xdr:col>102</xdr:col>
      <xdr:colOff>114300</xdr:colOff>
      <xdr:row>108</xdr:row>
      <xdr:rowOff>161108</xdr:rowOff>
    </xdr:to>
    <xdr:cxnSp macro="">
      <xdr:nvCxnSpPr>
        <xdr:cNvPr id="839" name="直線コネクタ 838">
          <a:extLst>
            <a:ext uri="{FF2B5EF4-FFF2-40B4-BE49-F238E27FC236}">
              <a16:creationId xmlns:a16="http://schemas.microsoft.com/office/drawing/2014/main" id="{D17228A3-FE58-4311-BD9C-31137A4A593F}"/>
            </a:ext>
          </a:extLst>
        </xdr:cNvPr>
        <xdr:cNvCxnSpPr/>
      </xdr:nvCxnSpPr>
      <xdr:spPr>
        <a:xfrm>
          <a:off x="18656300" y="186777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40657</xdr:rowOff>
    </xdr:from>
    <xdr:ext cx="469744" cy="259045"/>
    <xdr:sp macro="" textlink="">
      <xdr:nvSpPr>
        <xdr:cNvPr id="840" name="n_1aveValue【公民館】&#10;一人当たり面積">
          <a:extLst>
            <a:ext uri="{FF2B5EF4-FFF2-40B4-BE49-F238E27FC236}">
              <a16:creationId xmlns:a16="http://schemas.microsoft.com/office/drawing/2014/main" id="{F5D9BC73-A32A-41A3-886E-6136C25D8675}"/>
            </a:ext>
          </a:extLst>
        </xdr:cNvPr>
        <xdr:cNvSpPr txBox="1"/>
      </xdr:nvSpPr>
      <xdr:spPr>
        <a:xfrm>
          <a:off x="210757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47189</xdr:rowOff>
    </xdr:from>
    <xdr:ext cx="469744" cy="259045"/>
    <xdr:sp macro="" textlink="">
      <xdr:nvSpPr>
        <xdr:cNvPr id="841" name="n_2aveValue【公民館】&#10;一人当たり面積">
          <a:extLst>
            <a:ext uri="{FF2B5EF4-FFF2-40B4-BE49-F238E27FC236}">
              <a16:creationId xmlns:a16="http://schemas.microsoft.com/office/drawing/2014/main" id="{48944D71-CFFB-4EC2-BA15-C2FE9E58AF00}"/>
            </a:ext>
          </a:extLst>
        </xdr:cNvPr>
        <xdr:cNvSpPr txBox="1"/>
      </xdr:nvSpPr>
      <xdr:spPr>
        <a:xfrm>
          <a:off x="20199427" y="18049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56985</xdr:rowOff>
    </xdr:from>
    <xdr:ext cx="469744" cy="259045"/>
    <xdr:sp macro="" textlink="">
      <xdr:nvSpPr>
        <xdr:cNvPr id="842" name="n_3aveValue【公民館】&#10;一人当たり面積">
          <a:extLst>
            <a:ext uri="{FF2B5EF4-FFF2-40B4-BE49-F238E27FC236}">
              <a16:creationId xmlns:a16="http://schemas.microsoft.com/office/drawing/2014/main" id="{5E300EDF-7932-4B1E-BE90-C637D363199C}"/>
            </a:ext>
          </a:extLst>
        </xdr:cNvPr>
        <xdr:cNvSpPr txBox="1"/>
      </xdr:nvSpPr>
      <xdr:spPr>
        <a:xfrm>
          <a:off x="19310427" y="18059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50454</xdr:rowOff>
    </xdr:from>
    <xdr:ext cx="469744" cy="259045"/>
    <xdr:sp macro="" textlink="">
      <xdr:nvSpPr>
        <xdr:cNvPr id="843" name="n_4aveValue【公民館】&#10;一人当たり面積">
          <a:extLst>
            <a:ext uri="{FF2B5EF4-FFF2-40B4-BE49-F238E27FC236}">
              <a16:creationId xmlns:a16="http://schemas.microsoft.com/office/drawing/2014/main" id="{48FF328F-618A-4BAA-9CF5-140053623349}"/>
            </a:ext>
          </a:extLst>
        </xdr:cNvPr>
        <xdr:cNvSpPr txBox="1"/>
      </xdr:nvSpPr>
      <xdr:spPr>
        <a:xfrm>
          <a:off x="18421427" y="1805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31585</xdr:rowOff>
    </xdr:from>
    <xdr:ext cx="469744" cy="259045"/>
    <xdr:sp macro="" textlink="">
      <xdr:nvSpPr>
        <xdr:cNvPr id="844" name="n_1mainValue【公民館】&#10;一人当たり面積">
          <a:extLst>
            <a:ext uri="{FF2B5EF4-FFF2-40B4-BE49-F238E27FC236}">
              <a16:creationId xmlns:a16="http://schemas.microsoft.com/office/drawing/2014/main" id="{6D220832-17BD-438C-9991-966B80B81534}"/>
            </a:ext>
          </a:extLst>
        </xdr:cNvPr>
        <xdr:cNvSpPr txBox="1"/>
      </xdr:nvSpPr>
      <xdr:spPr>
        <a:xfrm>
          <a:off x="21075727" y="18719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31585</xdr:rowOff>
    </xdr:from>
    <xdr:ext cx="469744" cy="259045"/>
    <xdr:sp macro="" textlink="">
      <xdr:nvSpPr>
        <xdr:cNvPr id="845" name="n_2mainValue【公民館】&#10;一人当たり面積">
          <a:extLst>
            <a:ext uri="{FF2B5EF4-FFF2-40B4-BE49-F238E27FC236}">
              <a16:creationId xmlns:a16="http://schemas.microsoft.com/office/drawing/2014/main" id="{5C1A09EF-2C24-496B-A0CC-1A94E07E39E6}"/>
            </a:ext>
          </a:extLst>
        </xdr:cNvPr>
        <xdr:cNvSpPr txBox="1"/>
      </xdr:nvSpPr>
      <xdr:spPr>
        <a:xfrm>
          <a:off x="20199427" y="18719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31585</xdr:rowOff>
    </xdr:from>
    <xdr:ext cx="469744" cy="259045"/>
    <xdr:sp macro="" textlink="">
      <xdr:nvSpPr>
        <xdr:cNvPr id="846" name="n_3mainValue【公民館】&#10;一人当たり面積">
          <a:extLst>
            <a:ext uri="{FF2B5EF4-FFF2-40B4-BE49-F238E27FC236}">
              <a16:creationId xmlns:a16="http://schemas.microsoft.com/office/drawing/2014/main" id="{0FA7B2C2-717F-40E0-897B-F0265516B85C}"/>
            </a:ext>
          </a:extLst>
        </xdr:cNvPr>
        <xdr:cNvSpPr txBox="1"/>
      </xdr:nvSpPr>
      <xdr:spPr>
        <a:xfrm>
          <a:off x="19310427" y="18719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31585</xdr:rowOff>
    </xdr:from>
    <xdr:ext cx="469744" cy="259045"/>
    <xdr:sp macro="" textlink="">
      <xdr:nvSpPr>
        <xdr:cNvPr id="847" name="n_4mainValue【公民館】&#10;一人当たり面積">
          <a:extLst>
            <a:ext uri="{FF2B5EF4-FFF2-40B4-BE49-F238E27FC236}">
              <a16:creationId xmlns:a16="http://schemas.microsoft.com/office/drawing/2014/main" id="{B65B09FA-344F-4827-98F7-2AFE0C938B1C}"/>
            </a:ext>
          </a:extLst>
        </xdr:cNvPr>
        <xdr:cNvSpPr txBox="1"/>
      </xdr:nvSpPr>
      <xdr:spPr>
        <a:xfrm>
          <a:off x="18421427" y="18719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7FD48D83-1B6E-4176-9A6E-52B4B521098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5C5A4C2D-5212-4EDF-9731-71463D073B5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BE870EE9-AF77-4247-AD8B-AF252B8203C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公営住宅については、計画的に長寿命化改修等を行っており、今年度は朝日団地の建替えに伴い旧団地の一部を取り壊したため、</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有形固定資産減価償却率（以下「減価償却率」と表記）は改善し、類似団体平均よりも低くなった。</a:t>
          </a:r>
          <a:r>
            <a:rPr kumimoji="1" lang="ja-JP" altLang="en-US" sz="1300" baseline="0">
              <a:latin typeface="ＭＳ Ｐゴシック" panose="020B0600070205080204" pitchFamily="50" charset="-128"/>
              <a:ea typeface="ＭＳ Ｐゴシック" panose="020B0600070205080204" pitchFamily="50" charset="-128"/>
            </a:rPr>
            <a:t>児童館については、平成</a:t>
          </a:r>
          <a:r>
            <a:rPr kumimoji="1" lang="en-US" altLang="ja-JP" sz="1300" baseline="0">
              <a:latin typeface="ＭＳ Ｐゴシック" panose="020B0600070205080204" pitchFamily="50" charset="-128"/>
              <a:ea typeface="ＭＳ Ｐゴシック" panose="020B0600070205080204" pitchFamily="50" charset="-128"/>
            </a:rPr>
            <a:t>28</a:t>
          </a:r>
          <a:r>
            <a:rPr kumimoji="1" lang="ja-JP" altLang="en-US" sz="1300" baseline="0">
              <a:latin typeface="ＭＳ Ｐゴシック" panose="020B0600070205080204" pitchFamily="50" charset="-128"/>
              <a:ea typeface="ＭＳ Ｐゴシック" panose="020B0600070205080204" pitchFamily="50" charset="-128"/>
            </a:rPr>
            <a:t>年度にこども館を新設したことにより、類似団体平均よりも減価償却率が低い。その差は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徐々に小さくなっているが、こども館は木造で鉄筋コンクリート造などと比べて法定耐用年数が短いことが要因と思われる。</a:t>
          </a:r>
          <a:r>
            <a:rPr kumimoji="1" lang="ja-JP" altLang="en-US" sz="1300" baseline="0">
              <a:latin typeface="ＭＳ Ｐゴシック" panose="020B0600070205080204" pitchFamily="50" charset="-128"/>
              <a:ea typeface="ＭＳ Ｐゴシック" panose="020B0600070205080204" pitchFamily="50" charset="-128"/>
            </a:rPr>
            <a:t>その他の施設では、幼稚園・保育所や学校施設が類似団体平均よりも減価償却率が低く、保育所については中央保育所の建替え（令和</a:t>
          </a:r>
          <a:r>
            <a:rPr kumimoji="1" lang="en-US" altLang="ja-JP" sz="1300" baseline="0">
              <a:latin typeface="ＭＳ Ｐゴシック" panose="020B0600070205080204" pitchFamily="50" charset="-128"/>
              <a:ea typeface="ＭＳ Ｐゴシック" panose="020B0600070205080204" pitchFamily="50" charset="-128"/>
            </a:rPr>
            <a:t>5</a:t>
          </a:r>
          <a:r>
            <a:rPr kumimoji="1" lang="ja-JP" altLang="en-US" sz="1300" baseline="0">
              <a:latin typeface="ＭＳ Ｐゴシック" panose="020B0600070205080204" pitchFamily="50" charset="-128"/>
              <a:ea typeface="ＭＳ Ｐゴシック" panose="020B0600070205080204" pitchFamily="50" charset="-128"/>
            </a:rPr>
            <a:t>年度完了）により、学校施設については小中学校の校舎増築（令和</a:t>
          </a:r>
          <a:r>
            <a:rPr kumimoji="1" lang="en-US" altLang="ja-JP" sz="1300" baseline="0">
              <a:latin typeface="ＭＳ Ｐゴシック" panose="020B0600070205080204" pitchFamily="50" charset="-128"/>
              <a:ea typeface="ＭＳ Ｐゴシック" panose="020B0600070205080204" pitchFamily="50" charset="-128"/>
            </a:rPr>
            <a:t>4</a:t>
          </a:r>
          <a:r>
            <a:rPr kumimoji="1" lang="ja-JP" altLang="en-US" sz="1300" baseline="0">
              <a:latin typeface="ＭＳ Ｐゴシック" panose="020B0600070205080204" pitchFamily="50" charset="-128"/>
              <a:ea typeface="ＭＳ Ｐゴシック" panose="020B0600070205080204" pitchFamily="50" charset="-128"/>
            </a:rPr>
            <a:t>・</a:t>
          </a:r>
          <a:r>
            <a:rPr kumimoji="1" lang="en-US" altLang="ja-JP" sz="1300" baseline="0">
              <a:latin typeface="ＭＳ Ｐゴシック" panose="020B0600070205080204" pitchFamily="50" charset="-128"/>
              <a:ea typeface="ＭＳ Ｐゴシック" panose="020B0600070205080204" pitchFamily="50" charset="-128"/>
            </a:rPr>
            <a:t>5</a:t>
          </a:r>
          <a:r>
            <a:rPr kumimoji="1" lang="ja-JP" altLang="en-US" sz="1300" baseline="0">
              <a:latin typeface="ＭＳ Ｐゴシック" panose="020B0600070205080204" pitchFamily="50" charset="-128"/>
              <a:ea typeface="ＭＳ Ｐゴシック" panose="020B0600070205080204" pitchFamily="50" charset="-128"/>
            </a:rPr>
            <a:t>年度実施）により当該年度の減価償却率が大きく改善している。これに対し、道路は類似団体平均よりも減価償却率が高い。優先度の高い箇所から順次改修を行っており、引き続き維持管理に要する予算の確保に努めて改修を進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E9EF7E8-BBBD-4C74-B280-813EB32D37C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2DFA141-80CE-4429-9DB6-FFCACEF8623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3407D7E-F462-4EC2-B6F5-2056888A96F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15BAE55-647E-455D-976E-EC5D0468833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福岡県粕屋町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982426C-59BB-400E-A3AA-249122692F2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D8EFA9B-9335-4BDD-B487-C7566FA015E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3E198E5-F802-43A3-9C96-2F27A53FB6C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FCB1D7D-9486-4C8A-8096-6FD5145550C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560DB93-4001-4459-8826-E60473F9FFF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1D45323-E07C-4EA5-A7C8-90392F5DCD2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48,723
47,699
14.13
21,904,856
21,289,100
612,683
10,443,932
13,734,084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8DE8632-50DA-41BC-9E32-E848AB0BC10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38A0434-C9FF-4540-92E7-6801E05F245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78BF5D8-48E9-4B72-BF90-6C5DD07D4C9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CBD91A5-32F1-46BE-A2CA-2681C504C83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A18FE7F-8029-46BE-A1F4-2677C178D8B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A6CC845-5A43-4D48-90BB-D189454C40F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8247F55-D984-42B8-9C4C-040D263604D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4A26B9B-5EBB-46A8-B2A9-7633D66118C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05A1FD7-818C-42A5-94E6-923663E4F23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6EADE0E-54C3-4CAD-90A3-BB11121E8CC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51C7059-B1E5-4A39-B96D-785B189CA47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1C35657-B308-4735-8687-C08DF97D77A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1AC484C-A159-4603-9ABB-9CB753AD337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A9C2666-10FF-4D64-84AD-0F00D198186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5921971-F690-489F-BA46-C5D6E76A603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97E280F-B792-4C1F-8410-231B49F1280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F9BB045-E8AB-41FB-8DF5-00487C4EBF1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D51F47B-ABEA-4E73-973E-1606D09CDA9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76933D7-AE74-4B7E-B98A-F27DF7247F8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4FBB106-7E94-45C0-BE1A-12881368A2A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0E960D0-1B2C-4138-B5CF-656EBA0966A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2C1024C-A33B-475F-825B-2DB1A338F45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09B9793-2589-4A98-88A3-4A057A2D4FA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8D91681-1548-4ABF-B179-F326E9DD5B4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F7E481E-6869-4A15-BAF8-43FEE684454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2DCABD8-BC66-4842-84DF-30653247FD6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7F2F2D4-3600-47DC-BC75-E5B0D2F7DBE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E5B51E8-0FD7-4D12-A1CC-BFA2D3DD129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DE5F664-71B9-44BB-BC8D-E1A41C61852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B9D5FFB-2C52-4030-A866-662B6C96FE1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6EE9D40-2510-455A-B043-9377B14A8FA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D9B4D38-B7C8-4533-B7EF-01F9575CB04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BB70061E-DF87-4E60-AF21-5DE96574F229}"/>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1D1A89C5-DA57-42C2-853D-9034427E6AC1}"/>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50FB2CFD-2BD7-4BE4-9174-922ED314004D}"/>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70F13387-366F-4D98-971E-BDF9A4D5A293}"/>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CE8B99FA-6E7F-402A-8430-1699BDEE6143}"/>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4337DC2C-38FD-47F4-BC0D-100D8D3DA667}"/>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12442FA3-97B2-4F33-ACBB-50484EAF611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8F68BFFF-20D5-4141-9E71-9B4D6FD06644}"/>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E4045EBC-589B-41FC-BA16-7425FFDACAAA}"/>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ECEF6815-B53D-48A7-855C-98C852E7522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D88BC38-9950-4E09-AD7E-160DD8C385D9}"/>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D777FE6E-BAA7-4C7E-83E7-DCFC536AE986}"/>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9A3C4949-8E87-4748-8988-F2B0135B54E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45E88E38-3DC5-4706-8CED-5C807B3C036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40568692-9227-460D-A020-F6CB94A7ACB2}"/>
            </a:ext>
          </a:extLst>
        </xdr:cNvPr>
        <xdr:cNvCxnSpPr/>
      </xdr:nvCxnSpPr>
      <xdr:spPr>
        <a:xfrm flipV="1">
          <a:off x="4634865" y="5885906"/>
          <a:ext cx="0" cy="140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A31EB820-5374-4C61-B661-CD0F728984C3}"/>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2187B327-68DB-4FA3-980E-6E9B5DD8173E}"/>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2BE6BB4F-C0FB-4D1B-BB07-F60A489FB722}"/>
            </a:ext>
          </a:extLst>
        </xdr:cNvPr>
        <xdr:cNvSpPr txBox="1"/>
      </xdr:nvSpPr>
      <xdr:spPr>
        <a:xfrm>
          <a:off x="4673600" y="566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15B7C031-D2AB-4AF8-A1F4-8EB52F15BD27}"/>
            </a:ext>
          </a:extLst>
        </xdr:cNvPr>
        <xdr:cNvCxnSpPr/>
      </xdr:nvCxnSpPr>
      <xdr:spPr>
        <a:xfrm>
          <a:off x="4546600" y="588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168746</xdr:rowOff>
    </xdr:from>
    <xdr:ext cx="405111" cy="259045"/>
    <xdr:sp macro="" textlink="">
      <xdr:nvSpPr>
        <xdr:cNvPr id="63" name="【図書館】&#10;有形固定資産減価償却率平均値テキスト">
          <a:extLst>
            <a:ext uri="{FF2B5EF4-FFF2-40B4-BE49-F238E27FC236}">
              <a16:creationId xmlns:a16="http://schemas.microsoft.com/office/drawing/2014/main" id="{B7F9FAAC-2951-49CC-9203-8CC26D2DD071}"/>
            </a:ext>
          </a:extLst>
        </xdr:cNvPr>
        <xdr:cNvSpPr txBox="1"/>
      </xdr:nvSpPr>
      <xdr:spPr>
        <a:xfrm>
          <a:off x="4673600" y="6512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477F4E6B-2523-4C21-BCB8-CAA1D93729AB}"/>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7773276D-EA55-4A43-8835-FC702DCD5404}"/>
            </a:ext>
          </a:extLst>
        </xdr:cNvPr>
        <xdr:cNvSpPr/>
      </xdr:nvSpPr>
      <xdr:spPr>
        <a:xfrm>
          <a:off x="3746500" y="649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821CB66F-EE61-4A20-95D1-354C9FFC182F}"/>
            </a:ext>
          </a:extLst>
        </xdr:cNvPr>
        <xdr:cNvSpPr/>
      </xdr:nvSpPr>
      <xdr:spPr>
        <a:xfrm>
          <a:off x="2857500" y="645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B29A398A-9649-4585-B554-28EE86676107}"/>
            </a:ext>
          </a:extLst>
        </xdr:cNvPr>
        <xdr:cNvSpPr/>
      </xdr:nvSpPr>
      <xdr:spPr>
        <a:xfrm>
          <a:off x="1968500" y="642783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8E78C6AB-2B08-41F5-9B0F-B19BD814BB1A}"/>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5160DA9-AF52-4F72-9327-6FD21FCA29F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994B2E6-DDA0-4EC2-889D-29D6ACC6F4D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5AF4ACF-CBDC-4F1A-B5C1-8ED8426458D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93C7096-9300-4A3A-B189-63B7CBFF2CE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697D7DCF-CBAF-4E60-9228-75B2C83D404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38463</xdr:rowOff>
    </xdr:from>
    <xdr:to>
      <xdr:col>24</xdr:col>
      <xdr:colOff>114300</xdr:colOff>
      <xdr:row>37</xdr:row>
      <xdr:rowOff>140063</xdr:rowOff>
    </xdr:to>
    <xdr:sp macro="" textlink="">
      <xdr:nvSpPr>
        <xdr:cNvPr id="74" name="楕円 73">
          <a:extLst>
            <a:ext uri="{FF2B5EF4-FFF2-40B4-BE49-F238E27FC236}">
              <a16:creationId xmlns:a16="http://schemas.microsoft.com/office/drawing/2014/main" id="{4B47C795-87C5-46C6-8E0A-3CBC4FE46478}"/>
            </a:ext>
          </a:extLst>
        </xdr:cNvPr>
        <xdr:cNvSpPr/>
      </xdr:nvSpPr>
      <xdr:spPr>
        <a:xfrm>
          <a:off x="4584700" y="638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61340</xdr:rowOff>
    </xdr:from>
    <xdr:ext cx="405111" cy="259045"/>
    <xdr:sp macro="" textlink="">
      <xdr:nvSpPr>
        <xdr:cNvPr id="75" name="【図書館】&#10;有形固定資産減価償却率該当値テキスト">
          <a:extLst>
            <a:ext uri="{FF2B5EF4-FFF2-40B4-BE49-F238E27FC236}">
              <a16:creationId xmlns:a16="http://schemas.microsoft.com/office/drawing/2014/main" id="{C194E710-5EE9-4C1C-98DF-4B352EAB34B9}"/>
            </a:ext>
          </a:extLst>
        </xdr:cNvPr>
        <xdr:cNvSpPr txBox="1"/>
      </xdr:nvSpPr>
      <xdr:spPr>
        <a:xfrm>
          <a:off x="4673600" y="6233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907</xdr:rowOff>
    </xdr:from>
    <xdr:to>
      <xdr:col>20</xdr:col>
      <xdr:colOff>38100</xdr:colOff>
      <xdr:row>37</xdr:row>
      <xdr:rowOff>102507</xdr:rowOff>
    </xdr:to>
    <xdr:sp macro="" textlink="">
      <xdr:nvSpPr>
        <xdr:cNvPr id="76" name="楕円 75">
          <a:extLst>
            <a:ext uri="{FF2B5EF4-FFF2-40B4-BE49-F238E27FC236}">
              <a16:creationId xmlns:a16="http://schemas.microsoft.com/office/drawing/2014/main" id="{15E6CAD3-BCEA-432A-A8AE-76401B6B3476}"/>
            </a:ext>
          </a:extLst>
        </xdr:cNvPr>
        <xdr:cNvSpPr/>
      </xdr:nvSpPr>
      <xdr:spPr>
        <a:xfrm>
          <a:off x="3746500" y="634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51707</xdr:rowOff>
    </xdr:from>
    <xdr:to>
      <xdr:col>24</xdr:col>
      <xdr:colOff>63500</xdr:colOff>
      <xdr:row>37</xdr:row>
      <xdr:rowOff>89263</xdr:rowOff>
    </xdr:to>
    <xdr:cxnSp macro="">
      <xdr:nvCxnSpPr>
        <xdr:cNvPr id="77" name="直線コネクタ 76">
          <a:extLst>
            <a:ext uri="{FF2B5EF4-FFF2-40B4-BE49-F238E27FC236}">
              <a16:creationId xmlns:a16="http://schemas.microsoft.com/office/drawing/2014/main" id="{8AF891D1-098D-40F1-8D28-4D859BEA740C}"/>
            </a:ext>
          </a:extLst>
        </xdr:cNvPr>
        <xdr:cNvCxnSpPr/>
      </xdr:nvCxnSpPr>
      <xdr:spPr>
        <a:xfrm>
          <a:off x="3797300" y="6395357"/>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134801</xdr:rowOff>
    </xdr:from>
    <xdr:to>
      <xdr:col>15</xdr:col>
      <xdr:colOff>101600</xdr:colOff>
      <xdr:row>37</xdr:row>
      <xdr:rowOff>64951</xdr:rowOff>
    </xdr:to>
    <xdr:sp macro="" textlink="">
      <xdr:nvSpPr>
        <xdr:cNvPr id="78" name="楕円 77">
          <a:extLst>
            <a:ext uri="{FF2B5EF4-FFF2-40B4-BE49-F238E27FC236}">
              <a16:creationId xmlns:a16="http://schemas.microsoft.com/office/drawing/2014/main" id="{C6DCB39D-4AD1-4CE6-A2C1-9A9D36105FAC}"/>
            </a:ext>
          </a:extLst>
        </xdr:cNvPr>
        <xdr:cNvSpPr/>
      </xdr:nvSpPr>
      <xdr:spPr>
        <a:xfrm>
          <a:off x="2857500" y="6307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14151</xdr:rowOff>
    </xdr:from>
    <xdr:to>
      <xdr:col>19</xdr:col>
      <xdr:colOff>177800</xdr:colOff>
      <xdr:row>37</xdr:row>
      <xdr:rowOff>51707</xdr:rowOff>
    </xdr:to>
    <xdr:cxnSp macro="">
      <xdr:nvCxnSpPr>
        <xdr:cNvPr id="79" name="直線コネクタ 78">
          <a:extLst>
            <a:ext uri="{FF2B5EF4-FFF2-40B4-BE49-F238E27FC236}">
              <a16:creationId xmlns:a16="http://schemas.microsoft.com/office/drawing/2014/main" id="{61BA6D21-E4E6-463E-9D5E-6453285F7C69}"/>
            </a:ext>
          </a:extLst>
        </xdr:cNvPr>
        <xdr:cNvCxnSpPr/>
      </xdr:nvCxnSpPr>
      <xdr:spPr>
        <a:xfrm>
          <a:off x="2908300" y="6357801"/>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98878</xdr:rowOff>
    </xdr:from>
    <xdr:to>
      <xdr:col>10</xdr:col>
      <xdr:colOff>165100</xdr:colOff>
      <xdr:row>37</xdr:row>
      <xdr:rowOff>29028</xdr:rowOff>
    </xdr:to>
    <xdr:sp macro="" textlink="">
      <xdr:nvSpPr>
        <xdr:cNvPr id="80" name="楕円 79">
          <a:extLst>
            <a:ext uri="{FF2B5EF4-FFF2-40B4-BE49-F238E27FC236}">
              <a16:creationId xmlns:a16="http://schemas.microsoft.com/office/drawing/2014/main" id="{A1DDC9A0-98B4-40B4-AB5A-7590A41A88D5}"/>
            </a:ext>
          </a:extLst>
        </xdr:cNvPr>
        <xdr:cNvSpPr/>
      </xdr:nvSpPr>
      <xdr:spPr>
        <a:xfrm>
          <a:off x="1968500" y="6271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149678</xdr:rowOff>
    </xdr:from>
    <xdr:to>
      <xdr:col>15</xdr:col>
      <xdr:colOff>50800</xdr:colOff>
      <xdr:row>37</xdr:row>
      <xdr:rowOff>14151</xdr:rowOff>
    </xdr:to>
    <xdr:cxnSp macro="">
      <xdr:nvCxnSpPr>
        <xdr:cNvPr id="81" name="直線コネクタ 80">
          <a:extLst>
            <a:ext uri="{FF2B5EF4-FFF2-40B4-BE49-F238E27FC236}">
              <a16:creationId xmlns:a16="http://schemas.microsoft.com/office/drawing/2014/main" id="{D0A0C970-5076-4794-B911-F0C534BC3C77}"/>
            </a:ext>
          </a:extLst>
        </xdr:cNvPr>
        <xdr:cNvCxnSpPr/>
      </xdr:nvCxnSpPr>
      <xdr:spPr>
        <a:xfrm>
          <a:off x="2019300" y="6321878"/>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67854</xdr:rowOff>
    </xdr:from>
    <xdr:to>
      <xdr:col>6</xdr:col>
      <xdr:colOff>38100</xdr:colOff>
      <xdr:row>36</xdr:row>
      <xdr:rowOff>169454</xdr:rowOff>
    </xdr:to>
    <xdr:sp macro="" textlink="">
      <xdr:nvSpPr>
        <xdr:cNvPr id="82" name="楕円 81">
          <a:extLst>
            <a:ext uri="{FF2B5EF4-FFF2-40B4-BE49-F238E27FC236}">
              <a16:creationId xmlns:a16="http://schemas.microsoft.com/office/drawing/2014/main" id="{0B070FEF-4100-4E24-812A-E25F659D1C03}"/>
            </a:ext>
          </a:extLst>
        </xdr:cNvPr>
        <xdr:cNvSpPr/>
      </xdr:nvSpPr>
      <xdr:spPr>
        <a:xfrm>
          <a:off x="1079500" y="6240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118654</xdr:rowOff>
    </xdr:from>
    <xdr:to>
      <xdr:col>10</xdr:col>
      <xdr:colOff>114300</xdr:colOff>
      <xdr:row>36</xdr:row>
      <xdr:rowOff>149678</xdr:rowOff>
    </xdr:to>
    <xdr:cxnSp macro="">
      <xdr:nvCxnSpPr>
        <xdr:cNvPr id="83" name="直線コネクタ 82">
          <a:extLst>
            <a:ext uri="{FF2B5EF4-FFF2-40B4-BE49-F238E27FC236}">
              <a16:creationId xmlns:a16="http://schemas.microsoft.com/office/drawing/2014/main" id="{E5D0ED8E-BFEB-45B1-A817-AB9C7A77B5A8}"/>
            </a:ext>
          </a:extLst>
        </xdr:cNvPr>
        <xdr:cNvCxnSpPr/>
      </xdr:nvCxnSpPr>
      <xdr:spPr>
        <a:xfrm>
          <a:off x="1130300" y="6290854"/>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74040</xdr:rowOff>
    </xdr:from>
    <xdr:ext cx="405111" cy="259045"/>
    <xdr:sp macro="" textlink="">
      <xdr:nvSpPr>
        <xdr:cNvPr id="84" name="n_1aveValue【図書館】&#10;有形固定資産減価償却率">
          <a:extLst>
            <a:ext uri="{FF2B5EF4-FFF2-40B4-BE49-F238E27FC236}">
              <a16:creationId xmlns:a16="http://schemas.microsoft.com/office/drawing/2014/main" id="{C10AC79A-B1E0-4F24-9F39-CFE9C175B2F9}"/>
            </a:ext>
          </a:extLst>
        </xdr:cNvPr>
        <xdr:cNvSpPr txBox="1"/>
      </xdr:nvSpPr>
      <xdr:spPr>
        <a:xfrm>
          <a:off x="3582044" y="658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36484</xdr:rowOff>
    </xdr:from>
    <xdr:ext cx="405111" cy="259045"/>
    <xdr:sp macro="" textlink="">
      <xdr:nvSpPr>
        <xdr:cNvPr id="85" name="n_2aveValue【図書館】&#10;有形固定資産減価償却率">
          <a:extLst>
            <a:ext uri="{FF2B5EF4-FFF2-40B4-BE49-F238E27FC236}">
              <a16:creationId xmlns:a16="http://schemas.microsoft.com/office/drawing/2014/main" id="{7F52B3B4-143B-4696-AB44-C920E337A411}"/>
            </a:ext>
          </a:extLst>
        </xdr:cNvPr>
        <xdr:cNvSpPr txBox="1"/>
      </xdr:nvSpPr>
      <xdr:spPr>
        <a:xfrm>
          <a:off x="2705744" y="655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5460</xdr:rowOff>
    </xdr:from>
    <xdr:ext cx="405111" cy="259045"/>
    <xdr:sp macro="" textlink="">
      <xdr:nvSpPr>
        <xdr:cNvPr id="86" name="n_3aveValue【図書館】&#10;有形固定資産減価償却率">
          <a:extLst>
            <a:ext uri="{FF2B5EF4-FFF2-40B4-BE49-F238E27FC236}">
              <a16:creationId xmlns:a16="http://schemas.microsoft.com/office/drawing/2014/main" id="{390964E6-BC6F-4237-8BD1-4DBFD024F80C}"/>
            </a:ext>
          </a:extLst>
        </xdr:cNvPr>
        <xdr:cNvSpPr txBox="1"/>
      </xdr:nvSpPr>
      <xdr:spPr>
        <a:xfrm>
          <a:off x="1816744" y="6520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137721</xdr:rowOff>
    </xdr:from>
    <xdr:ext cx="405111" cy="259045"/>
    <xdr:sp macro="" textlink="">
      <xdr:nvSpPr>
        <xdr:cNvPr id="87" name="n_4aveValue【図書館】&#10;有形固定資産減価償却率">
          <a:extLst>
            <a:ext uri="{FF2B5EF4-FFF2-40B4-BE49-F238E27FC236}">
              <a16:creationId xmlns:a16="http://schemas.microsoft.com/office/drawing/2014/main" id="{E914F220-6C22-4275-83A7-B04B74470808}"/>
            </a:ext>
          </a:extLst>
        </xdr:cNvPr>
        <xdr:cNvSpPr txBox="1"/>
      </xdr:nvSpPr>
      <xdr:spPr>
        <a:xfrm>
          <a:off x="927744" y="6481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119034</xdr:rowOff>
    </xdr:from>
    <xdr:ext cx="405111" cy="259045"/>
    <xdr:sp macro="" textlink="">
      <xdr:nvSpPr>
        <xdr:cNvPr id="88" name="n_1mainValue【図書館】&#10;有形固定資産減価償却率">
          <a:extLst>
            <a:ext uri="{FF2B5EF4-FFF2-40B4-BE49-F238E27FC236}">
              <a16:creationId xmlns:a16="http://schemas.microsoft.com/office/drawing/2014/main" id="{72F7C54E-9490-445A-A4B7-AC44D957E277}"/>
            </a:ext>
          </a:extLst>
        </xdr:cNvPr>
        <xdr:cNvSpPr txBox="1"/>
      </xdr:nvSpPr>
      <xdr:spPr>
        <a:xfrm>
          <a:off x="3582044" y="6119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81478</xdr:rowOff>
    </xdr:from>
    <xdr:ext cx="405111" cy="259045"/>
    <xdr:sp macro="" textlink="">
      <xdr:nvSpPr>
        <xdr:cNvPr id="89" name="n_2mainValue【図書館】&#10;有形固定資産減価償却率">
          <a:extLst>
            <a:ext uri="{FF2B5EF4-FFF2-40B4-BE49-F238E27FC236}">
              <a16:creationId xmlns:a16="http://schemas.microsoft.com/office/drawing/2014/main" id="{BD95D0F1-8654-4D34-906D-415AD51A6A7A}"/>
            </a:ext>
          </a:extLst>
        </xdr:cNvPr>
        <xdr:cNvSpPr txBox="1"/>
      </xdr:nvSpPr>
      <xdr:spPr>
        <a:xfrm>
          <a:off x="2705744" y="6082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45555</xdr:rowOff>
    </xdr:from>
    <xdr:ext cx="405111" cy="259045"/>
    <xdr:sp macro="" textlink="">
      <xdr:nvSpPr>
        <xdr:cNvPr id="90" name="n_3mainValue【図書館】&#10;有形固定資産減価償却率">
          <a:extLst>
            <a:ext uri="{FF2B5EF4-FFF2-40B4-BE49-F238E27FC236}">
              <a16:creationId xmlns:a16="http://schemas.microsoft.com/office/drawing/2014/main" id="{44B973C9-F814-4D44-8859-DA9C733271C5}"/>
            </a:ext>
          </a:extLst>
        </xdr:cNvPr>
        <xdr:cNvSpPr txBox="1"/>
      </xdr:nvSpPr>
      <xdr:spPr>
        <a:xfrm>
          <a:off x="1816744" y="6046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14531</xdr:rowOff>
    </xdr:from>
    <xdr:ext cx="405111" cy="259045"/>
    <xdr:sp macro="" textlink="">
      <xdr:nvSpPr>
        <xdr:cNvPr id="91" name="n_4mainValue【図書館】&#10;有形固定資産減価償却率">
          <a:extLst>
            <a:ext uri="{FF2B5EF4-FFF2-40B4-BE49-F238E27FC236}">
              <a16:creationId xmlns:a16="http://schemas.microsoft.com/office/drawing/2014/main" id="{5AD1B708-19B1-4ACE-BAC2-C426021D03F5}"/>
            </a:ext>
          </a:extLst>
        </xdr:cNvPr>
        <xdr:cNvSpPr txBox="1"/>
      </xdr:nvSpPr>
      <xdr:spPr>
        <a:xfrm>
          <a:off x="927744" y="6015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7F8D4993-34B5-4271-B8C0-DF735DDA76F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5E910B43-8490-4A47-B662-5D9FDBFFCAD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554C6FFF-3C6A-41F5-831C-2DABC86E192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B668E1EB-F556-4766-94AA-88E72C1F1E4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32938ECD-4A4A-4952-A800-441D55EDF49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85216CDA-FCDC-4A49-B800-D96FF84A7DA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71819ECB-ACD1-4D1B-9BF7-BDA10BB0C8C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BB09C14C-785C-47CD-8FB6-DA8C5A631E3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1E2E8B7A-7A82-4C98-8984-915D6D9C7543}"/>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A83A4359-B849-4908-8AD0-CEB799084B5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E1B1B267-4BF6-426D-825B-1173C2275578}"/>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B00D2A3E-459F-4D4E-93BB-1730F266AC55}"/>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82E3D4C0-4144-4565-81B9-8A361877E2A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FCF100C3-1E70-4005-842F-ABB04E0D2258}"/>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D4B4C6D5-CACE-4AC8-9838-8F86EB7CCDDC}"/>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70D65F44-7E1D-4D53-9A27-18578ECF32F4}"/>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1207E05-FA4C-449F-B7C5-9E4A0C86ABD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495CD05F-4655-49E6-9963-8861F99E8565}"/>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860986C4-6A68-4A91-BB0C-3BA86A09D423}"/>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68115D8E-E0B9-44EC-BB80-17EB1E735E09}"/>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7F45A700-AA51-4436-9401-AC6BAE0EC10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D10A1643-7934-4B66-B921-A25CA5C08C37}"/>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D53E9746-4752-4F4C-9033-1A011353303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6D786A10-A3B2-4C93-83F8-131A68A9C3C1}"/>
            </a:ext>
          </a:extLst>
        </xdr:cNvPr>
        <xdr:cNvCxnSpPr/>
      </xdr:nvCxnSpPr>
      <xdr:spPr>
        <a:xfrm flipV="1">
          <a:off x="10476865" y="595503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5B826276-3BB5-4D54-87E1-3CB01E2350A3}"/>
            </a:ext>
          </a:extLst>
        </xdr:cNvPr>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0DECF3AB-6318-4DF2-B57F-BCEF9590190A}"/>
            </a:ext>
          </a:extLst>
        </xdr:cNvPr>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52393797-7A4D-4ABB-8828-E6EC04A24D49}"/>
            </a:ext>
          </a:extLst>
        </xdr:cNvPr>
        <xdr:cNvSpPr txBox="1"/>
      </xdr:nvSpPr>
      <xdr:spPr>
        <a:xfrm>
          <a:off x="10515600" y="57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FB42174C-BF1D-43CE-A2A4-58606374DAD4}"/>
            </a:ext>
          </a:extLst>
        </xdr:cNvPr>
        <xdr:cNvCxnSpPr/>
      </xdr:nvCxnSpPr>
      <xdr:spPr>
        <a:xfrm>
          <a:off x="10388600" y="595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101617</xdr:rowOff>
    </xdr:from>
    <xdr:ext cx="469744" cy="259045"/>
    <xdr:sp macro="" textlink="">
      <xdr:nvSpPr>
        <xdr:cNvPr id="120" name="【図書館】&#10;一人当たり面積平均値テキスト">
          <a:extLst>
            <a:ext uri="{FF2B5EF4-FFF2-40B4-BE49-F238E27FC236}">
              <a16:creationId xmlns:a16="http://schemas.microsoft.com/office/drawing/2014/main" id="{713E038D-A5A1-42BC-A688-52FCBDD017DA}"/>
            </a:ext>
          </a:extLst>
        </xdr:cNvPr>
        <xdr:cNvSpPr txBox="1"/>
      </xdr:nvSpPr>
      <xdr:spPr>
        <a:xfrm>
          <a:off x="10515600" y="6788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85703964-904A-41A3-A814-A7F87C934E65}"/>
            </a:ext>
          </a:extLst>
        </xdr:cNvPr>
        <xdr:cNvSpPr/>
      </xdr:nvSpPr>
      <xdr:spPr>
        <a:xfrm>
          <a:off x="104267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6413231D-1FAB-474F-9909-E604D984F941}"/>
            </a:ext>
          </a:extLst>
        </xdr:cNvPr>
        <xdr:cNvSpPr/>
      </xdr:nvSpPr>
      <xdr:spPr>
        <a:xfrm>
          <a:off x="9588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203107E8-526A-4B18-92C2-C24045EB3875}"/>
            </a:ext>
          </a:extLst>
        </xdr:cNvPr>
        <xdr:cNvSpPr/>
      </xdr:nvSpPr>
      <xdr:spPr>
        <a:xfrm>
          <a:off x="8699500" y="694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4F3CFBB1-0E31-40C3-A307-A2AF59C7052B}"/>
            </a:ext>
          </a:extLst>
        </xdr:cNvPr>
        <xdr:cNvSpPr/>
      </xdr:nvSpPr>
      <xdr:spPr>
        <a:xfrm>
          <a:off x="7810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602FA783-F369-49A0-839C-61B9F8F570F9}"/>
            </a:ext>
          </a:extLst>
        </xdr:cNvPr>
        <xdr:cNvSpPr/>
      </xdr:nvSpPr>
      <xdr:spPr>
        <a:xfrm>
          <a:off x="6921500" y="69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2ACA80A-10EA-45F3-8B11-D9CE8913226B}"/>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B4C93AE-648F-40CC-9C58-07D5ABF5D25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E766952-E49A-4E77-BEB3-94FA560AE7A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A64C41A-2A33-403E-8682-F285EEBEA8B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14F5AE85-C5C9-4D03-A07A-EAC26F935EB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6350</xdr:rowOff>
    </xdr:from>
    <xdr:to>
      <xdr:col>55</xdr:col>
      <xdr:colOff>50800</xdr:colOff>
      <xdr:row>41</xdr:row>
      <xdr:rowOff>107950</xdr:rowOff>
    </xdr:to>
    <xdr:sp macro="" textlink="">
      <xdr:nvSpPr>
        <xdr:cNvPr id="131" name="楕円 130">
          <a:extLst>
            <a:ext uri="{FF2B5EF4-FFF2-40B4-BE49-F238E27FC236}">
              <a16:creationId xmlns:a16="http://schemas.microsoft.com/office/drawing/2014/main" id="{C42E31FD-7B62-4780-87A7-D8D7135A60BB}"/>
            </a:ext>
          </a:extLst>
        </xdr:cNvPr>
        <xdr:cNvSpPr/>
      </xdr:nvSpPr>
      <xdr:spPr>
        <a:xfrm>
          <a:off x="10426700" y="703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92727</xdr:rowOff>
    </xdr:from>
    <xdr:ext cx="469744" cy="259045"/>
    <xdr:sp macro="" textlink="">
      <xdr:nvSpPr>
        <xdr:cNvPr id="132" name="【図書館】&#10;一人当たり面積該当値テキスト">
          <a:extLst>
            <a:ext uri="{FF2B5EF4-FFF2-40B4-BE49-F238E27FC236}">
              <a16:creationId xmlns:a16="http://schemas.microsoft.com/office/drawing/2014/main" id="{5824DFDE-FBF7-49BF-A539-31442501B2AF}"/>
            </a:ext>
          </a:extLst>
        </xdr:cNvPr>
        <xdr:cNvSpPr txBox="1"/>
      </xdr:nvSpPr>
      <xdr:spPr>
        <a:xfrm>
          <a:off x="10515600" y="695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6350</xdr:rowOff>
    </xdr:from>
    <xdr:to>
      <xdr:col>50</xdr:col>
      <xdr:colOff>165100</xdr:colOff>
      <xdr:row>41</xdr:row>
      <xdr:rowOff>107950</xdr:rowOff>
    </xdr:to>
    <xdr:sp macro="" textlink="">
      <xdr:nvSpPr>
        <xdr:cNvPr id="133" name="楕円 132">
          <a:extLst>
            <a:ext uri="{FF2B5EF4-FFF2-40B4-BE49-F238E27FC236}">
              <a16:creationId xmlns:a16="http://schemas.microsoft.com/office/drawing/2014/main" id="{6951B2F6-DE42-4811-BB04-AE678FCBE3F6}"/>
            </a:ext>
          </a:extLst>
        </xdr:cNvPr>
        <xdr:cNvSpPr/>
      </xdr:nvSpPr>
      <xdr:spPr>
        <a:xfrm>
          <a:off x="9588500" y="703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57150</xdr:rowOff>
    </xdr:from>
    <xdr:to>
      <xdr:col>55</xdr:col>
      <xdr:colOff>0</xdr:colOff>
      <xdr:row>41</xdr:row>
      <xdr:rowOff>57150</xdr:rowOff>
    </xdr:to>
    <xdr:cxnSp macro="">
      <xdr:nvCxnSpPr>
        <xdr:cNvPr id="134" name="直線コネクタ 133">
          <a:extLst>
            <a:ext uri="{FF2B5EF4-FFF2-40B4-BE49-F238E27FC236}">
              <a16:creationId xmlns:a16="http://schemas.microsoft.com/office/drawing/2014/main" id="{D958398E-B951-42CD-AA4D-8893A584F20A}"/>
            </a:ext>
          </a:extLst>
        </xdr:cNvPr>
        <xdr:cNvCxnSpPr/>
      </xdr:nvCxnSpPr>
      <xdr:spPr>
        <a:xfrm>
          <a:off x="9639300" y="7086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10160</xdr:rowOff>
    </xdr:from>
    <xdr:to>
      <xdr:col>46</xdr:col>
      <xdr:colOff>38100</xdr:colOff>
      <xdr:row>41</xdr:row>
      <xdr:rowOff>111760</xdr:rowOff>
    </xdr:to>
    <xdr:sp macro="" textlink="">
      <xdr:nvSpPr>
        <xdr:cNvPr id="135" name="楕円 134">
          <a:extLst>
            <a:ext uri="{FF2B5EF4-FFF2-40B4-BE49-F238E27FC236}">
              <a16:creationId xmlns:a16="http://schemas.microsoft.com/office/drawing/2014/main" id="{E891F6B2-A60A-471E-A6F4-FF0186207618}"/>
            </a:ext>
          </a:extLst>
        </xdr:cNvPr>
        <xdr:cNvSpPr/>
      </xdr:nvSpPr>
      <xdr:spPr>
        <a:xfrm>
          <a:off x="8699500" y="703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57150</xdr:rowOff>
    </xdr:from>
    <xdr:to>
      <xdr:col>50</xdr:col>
      <xdr:colOff>114300</xdr:colOff>
      <xdr:row>41</xdr:row>
      <xdr:rowOff>60960</xdr:rowOff>
    </xdr:to>
    <xdr:cxnSp macro="">
      <xdr:nvCxnSpPr>
        <xdr:cNvPr id="136" name="直線コネクタ 135">
          <a:extLst>
            <a:ext uri="{FF2B5EF4-FFF2-40B4-BE49-F238E27FC236}">
              <a16:creationId xmlns:a16="http://schemas.microsoft.com/office/drawing/2014/main" id="{6E0861CC-DF42-43E4-84FE-B200B3319063}"/>
            </a:ext>
          </a:extLst>
        </xdr:cNvPr>
        <xdr:cNvCxnSpPr/>
      </xdr:nvCxnSpPr>
      <xdr:spPr>
        <a:xfrm flipV="1">
          <a:off x="8750300" y="70866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6350</xdr:rowOff>
    </xdr:from>
    <xdr:to>
      <xdr:col>41</xdr:col>
      <xdr:colOff>101600</xdr:colOff>
      <xdr:row>41</xdr:row>
      <xdr:rowOff>107950</xdr:rowOff>
    </xdr:to>
    <xdr:sp macro="" textlink="">
      <xdr:nvSpPr>
        <xdr:cNvPr id="137" name="楕円 136">
          <a:extLst>
            <a:ext uri="{FF2B5EF4-FFF2-40B4-BE49-F238E27FC236}">
              <a16:creationId xmlns:a16="http://schemas.microsoft.com/office/drawing/2014/main" id="{DA23DE3A-84AA-48CA-B182-BD02FA753FC2}"/>
            </a:ext>
          </a:extLst>
        </xdr:cNvPr>
        <xdr:cNvSpPr/>
      </xdr:nvSpPr>
      <xdr:spPr>
        <a:xfrm>
          <a:off x="7810500" y="703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57150</xdr:rowOff>
    </xdr:from>
    <xdr:to>
      <xdr:col>45</xdr:col>
      <xdr:colOff>177800</xdr:colOff>
      <xdr:row>41</xdr:row>
      <xdr:rowOff>60960</xdr:rowOff>
    </xdr:to>
    <xdr:cxnSp macro="">
      <xdr:nvCxnSpPr>
        <xdr:cNvPr id="138" name="直線コネクタ 137">
          <a:extLst>
            <a:ext uri="{FF2B5EF4-FFF2-40B4-BE49-F238E27FC236}">
              <a16:creationId xmlns:a16="http://schemas.microsoft.com/office/drawing/2014/main" id="{91AB8F0E-96AD-4879-9D14-B92C4ED6B7A4}"/>
            </a:ext>
          </a:extLst>
        </xdr:cNvPr>
        <xdr:cNvCxnSpPr/>
      </xdr:nvCxnSpPr>
      <xdr:spPr>
        <a:xfrm>
          <a:off x="7861300" y="70866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6350</xdr:rowOff>
    </xdr:from>
    <xdr:to>
      <xdr:col>36</xdr:col>
      <xdr:colOff>165100</xdr:colOff>
      <xdr:row>41</xdr:row>
      <xdr:rowOff>107950</xdr:rowOff>
    </xdr:to>
    <xdr:sp macro="" textlink="">
      <xdr:nvSpPr>
        <xdr:cNvPr id="139" name="楕円 138">
          <a:extLst>
            <a:ext uri="{FF2B5EF4-FFF2-40B4-BE49-F238E27FC236}">
              <a16:creationId xmlns:a16="http://schemas.microsoft.com/office/drawing/2014/main" id="{567545DA-05C9-499F-A7FB-2430E7C4324F}"/>
            </a:ext>
          </a:extLst>
        </xdr:cNvPr>
        <xdr:cNvSpPr/>
      </xdr:nvSpPr>
      <xdr:spPr>
        <a:xfrm>
          <a:off x="6921500" y="703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57150</xdr:rowOff>
    </xdr:from>
    <xdr:to>
      <xdr:col>41</xdr:col>
      <xdr:colOff>50800</xdr:colOff>
      <xdr:row>41</xdr:row>
      <xdr:rowOff>57150</xdr:rowOff>
    </xdr:to>
    <xdr:cxnSp macro="">
      <xdr:nvCxnSpPr>
        <xdr:cNvPr id="140" name="直線コネクタ 139">
          <a:extLst>
            <a:ext uri="{FF2B5EF4-FFF2-40B4-BE49-F238E27FC236}">
              <a16:creationId xmlns:a16="http://schemas.microsoft.com/office/drawing/2014/main" id="{48ADD87B-8EB8-49FB-AE62-570F103AC6DD}"/>
            </a:ext>
          </a:extLst>
        </xdr:cNvPr>
        <xdr:cNvCxnSpPr/>
      </xdr:nvCxnSpPr>
      <xdr:spPr>
        <a:xfrm>
          <a:off x="6972300" y="7086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21607</xdr:rowOff>
    </xdr:from>
    <xdr:ext cx="469744" cy="259045"/>
    <xdr:sp macro="" textlink="">
      <xdr:nvSpPr>
        <xdr:cNvPr id="141" name="n_1aveValue【図書館】&#10;一人当たり面積">
          <a:extLst>
            <a:ext uri="{FF2B5EF4-FFF2-40B4-BE49-F238E27FC236}">
              <a16:creationId xmlns:a16="http://schemas.microsoft.com/office/drawing/2014/main" id="{A5F653AA-142D-49D8-BC1A-11273966A8CF}"/>
            </a:ext>
          </a:extLst>
        </xdr:cNvPr>
        <xdr:cNvSpPr txBox="1"/>
      </xdr:nvSpPr>
      <xdr:spPr>
        <a:xfrm>
          <a:off x="93917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29227</xdr:rowOff>
    </xdr:from>
    <xdr:ext cx="469744" cy="259045"/>
    <xdr:sp macro="" textlink="">
      <xdr:nvSpPr>
        <xdr:cNvPr id="142" name="n_2aveValue【図書館】&#10;一人当たり面積">
          <a:extLst>
            <a:ext uri="{FF2B5EF4-FFF2-40B4-BE49-F238E27FC236}">
              <a16:creationId xmlns:a16="http://schemas.microsoft.com/office/drawing/2014/main" id="{EC19AD11-CA37-4FEE-AC1D-255DAA4318FE}"/>
            </a:ext>
          </a:extLst>
        </xdr:cNvPr>
        <xdr:cNvSpPr txBox="1"/>
      </xdr:nvSpPr>
      <xdr:spPr>
        <a:xfrm>
          <a:off x="8515427" y="671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33037</xdr:rowOff>
    </xdr:from>
    <xdr:ext cx="469744" cy="259045"/>
    <xdr:sp macro="" textlink="">
      <xdr:nvSpPr>
        <xdr:cNvPr id="143" name="n_3aveValue【図書館】&#10;一人当たり面積">
          <a:extLst>
            <a:ext uri="{FF2B5EF4-FFF2-40B4-BE49-F238E27FC236}">
              <a16:creationId xmlns:a16="http://schemas.microsoft.com/office/drawing/2014/main" id="{D4B534E0-2BE9-43BB-BB29-BAB99B9B9290}"/>
            </a:ext>
          </a:extLst>
        </xdr:cNvPr>
        <xdr:cNvSpPr txBox="1"/>
      </xdr:nvSpPr>
      <xdr:spPr>
        <a:xfrm>
          <a:off x="7626427" y="671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36847</xdr:rowOff>
    </xdr:from>
    <xdr:ext cx="469744" cy="259045"/>
    <xdr:sp macro="" textlink="">
      <xdr:nvSpPr>
        <xdr:cNvPr id="144" name="n_4aveValue【図書館】&#10;一人当たり面積">
          <a:extLst>
            <a:ext uri="{FF2B5EF4-FFF2-40B4-BE49-F238E27FC236}">
              <a16:creationId xmlns:a16="http://schemas.microsoft.com/office/drawing/2014/main" id="{2249822D-E93A-49CA-8E49-3AD8DC1711A9}"/>
            </a:ext>
          </a:extLst>
        </xdr:cNvPr>
        <xdr:cNvSpPr txBox="1"/>
      </xdr:nvSpPr>
      <xdr:spPr>
        <a:xfrm>
          <a:off x="6737427" y="672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99077</xdr:rowOff>
    </xdr:from>
    <xdr:ext cx="469744" cy="259045"/>
    <xdr:sp macro="" textlink="">
      <xdr:nvSpPr>
        <xdr:cNvPr id="145" name="n_1mainValue【図書館】&#10;一人当たり面積">
          <a:extLst>
            <a:ext uri="{FF2B5EF4-FFF2-40B4-BE49-F238E27FC236}">
              <a16:creationId xmlns:a16="http://schemas.microsoft.com/office/drawing/2014/main" id="{D4C0E2E5-829B-4AFE-894F-5B9BFE906AEE}"/>
            </a:ext>
          </a:extLst>
        </xdr:cNvPr>
        <xdr:cNvSpPr txBox="1"/>
      </xdr:nvSpPr>
      <xdr:spPr>
        <a:xfrm>
          <a:off x="9391727"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102887</xdr:rowOff>
    </xdr:from>
    <xdr:ext cx="469744" cy="259045"/>
    <xdr:sp macro="" textlink="">
      <xdr:nvSpPr>
        <xdr:cNvPr id="146" name="n_2mainValue【図書館】&#10;一人当たり面積">
          <a:extLst>
            <a:ext uri="{FF2B5EF4-FFF2-40B4-BE49-F238E27FC236}">
              <a16:creationId xmlns:a16="http://schemas.microsoft.com/office/drawing/2014/main" id="{77BB82B5-DD5B-43AD-B4C1-3FDD6F0027EE}"/>
            </a:ext>
          </a:extLst>
        </xdr:cNvPr>
        <xdr:cNvSpPr txBox="1"/>
      </xdr:nvSpPr>
      <xdr:spPr>
        <a:xfrm>
          <a:off x="8515427" y="713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99077</xdr:rowOff>
    </xdr:from>
    <xdr:ext cx="469744" cy="259045"/>
    <xdr:sp macro="" textlink="">
      <xdr:nvSpPr>
        <xdr:cNvPr id="147" name="n_3mainValue【図書館】&#10;一人当たり面積">
          <a:extLst>
            <a:ext uri="{FF2B5EF4-FFF2-40B4-BE49-F238E27FC236}">
              <a16:creationId xmlns:a16="http://schemas.microsoft.com/office/drawing/2014/main" id="{F8479BD5-933D-420A-9826-30BB6380E8D8}"/>
            </a:ext>
          </a:extLst>
        </xdr:cNvPr>
        <xdr:cNvSpPr txBox="1"/>
      </xdr:nvSpPr>
      <xdr:spPr>
        <a:xfrm>
          <a:off x="7626427"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99077</xdr:rowOff>
    </xdr:from>
    <xdr:ext cx="469744" cy="259045"/>
    <xdr:sp macro="" textlink="">
      <xdr:nvSpPr>
        <xdr:cNvPr id="148" name="n_4mainValue【図書館】&#10;一人当たり面積">
          <a:extLst>
            <a:ext uri="{FF2B5EF4-FFF2-40B4-BE49-F238E27FC236}">
              <a16:creationId xmlns:a16="http://schemas.microsoft.com/office/drawing/2014/main" id="{94E78AC6-F924-4FCB-BF4D-01841D0DE0C8}"/>
            </a:ext>
          </a:extLst>
        </xdr:cNvPr>
        <xdr:cNvSpPr txBox="1"/>
      </xdr:nvSpPr>
      <xdr:spPr>
        <a:xfrm>
          <a:off x="6737427"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4897E828-9F5E-4960-A1ED-5F495E95D21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BBB233C9-B98A-4ED6-9B19-FBD33163B86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6FC5FFE4-D830-4928-A7D6-AB687E6383D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76ECCA84-AC02-4800-98E7-BACFA4AB53D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652E6BF0-0312-4630-9EC6-A34BE5B93A7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D466F7C8-D647-4EAC-96C9-0928EFA20E2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F61C96E5-BABF-4B5C-B7E7-8A897E3873C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E40774B-89DA-4D91-8657-EE9360BA8A9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2F7B5EAA-ABA2-4C94-A26D-886F4166E46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A179D7DF-C419-4CF0-B431-B528C9DF0F0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B329F3DE-DFBE-4277-8FF8-0B73B0F9870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5A5BAB55-91EC-4F32-A38F-CAA6FFC26C0A}"/>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31ABB301-BA72-4F75-92F3-AAA31059FE5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B175368F-13F1-458E-B6AB-DB2EDF2EB80D}"/>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470490A2-DAE4-456B-9657-416F4172C043}"/>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EDF65982-9ED5-438D-BD27-806EA24D932B}"/>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57F3DB9C-0649-4CA1-B4AE-549CF27AA4B4}"/>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AAC8BA46-E10E-4C06-B5DC-E14E16232B65}"/>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246CC6A2-8EA6-4881-95E7-27E7CC05F95F}"/>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35C5096A-5D3C-4A9B-B169-D3201FB4AB19}"/>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9E6863D6-7D73-4BC9-AFF0-80608991A0F6}"/>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16D80312-8C41-4FF2-B28D-74A590040348}"/>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0B98E938-8873-43EF-9AD5-FD005A00B695}"/>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364D448E-71BB-4862-8703-99980B6F8BB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E080F278-44CF-499C-B722-5C43A8A48E3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619A763A-DCC6-4C91-A4C2-ACAFD90AB487}"/>
            </a:ext>
          </a:extLst>
        </xdr:cNvPr>
        <xdr:cNvCxnSpPr/>
      </xdr:nvCxnSpPr>
      <xdr:spPr>
        <a:xfrm flipV="1">
          <a:off x="4634865" y="9620794"/>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F796C73E-C400-4396-8E39-30F179CBF542}"/>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407D427F-CC2D-4C98-A703-DB9D1413541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16B0D08A-60D9-4A3A-89B8-52D2C8215F36}"/>
            </a:ext>
          </a:extLst>
        </xdr:cNvPr>
        <xdr:cNvSpPr txBox="1"/>
      </xdr:nvSpPr>
      <xdr:spPr>
        <a:xfrm>
          <a:off x="4673600" y="93960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F4641F84-96C2-46F3-B8B1-6D9BC6500E55}"/>
            </a:ext>
          </a:extLst>
        </xdr:cNvPr>
        <xdr:cNvCxnSpPr/>
      </xdr:nvCxnSpPr>
      <xdr:spPr>
        <a:xfrm>
          <a:off x="4546600" y="9620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164392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A5316599-DC16-4BC0-A281-84ABE4F68D24}"/>
            </a:ext>
          </a:extLst>
        </xdr:cNvPr>
        <xdr:cNvSpPr txBox="1"/>
      </xdr:nvSpPr>
      <xdr:spPr>
        <a:xfrm>
          <a:off x="4673600" y="10451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8797D767-2B19-4EAD-BD6A-5C1C44488D96}"/>
            </a:ext>
          </a:extLst>
        </xdr:cNvPr>
        <xdr:cNvSpPr/>
      </xdr:nvSpPr>
      <xdr:spPr>
        <a:xfrm>
          <a:off x="45847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52A14F7F-C2DE-4B5E-802A-65F27FEDB69E}"/>
            </a:ext>
          </a:extLst>
        </xdr:cNvPr>
        <xdr:cNvSpPr/>
      </xdr:nvSpPr>
      <xdr:spPr>
        <a:xfrm>
          <a:off x="3746500" y="1048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8F3F3D70-7D8F-423C-97B6-B166A8319506}"/>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2E335919-9412-4E19-A0B8-58000DDD63F6}"/>
            </a:ext>
          </a:extLst>
        </xdr:cNvPr>
        <xdr:cNvSpPr/>
      </xdr:nvSpPr>
      <xdr:spPr>
        <a:xfrm>
          <a:off x="1968500" y="1048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FB5D6442-6BC1-40F9-949A-F500ABF2E53F}"/>
            </a:ext>
          </a:extLst>
        </xdr:cNvPr>
        <xdr:cNvSpPr/>
      </xdr:nvSpPr>
      <xdr:spPr>
        <a:xfrm>
          <a:off x="1079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2A1737F-CA71-45F5-8D78-F8802F62F1C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F1FE11D-B06D-4E62-A647-0D10FB36A7E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58A4F82-71FC-42FD-A7DC-E52C3EDAE43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42A62859-3EF2-44FC-8DE3-98727CE6119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3C19F805-5655-419D-A0D0-5D257020D6E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73297</xdr:rowOff>
    </xdr:from>
    <xdr:to>
      <xdr:col>24</xdr:col>
      <xdr:colOff>114300</xdr:colOff>
      <xdr:row>60</xdr:row>
      <xdr:rowOff>3447</xdr:rowOff>
    </xdr:to>
    <xdr:sp macro="" textlink="">
      <xdr:nvSpPr>
        <xdr:cNvPr id="190" name="楕円 189">
          <a:extLst>
            <a:ext uri="{FF2B5EF4-FFF2-40B4-BE49-F238E27FC236}">
              <a16:creationId xmlns:a16="http://schemas.microsoft.com/office/drawing/2014/main" id="{9CC3EC8F-4596-48DE-B29B-1E0EB4522ED2}"/>
            </a:ext>
          </a:extLst>
        </xdr:cNvPr>
        <xdr:cNvSpPr/>
      </xdr:nvSpPr>
      <xdr:spPr>
        <a:xfrm>
          <a:off x="4584700" y="10188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96174</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F33F2D0C-CF46-4692-87E1-7030EAB2C503}"/>
            </a:ext>
          </a:extLst>
        </xdr:cNvPr>
        <xdr:cNvSpPr txBox="1"/>
      </xdr:nvSpPr>
      <xdr:spPr>
        <a:xfrm>
          <a:off x="4673600" y="10040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35741</xdr:rowOff>
    </xdr:from>
    <xdr:to>
      <xdr:col>20</xdr:col>
      <xdr:colOff>38100</xdr:colOff>
      <xdr:row>59</xdr:row>
      <xdr:rowOff>137341</xdr:rowOff>
    </xdr:to>
    <xdr:sp macro="" textlink="">
      <xdr:nvSpPr>
        <xdr:cNvPr id="192" name="楕円 191">
          <a:extLst>
            <a:ext uri="{FF2B5EF4-FFF2-40B4-BE49-F238E27FC236}">
              <a16:creationId xmlns:a16="http://schemas.microsoft.com/office/drawing/2014/main" id="{BD7931EB-7972-4112-99F6-78E3F8A79A5F}"/>
            </a:ext>
          </a:extLst>
        </xdr:cNvPr>
        <xdr:cNvSpPr/>
      </xdr:nvSpPr>
      <xdr:spPr>
        <a:xfrm>
          <a:off x="3746500" y="1015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86541</xdr:rowOff>
    </xdr:from>
    <xdr:to>
      <xdr:col>24</xdr:col>
      <xdr:colOff>63500</xdr:colOff>
      <xdr:row>59</xdr:row>
      <xdr:rowOff>124097</xdr:rowOff>
    </xdr:to>
    <xdr:cxnSp macro="">
      <xdr:nvCxnSpPr>
        <xdr:cNvPr id="193" name="直線コネクタ 192">
          <a:extLst>
            <a:ext uri="{FF2B5EF4-FFF2-40B4-BE49-F238E27FC236}">
              <a16:creationId xmlns:a16="http://schemas.microsoft.com/office/drawing/2014/main" id="{BC9EB32A-4BCC-434F-8F95-6F62F53C24F6}"/>
            </a:ext>
          </a:extLst>
        </xdr:cNvPr>
        <xdr:cNvCxnSpPr/>
      </xdr:nvCxnSpPr>
      <xdr:spPr>
        <a:xfrm>
          <a:off x="3797300" y="10202091"/>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161472</xdr:rowOff>
    </xdr:from>
    <xdr:to>
      <xdr:col>15</xdr:col>
      <xdr:colOff>101600</xdr:colOff>
      <xdr:row>60</xdr:row>
      <xdr:rowOff>91622</xdr:rowOff>
    </xdr:to>
    <xdr:sp macro="" textlink="">
      <xdr:nvSpPr>
        <xdr:cNvPr id="194" name="楕円 193">
          <a:extLst>
            <a:ext uri="{FF2B5EF4-FFF2-40B4-BE49-F238E27FC236}">
              <a16:creationId xmlns:a16="http://schemas.microsoft.com/office/drawing/2014/main" id="{E2AE88A2-D68F-439B-98D9-760D0284B961}"/>
            </a:ext>
          </a:extLst>
        </xdr:cNvPr>
        <xdr:cNvSpPr/>
      </xdr:nvSpPr>
      <xdr:spPr>
        <a:xfrm>
          <a:off x="2857500" y="1027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86541</xdr:rowOff>
    </xdr:from>
    <xdr:to>
      <xdr:col>19</xdr:col>
      <xdr:colOff>177800</xdr:colOff>
      <xdr:row>60</xdr:row>
      <xdr:rowOff>40822</xdr:rowOff>
    </xdr:to>
    <xdr:cxnSp macro="">
      <xdr:nvCxnSpPr>
        <xdr:cNvPr id="195" name="直線コネクタ 194">
          <a:extLst>
            <a:ext uri="{FF2B5EF4-FFF2-40B4-BE49-F238E27FC236}">
              <a16:creationId xmlns:a16="http://schemas.microsoft.com/office/drawing/2014/main" id="{33531F00-498B-4CC2-B71A-76DCB252CF6D}"/>
            </a:ext>
          </a:extLst>
        </xdr:cNvPr>
        <xdr:cNvCxnSpPr/>
      </xdr:nvCxnSpPr>
      <xdr:spPr>
        <a:xfrm flipV="1">
          <a:off x="2908300" y="10202091"/>
          <a:ext cx="889000" cy="125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125549</xdr:rowOff>
    </xdr:from>
    <xdr:to>
      <xdr:col>10</xdr:col>
      <xdr:colOff>165100</xdr:colOff>
      <xdr:row>60</xdr:row>
      <xdr:rowOff>55699</xdr:rowOff>
    </xdr:to>
    <xdr:sp macro="" textlink="">
      <xdr:nvSpPr>
        <xdr:cNvPr id="196" name="楕円 195">
          <a:extLst>
            <a:ext uri="{FF2B5EF4-FFF2-40B4-BE49-F238E27FC236}">
              <a16:creationId xmlns:a16="http://schemas.microsoft.com/office/drawing/2014/main" id="{6BEC3089-DC3A-428D-8BA3-F7E8C17DC552}"/>
            </a:ext>
          </a:extLst>
        </xdr:cNvPr>
        <xdr:cNvSpPr/>
      </xdr:nvSpPr>
      <xdr:spPr>
        <a:xfrm>
          <a:off x="1968500" y="1024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4899</xdr:rowOff>
    </xdr:from>
    <xdr:to>
      <xdr:col>15</xdr:col>
      <xdr:colOff>50800</xdr:colOff>
      <xdr:row>60</xdr:row>
      <xdr:rowOff>40822</xdr:rowOff>
    </xdr:to>
    <xdr:cxnSp macro="">
      <xdr:nvCxnSpPr>
        <xdr:cNvPr id="197" name="直線コネクタ 196">
          <a:extLst>
            <a:ext uri="{FF2B5EF4-FFF2-40B4-BE49-F238E27FC236}">
              <a16:creationId xmlns:a16="http://schemas.microsoft.com/office/drawing/2014/main" id="{53836414-8A33-4B6F-B2FD-174CF01ADDFA}"/>
            </a:ext>
          </a:extLst>
        </xdr:cNvPr>
        <xdr:cNvCxnSpPr/>
      </xdr:nvCxnSpPr>
      <xdr:spPr>
        <a:xfrm>
          <a:off x="2019300" y="10291899"/>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94524</xdr:rowOff>
    </xdr:from>
    <xdr:to>
      <xdr:col>6</xdr:col>
      <xdr:colOff>38100</xdr:colOff>
      <xdr:row>60</xdr:row>
      <xdr:rowOff>24674</xdr:rowOff>
    </xdr:to>
    <xdr:sp macro="" textlink="">
      <xdr:nvSpPr>
        <xdr:cNvPr id="198" name="楕円 197">
          <a:extLst>
            <a:ext uri="{FF2B5EF4-FFF2-40B4-BE49-F238E27FC236}">
              <a16:creationId xmlns:a16="http://schemas.microsoft.com/office/drawing/2014/main" id="{29223525-2F46-4DAD-83D7-37D63D7C1B3B}"/>
            </a:ext>
          </a:extLst>
        </xdr:cNvPr>
        <xdr:cNvSpPr/>
      </xdr:nvSpPr>
      <xdr:spPr>
        <a:xfrm>
          <a:off x="1079500" y="1021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145324</xdr:rowOff>
    </xdr:from>
    <xdr:to>
      <xdr:col>10</xdr:col>
      <xdr:colOff>114300</xdr:colOff>
      <xdr:row>60</xdr:row>
      <xdr:rowOff>4899</xdr:rowOff>
    </xdr:to>
    <xdr:cxnSp macro="">
      <xdr:nvCxnSpPr>
        <xdr:cNvPr id="199" name="直線コネクタ 198">
          <a:extLst>
            <a:ext uri="{FF2B5EF4-FFF2-40B4-BE49-F238E27FC236}">
              <a16:creationId xmlns:a16="http://schemas.microsoft.com/office/drawing/2014/main" id="{1A08167B-6934-4853-AB0D-1EF287CBA482}"/>
            </a:ext>
          </a:extLst>
        </xdr:cNvPr>
        <xdr:cNvCxnSpPr/>
      </xdr:nvCxnSpPr>
      <xdr:spPr>
        <a:xfrm>
          <a:off x="1130300" y="10260874"/>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120304</xdr:rowOff>
    </xdr:from>
    <xdr:ext cx="405111" cy="259045"/>
    <xdr:sp macro="" textlink="">
      <xdr:nvSpPr>
        <xdr:cNvPr id="200" name="n_1aveValue【体育館・プール】&#10;有形固定資産減価償却率">
          <a:extLst>
            <a:ext uri="{FF2B5EF4-FFF2-40B4-BE49-F238E27FC236}">
              <a16:creationId xmlns:a16="http://schemas.microsoft.com/office/drawing/2014/main" id="{69252832-3AF9-4D5F-8208-E4D4A7794F29}"/>
            </a:ext>
          </a:extLst>
        </xdr:cNvPr>
        <xdr:cNvSpPr txBox="1"/>
      </xdr:nvSpPr>
      <xdr:spPr>
        <a:xfrm>
          <a:off x="3582044" y="1057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1" name="n_2aveValue【体育館・プール】&#10;有形固定資産減価償却率">
          <a:extLst>
            <a:ext uri="{FF2B5EF4-FFF2-40B4-BE49-F238E27FC236}">
              <a16:creationId xmlns:a16="http://schemas.microsoft.com/office/drawing/2014/main" id="{F47CD50D-E878-43DE-A1A7-1BC679D77797}"/>
            </a:ext>
          </a:extLst>
        </xdr:cNvPr>
        <xdr:cNvSpPr txBox="1"/>
      </xdr:nvSpPr>
      <xdr:spPr>
        <a:xfrm>
          <a:off x="2705744" y="105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118671</xdr:rowOff>
    </xdr:from>
    <xdr:ext cx="405111" cy="259045"/>
    <xdr:sp macro="" textlink="">
      <xdr:nvSpPr>
        <xdr:cNvPr id="202" name="n_3aveValue【体育館・プール】&#10;有形固定資産減価償却率">
          <a:extLst>
            <a:ext uri="{FF2B5EF4-FFF2-40B4-BE49-F238E27FC236}">
              <a16:creationId xmlns:a16="http://schemas.microsoft.com/office/drawing/2014/main" id="{40635A34-6243-46EF-AD2F-065A42993457}"/>
            </a:ext>
          </a:extLst>
        </xdr:cNvPr>
        <xdr:cNvSpPr txBox="1"/>
      </xdr:nvSpPr>
      <xdr:spPr>
        <a:xfrm>
          <a:off x="1816744" y="1057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110507</xdr:rowOff>
    </xdr:from>
    <xdr:ext cx="405111" cy="259045"/>
    <xdr:sp macro="" textlink="">
      <xdr:nvSpPr>
        <xdr:cNvPr id="203" name="n_4aveValue【体育館・プール】&#10;有形固定資産減価償却率">
          <a:extLst>
            <a:ext uri="{FF2B5EF4-FFF2-40B4-BE49-F238E27FC236}">
              <a16:creationId xmlns:a16="http://schemas.microsoft.com/office/drawing/2014/main" id="{09321FAC-426D-4AD3-AC67-AD2439A5EAE8}"/>
            </a:ext>
          </a:extLst>
        </xdr:cNvPr>
        <xdr:cNvSpPr txBox="1"/>
      </xdr:nvSpPr>
      <xdr:spPr>
        <a:xfrm>
          <a:off x="9277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153868</xdr:rowOff>
    </xdr:from>
    <xdr:ext cx="405111" cy="259045"/>
    <xdr:sp macro="" textlink="">
      <xdr:nvSpPr>
        <xdr:cNvPr id="204" name="n_1mainValue【体育館・プール】&#10;有形固定資産減価償却率">
          <a:extLst>
            <a:ext uri="{FF2B5EF4-FFF2-40B4-BE49-F238E27FC236}">
              <a16:creationId xmlns:a16="http://schemas.microsoft.com/office/drawing/2014/main" id="{3C28E25D-C145-45BE-9B48-A1CC68CAA936}"/>
            </a:ext>
          </a:extLst>
        </xdr:cNvPr>
        <xdr:cNvSpPr txBox="1"/>
      </xdr:nvSpPr>
      <xdr:spPr>
        <a:xfrm>
          <a:off x="3582044" y="9926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108149</xdr:rowOff>
    </xdr:from>
    <xdr:ext cx="405111" cy="259045"/>
    <xdr:sp macro="" textlink="">
      <xdr:nvSpPr>
        <xdr:cNvPr id="205" name="n_2mainValue【体育館・プール】&#10;有形固定資産減価償却率">
          <a:extLst>
            <a:ext uri="{FF2B5EF4-FFF2-40B4-BE49-F238E27FC236}">
              <a16:creationId xmlns:a16="http://schemas.microsoft.com/office/drawing/2014/main" id="{398E85DB-CDAE-4FB6-84B6-37034B678862}"/>
            </a:ext>
          </a:extLst>
        </xdr:cNvPr>
        <xdr:cNvSpPr txBox="1"/>
      </xdr:nvSpPr>
      <xdr:spPr>
        <a:xfrm>
          <a:off x="2705744" y="10052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72226</xdr:rowOff>
    </xdr:from>
    <xdr:ext cx="405111" cy="259045"/>
    <xdr:sp macro="" textlink="">
      <xdr:nvSpPr>
        <xdr:cNvPr id="206" name="n_3mainValue【体育館・プール】&#10;有形固定資産減価償却率">
          <a:extLst>
            <a:ext uri="{FF2B5EF4-FFF2-40B4-BE49-F238E27FC236}">
              <a16:creationId xmlns:a16="http://schemas.microsoft.com/office/drawing/2014/main" id="{BF5B32F0-EFC2-427E-B91F-D4E135B45E73}"/>
            </a:ext>
          </a:extLst>
        </xdr:cNvPr>
        <xdr:cNvSpPr txBox="1"/>
      </xdr:nvSpPr>
      <xdr:spPr>
        <a:xfrm>
          <a:off x="1816744" y="10016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41201</xdr:rowOff>
    </xdr:from>
    <xdr:ext cx="405111" cy="259045"/>
    <xdr:sp macro="" textlink="">
      <xdr:nvSpPr>
        <xdr:cNvPr id="207" name="n_4mainValue【体育館・プール】&#10;有形固定資産減価償却率">
          <a:extLst>
            <a:ext uri="{FF2B5EF4-FFF2-40B4-BE49-F238E27FC236}">
              <a16:creationId xmlns:a16="http://schemas.microsoft.com/office/drawing/2014/main" id="{CD2D724C-FCCF-4FBA-8901-CD234D75CADA}"/>
            </a:ext>
          </a:extLst>
        </xdr:cNvPr>
        <xdr:cNvSpPr txBox="1"/>
      </xdr:nvSpPr>
      <xdr:spPr>
        <a:xfrm>
          <a:off x="927744" y="998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C7C9B23C-A9BE-4DE3-80A2-25F60FB6926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5B279CC3-7855-4085-A4C4-480F64B4C23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432F3322-E1D8-4ACA-8AC8-8172894DEAE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651E6344-475A-4234-A6E9-F125D3A1E36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691EF913-B2F9-4178-AA87-E2C0EA0A0F5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8DCE28AC-D45F-432A-8C5D-59CE1F4644C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BAF14145-7658-4F39-8C13-860BF771563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FC4ACBB3-29B2-48A7-960C-6C1E355CAA4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C8A9B8FC-16B7-4B33-8B9F-F2C4C764F8B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84539165-2215-4DFC-B5BD-EDB7481F8C3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095BB21A-B7A7-40CA-B3C4-CD7108288536}"/>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54A81419-0903-4B99-B8C3-47ACDB6853D5}"/>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8ECC3FA7-9C65-4140-94DA-60C9FBDECF2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E5767DED-82D3-47C5-BD1B-00501AD10968}"/>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3D681A32-61A0-4F54-A333-B5D0657D3E3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7B5F72AE-9FB0-4FC2-8FA9-5E5251DC871A}"/>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536ABCA1-1FB2-490E-A25D-3E21D737818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390A7782-0AA8-43EF-89AC-2BC30E3B6A68}"/>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AAB8917C-802D-4115-B432-1F3D9FAE9B78}"/>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48BAED54-ED65-4594-AF25-879B621C5586}"/>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51ADB6DA-2C26-4BD7-90ED-0A0907908C1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47C11BCA-7661-4B2F-BF2B-49BD2C97D4E8}"/>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E4CE32D8-697E-4F09-A205-676257627EB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8B0168BA-4194-4880-ADAF-33ACFAE5347D}"/>
            </a:ext>
          </a:extLst>
        </xdr:cNvPr>
        <xdr:cNvCxnSpPr/>
      </xdr:nvCxnSpPr>
      <xdr:spPr>
        <a:xfrm flipV="1">
          <a:off x="10476865" y="9723120"/>
          <a:ext cx="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F3782C1B-5F18-41AB-BDAD-B4A98A4B3BEB}"/>
            </a:ext>
          </a:extLst>
        </xdr:cNvPr>
        <xdr:cNvSpPr txBox="1"/>
      </xdr:nvSpPr>
      <xdr:spPr>
        <a:xfrm>
          <a:off x="10515600" y="1103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CF27F07C-0650-4130-A771-91BC9AE66F87}"/>
            </a:ext>
          </a:extLst>
        </xdr:cNvPr>
        <xdr:cNvCxnSpPr/>
      </xdr:nvCxnSpPr>
      <xdr:spPr>
        <a:xfrm>
          <a:off x="10388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6031C0B2-95E3-4675-9851-80ADB12D0A42}"/>
            </a:ext>
          </a:extLst>
        </xdr:cNvPr>
        <xdr:cNvSpPr txBox="1"/>
      </xdr:nvSpPr>
      <xdr:spPr>
        <a:xfrm>
          <a:off x="10515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E798CFA9-F0F3-452E-91D1-99FAD09A15A0}"/>
            </a:ext>
          </a:extLst>
        </xdr:cNvPr>
        <xdr:cNvCxnSpPr/>
      </xdr:nvCxnSpPr>
      <xdr:spPr>
        <a:xfrm>
          <a:off x="10388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19067</xdr:rowOff>
    </xdr:from>
    <xdr:ext cx="469744" cy="259045"/>
    <xdr:sp macro="" textlink="">
      <xdr:nvSpPr>
        <xdr:cNvPr id="236" name="【体育館・プール】&#10;一人当たり面積平均値テキスト">
          <a:extLst>
            <a:ext uri="{FF2B5EF4-FFF2-40B4-BE49-F238E27FC236}">
              <a16:creationId xmlns:a16="http://schemas.microsoft.com/office/drawing/2014/main" id="{C0FEEC74-0C82-45C2-B2A1-59C7E9A16B84}"/>
            </a:ext>
          </a:extLst>
        </xdr:cNvPr>
        <xdr:cNvSpPr txBox="1"/>
      </xdr:nvSpPr>
      <xdr:spPr>
        <a:xfrm>
          <a:off x="10515600" y="10648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3368476F-125F-4D1C-8C5F-7BB16F46414F}"/>
            </a:ext>
          </a:extLst>
        </xdr:cNvPr>
        <xdr:cNvSpPr/>
      </xdr:nvSpPr>
      <xdr:spPr>
        <a:xfrm>
          <a:off x="104267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E599DBF3-9FE6-48F4-B490-085B5B34EC15}"/>
            </a:ext>
          </a:extLst>
        </xdr:cNvPr>
        <xdr:cNvSpPr/>
      </xdr:nvSpPr>
      <xdr:spPr>
        <a:xfrm>
          <a:off x="9588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DBE4E992-448C-4D52-9959-6B765F234273}"/>
            </a:ext>
          </a:extLst>
        </xdr:cNvPr>
        <xdr:cNvSpPr/>
      </xdr:nvSpPr>
      <xdr:spPr>
        <a:xfrm>
          <a:off x="8699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F0EE3654-CB2D-4B37-8F6C-DA947A57FFB6}"/>
            </a:ext>
          </a:extLst>
        </xdr:cNvPr>
        <xdr:cNvSpPr/>
      </xdr:nvSpPr>
      <xdr:spPr>
        <a:xfrm>
          <a:off x="7810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8A5D074A-7006-431D-A02B-66AFE9C1910D}"/>
            </a:ext>
          </a:extLst>
        </xdr:cNvPr>
        <xdr:cNvSpPr/>
      </xdr:nvSpPr>
      <xdr:spPr>
        <a:xfrm>
          <a:off x="6921500" y="1068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C1938A4-71C6-4B86-8A55-0761FEF1019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08C5928-759E-4B5A-904B-5CF093A357E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AE02A8D-2BEF-42B3-82C6-0885F067017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6A96FD1-6431-4A2B-A769-2CACF7D2B7C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53D57AF6-767C-4FB2-8E2F-2257F262B81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149225</xdr:rowOff>
    </xdr:from>
    <xdr:to>
      <xdr:col>55</xdr:col>
      <xdr:colOff>50800</xdr:colOff>
      <xdr:row>62</xdr:row>
      <xdr:rowOff>79375</xdr:rowOff>
    </xdr:to>
    <xdr:sp macro="" textlink="">
      <xdr:nvSpPr>
        <xdr:cNvPr id="247" name="楕円 246">
          <a:extLst>
            <a:ext uri="{FF2B5EF4-FFF2-40B4-BE49-F238E27FC236}">
              <a16:creationId xmlns:a16="http://schemas.microsoft.com/office/drawing/2014/main" id="{8399FE2D-B064-4EE7-94A0-365FA5B87F70}"/>
            </a:ext>
          </a:extLst>
        </xdr:cNvPr>
        <xdr:cNvSpPr/>
      </xdr:nvSpPr>
      <xdr:spPr>
        <a:xfrm>
          <a:off x="10426700" y="1060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652</xdr:rowOff>
    </xdr:from>
    <xdr:ext cx="469744" cy="259045"/>
    <xdr:sp macro="" textlink="">
      <xdr:nvSpPr>
        <xdr:cNvPr id="248" name="【体育館・プール】&#10;一人当たり面積該当値テキスト">
          <a:extLst>
            <a:ext uri="{FF2B5EF4-FFF2-40B4-BE49-F238E27FC236}">
              <a16:creationId xmlns:a16="http://schemas.microsoft.com/office/drawing/2014/main" id="{1D862186-F824-46D7-97B2-B5FFE39BFD65}"/>
            </a:ext>
          </a:extLst>
        </xdr:cNvPr>
        <xdr:cNvSpPr txBox="1"/>
      </xdr:nvSpPr>
      <xdr:spPr>
        <a:xfrm>
          <a:off x="10515600" y="10459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156845</xdr:rowOff>
    </xdr:from>
    <xdr:to>
      <xdr:col>50</xdr:col>
      <xdr:colOff>165100</xdr:colOff>
      <xdr:row>62</xdr:row>
      <xdr:rowOff>86995</xdr:rowOff>
    </xdr:to>
    <xdr:sp macro="" textlink="">
      <xdr:nvSpPr>
        <xdr:cNvPr id="249" name="楕円 248">
          <a:extLst>
            <a:ext uri="{FF2B5EF4-FFF2-40B4-BE49-F238E27FC236}">
              <a16:creationId xmlns:a16="http://schemas.microsoft.com/office/drawing/2014/main" id="{B488B777-A35E-4197-9EF1-25C332845517}"/>
            </a:ext>
          </a:extLst>
        </xdr:cNvPr>
        <xdr:cNvSpPr/>
      </xdr:nvSpPr>
      <xdr:spPr>
        <a:xfrm>
          <a:off x="9588500" y="1061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28575</xdr:rowOff>
    </xdr:from>
    <xdr:to>
      <xdr:col>55</xdr:col>
      <xdr:colOff>0</xdr:colOff>
      <xdr:row>62</xdr:row>
      <xdr:rowOff>36195</xdr:rowOff>
    </xdr:to>
    <xdr:cxnSp macro="">
      <xdr:nvCxnSpPr>
        <xdr:cNvPr id="250" name="直線コネクタ 249">
          <a:extLst>
            <a:ext uri="{FF2B5EF4-FFF2-40B4-BE49-F238E27FC236}">
              <a16:creationId xmlns:a16="http://schemas.microsoft.com/office/drawing/2014/main" id="{D6020714-BBF0-45DF-8EBC-4AF4C151369F}"/>
            </a:ext>
          </a:extLst>
        </xdr:cNvPr>
        <xdr:cNvCxnSpPr/>
      </xdr:nvCxnSpPr>
      <xdr:spPr>
        <a:xfrm flipV="1">
          <a:off x="9639300" y="10658475"/>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158750</xdr:rowOff>
    </xdr:from>
    <xdr:to>
      <xdr:col>46</xdr:col>
      <xdr:colOff>38100</xdr:colOff>
      <xdr:row>62</xdr:row>
      <xdr:rowOff>88900</xdr:rowOff>
    </xdr:to>
    <xdr:sp macro="" textlink="">
      <xdr:nvSpPr>
        <xdr:cNvPr id="251" name="楕円 250">
          <a:extLst>
            <a:ext uri="{FF2B5EF4-FFF2-40B4-BE49-F238E27FC236}">
              <a16:creationId xmlns:a16="http://schemas.microsoft.com/office/drawing/2014/main" id="{0F4D38FF-52A6-4E0C-9BEF-FFC0260BE5A1}"/>
            </a:ext>
          </a:extLst>
        </xdr:cNvPr>
        <xdr:cNvSpPr/>
      </xdr:nvSpPr>
      <xdr:spPr>
        <a:xfrm>
          <a:off x="86995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36195</xdr:rowOff>
    </xdr:from>
    <xdr:to>
      <xdr:col>50</xdr:col>
      <xdr:colOff>114300</xdr:colOff>
      <xdr:row>62</xdr:row>
      <xdr:rowOff>38100</xdr:rowOff>
    </xdr:to>
    <xdr:cxnSp macro="">
      <xdr:nvCxnSpPr>
        <xdr:cNvPr id="252" name="直線コネクタ 251">
          <a:extLst>
            <a:ext uri="{FF2B5EF4-FFF2-40B4-BE49-F238E27FC236}">
              <a16:creationId xmlns:a16="http://schemas.microsoft.com/office/drawing/2014/main" id="{37C13D0E-0506-413F-BF86-864757CC7276}"/>
            </a:ext>
          </a:extLst>
        </xdr:cNvPr>
        <xdr:cNvCxnSpPr/>
      </xdr:nvCxnSpPr>
      <xdr:spPr>
        <a:xfrm flipV="1">
          <a:off x="8750300" y="1066609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154940</xdr:rowOff>
    </xdr:from>
    <xdr:to>
      <xdr:col>41</xdr:col>
      <xdr:colOff>101600</xdr:colOff>
      <xdr:row>62</xdr:row>
      <xdr:rowOff>85090</xdr:rowOff>
    </xdr:to>
    <xdr:sp macro="" textlink="">
      <xdr:nvSpPr>
        <xdr:cNvPr id="253" name="楕円 252">
          <a:extLst>
            <a:ext uri="{FF2B5EF4-FFF2-40B4-BE49-F238E27FC236}">
              <a16:creationId xmlns:a16="http://schemas.microsoft.com/office/drawing/2014/main" id="{075762BA-D24B-4935-B1A6-64C787A3ED68}"/>
            </a:ext>
          </a:extLst>
        </xdr:cNvPr>
        <xdr:cNvSpPr/>
      </xdr:nvSpPr>
      <xdr:spPr>
        <a:xfrm>
          <a:off x="781050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34290</xdr:rowOff>
    </xdr:from>
    <xdr:to>
      <xdr:col>45</xdr:col>
      <xdr:colOff>177800</xdr:colOff>
      <xdr:row>62</xdr:row>
      <xdr:rowOff>38100</xdr:rowOff>
    </xdr:to>
    <xdr:cxnSp macro="">
      <xdr:nvCxnSpPr>
        <xdr:cNvPr id="254" name="直線コネクタ 253">
          <a:extLst>
            <a:ext uri="{FF2B5EF4-FFF2-40B4-BE49-F238E27FC236}">
              <a16:creationId xmlns:a16="http://schemas.microsoft.com/office/drawing/2014/main" id="{6DD11AAF-627A-405D-8040-28F8C17471AB}"/>
            </a:ext>
          </a:extLst>
        </xdr:cNvPr>
        <xdr:cNvCxnSpPr/>
      </xdr:nvCxnSpPr>
      <xdr:spPr>
        <a:xfrm>
          <a:off x="7861300" y="106641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153035</xdr:rowOff>
    </xdr:from>
    <xdr:to>
      <xdr:col>36</xdr:col>
      <xdr:colOff>165100</xdr:colOff>
      <xdr:row>62</xdr:row>
      <xdr:rowOff>83185</xdr:rowOff>
    </xdr:to>
    <xdr:sp macro="" textlink="">
      <xdr:nvSpPr>
        <xdr:cNvPr id="255" name="楕円 254">
          <a:extLst>
            <a:ext uri="{FF2B5EF4-FFF2-40B4-BE49-F238E27FC236}">
              <a16:creationId xmlns:a16="http://schemas.microsoft.com/office/drawing/2014/main" id="{BB74C338-3B51-4327-9BDE-A2DEBAA20121}"/>
            </a:ext>
          </a:extLst>
        </xdr:cNvPr>
        <xdr:cNvSpPr/>
      </xdr:nvSpPr>
      <xdr:spPr>
        <a:xfrm>
          <a:off x="69215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32385</xdr:rowOff>
    </xdr:from>
    <xdr:to>
      <xdr:col>41</xdr:col>
      <xdr:colOff>50800</xdr:colOff>
      <xdr:row>62</xdr:row>
      <xdr:rowOff>34290</xdr:rowOff>
    </xdr:to>
    <xdr:cxnSp macro="">
      <xdr:nvCxnSpPr>
        <xdr:cNvPr id="256" name="直線コネクタ 255">
          <a:extLst>
            <a:ext uri="{FF2B5EF4-FFF2-40B4-BE49-F238E27FC236}">
              <a16:creationId xmlns:a16="http://schemas.microsoft.com/office/drawing/2014/main" id="{815966FA-08B5-428B-9EED-A7D32F5EB1A0}"/>
            </a:ext>
          </a:extLst>
        </xdr:cNvPr>
        <xdr:cNvCxnSpPr/>
      </xdr:nvCxnSpPr>
      <xdr:spPr>
        <a:xfrm>
          <a:off x="6972300" y="1066228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135272</xdr:rowOff>
    </xdr:from>
    <xdr:ext cx="469744" cy="259045"/>
    <xdr:sp macro="" textlink="">
      <xdr:nvSpPr>
        <xdr:cNvPr id="257" name="n_1aveValue【体育館・プール】&#10;一人当たり面積">
          <a:extLst>
            <a:ext uri="{FF2B5EF4-FFF2-40B4-BE49-F238E27FC236}">
              <a16:creationId xmlns:a16="http://schemas.microsoft.com/office/drawing/2014/main" id="{F319DB0D-A1C3-41B2-BE30-4FFFD97D8E35}"/>
            </a:ext>
          </a:extLst>
        </xdr:cNvPr>
        <xdr:cNvSpPr txBox="1"/>
      </xdr:nvSpPr>
      <xdr:spPr>
        <a:xfrm>
          <a:off x="9391727" y="1076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135272</xdr:rowOff>
    </xdr:from>
    <xdr:ext cx="469744" cy="259045"/>
    <xdr:sp macro="" textlink="">
      <xdr:nvSpPr>
        <xdr:cNvPr id="258" name="n_2aveValue【体育館・プール】&#10;一人当たり面積">
          <a:extLst>
            <a:ext uri="{FF2B5EF4-FFF2-40B4-BE49-F238E27FC236}">
              <a16:creationId xmlns:a16="http://schemas.microsoft.com/office/drawing/2014/main" id="{EDFCCB8A-77D1-455B-BF59-2E332479AEE0}"/>
            </a:ext>
          </a:extLst>
        </xdr:cNvPr>
        <xdr:cNvSpPr txBox="1"/>
      </xdr:nvSpPr>
      <xdr:spPr>
        <a:xfrm>
          <a:off x="8515427" y="1076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144797</xdr:rowOff>
    </xdr:from>
    <xdr:ext cx="469744" cy="259045"/>
    <xdr:sp macro="" textlink="">
      <xdr:nvSpPr>
        <xdr:cNvPr id="259" name="n_3aveValue【体育館・プール】&#10;一人当たり面積">
          <a:extLst>
            <a:ext uri="{FF2B5EF4-FFF2-40B4-BE49-F238E27FC236}">
              <a16:creationId xmlns:a16="http://schemas.microsoft.com/office/drawing/2014/main" id="{83505C19-93BB-4F8E-8E98-4B0AB6CE0B20}"/>
            </a:ext>
          </a:extLst>
        </xdr:cNvPr>
        <xdr:cNvSpPr txBox="1"/>
      </xdr:nvSpPr>
      <xdr:spPr>
        <a:xfrm>
          <a:off x="7626427" y="1077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150512</xdr:rowOff>
    </xdr:from>
    <xdr:ext cx="469744" cy="259045"/>
    <xdr:sp macro="" textlink="">
      <xdr:nvSpPr>
        <xdr:cNvPr id="260" name="n_4aveValue【体育館・プール】&#10;一人当たり面積">
          <a:extLst>
            <a:ext uri="{FF2B5EF4-FFF2-40B4-BE49-F238E27FC236}">
              <a16:creationId xmlns:a16="http://schemas.microsoft.com/office/drawing/2014/main" id="{3F9ABCDD-AC0B-4492-B637-1C1B4D02BBE1}"/>
            </a:ext>
          </a:extLst>
        </xdr:cNvPr>
        <xdr:cNvSpPr txBox="1"/>
      </xdr:nvSpPr>
      <xdr:spPr>
        <a:xfrm>
          <a:off x="6737427" y="10780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103522</xdr:rowOff>
    </xdr:from>
    <xdr:ext cx="469744" cy="259045"/>
    <xdr:sp macro="" textlink="">
      <xdr:nvSpPr>
        <xdr:cNvPr id="261" name="n_1mainValue【体育館・プール】&#10;一人当たり面積">
          <a:extLst>
            <a:ext uri="{FF2B5EF4-FFF2-40B4-BE49-F238E27FC236}">
              <a16:creationId xmlns:a16="http://schemas.microsoft.com/office/drawing/2014/main" id="{FA309E35-B701-452C-A925-2434B085E233}"/>
            </a:ext>
          </a:extLst>
        </xdr:cNvPr>
        <xdr:cNvSpPr txBox="1"/>
      </xdr:nvSpPr>
      <xdr:spPr>
        <a:xfrm>
          <a:off x="9391727" y="10390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105427</xdr:rowOff>
    </xdr:from>
    <xdr:ext cx="469744" cy="259045"/>
    <xdr:sp macro="" textlink="">
      <xdr:nvSpPr>
        <xdr:cNvPr id="262" name="n_2mainValue【体育館・プール】&#10;一人当たり面積">
          <a:extLst>
            <a:ext uri="{FF2B5EF4-FFF2-40B4-BE49-F238E27FC236}">
              <a16:creationId xmlns:a16="http://schemas.microsoft.com/office/drawing/2014/main" id="{503FB7F5-846A-4102-8058-4016F32F3E94}"/>
            </a:ext>
          </a:extLst>
        </xdr:cNvPr>
        <xdr:cNvSpPr txBox="1"/>
      </xdr:nvSpPr>
      <xdr:spPr>
        <a:xfrm>
          <a:off x="8515427" y="1039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101617</xdr:rowOff>
    </xdr:from>
    <xdr:ext cx="469744" cy="259045"/>
    <xdr:sp macro="" textlink="">
      <xdr:nvSpPr>
        <xdr:cNvPr id="263" name="n_3mainValue【体育館・プール】&#10;一人当たり面積">
          <a:extLst>
            <a:ext uri="{FF2B5EF4-FFF2-40B4-BE49-F238E27FC236}">
              <a16:creationId xmlns:a16="http://schemas.microsoft.com/office/drawing/2014/main" id="{F732662D-1E52-45AA-B300-A623F5EB2F3B}"/>
            </a:ext>
          </a:extLst>
        </xdr:cNvPr>
        <xdr:cNvSpPr txBox="1"/>
      </xdr:nvSpPr>
      <xdr:spPr>
        <a:xfrm>
          <a:off x="76264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99712</xdr:rowOff>
    </xdr:from>
    <xdr:ext cx="469744" cy="259045"/>
    <xdr:sp macro="" textlink="">
      <xdr:nvSpPr>
        <xdr:cNvPr id="264" name="n_4mainValue【体育館・プール】&#10;一人当たり面積">
          <a:extLst>
            <a:ext uri="{FF2B5EF4-FFF2-40B4-BE49-F238E27FC236}">
              <a16:creationId xmlns:a16="http://schemas.microsoft.com/office/drawing/2014/main" id="{C2483DAB-6CBC-4CB6-A20E-621A258FA961}"/>
            </a:ext>
          </a:extLst>
        </xdr:cNvPr>
        <xdr:cNvSpPr txBox="1"/>
      </xdr:nvSpPr>
      <xdr:spPr>
        <a:xfrm>
          <a:off x="6737427" y="10386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01AD7738-1D6E-4ED7-B0FA-38EBAD8695B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B205F607-DEF1-4529-A111-4A484C0D634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5220175D-E4E8-41C6-904F-A11FF2E87DF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F3048E79-259D-49BB-AA0A-995DA54FD35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DB555BE7-456E-44DF-85B2-CBA6CADFBCA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487DB51C-964C-4ED0-A154-81B837FCEFF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961E4A0C-C326-48BE-AD0E-C887B2AB272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C19C0B70-CD15-4D77-BBAE-1D73D394DB7B}"/>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C2500411-710B-4FB4-8180-7435ED3E47E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A162480A-DCA6-4577-AC6B-9C17E38FBC7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C7685B50-3E65-4157-A550-2C74803AD94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488423B7-ABFE-4DFE-8015-99C3F7F951E7}"/>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C8E60191-119E-4930-ADE5-07CBC235EFEB}"/>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F9DFDAE1-9724-4433-A0D6-06163009542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0318FBB0-1077-4AC6-BCDE-81B7832C402C}"/>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F5F0FA38-3C28-4C4F-9E65-B85B7844366A}"/>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FF7A1C1A-0994-4C9E-9078-0F55317B758C}"/>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CEEFF42C-7240-49C5-989E-65A960291B49}"/>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12FDE8C3-0206-400B-A3E1-64ED6F3CE8AA}"/>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4F443F47-E9CA-485E-8900-604308033F68}"/>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67F5EC8C-B633-4FAE-A352-32B554F8B4AC}"/>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9F72C796-F3CA-4C30-8D0B-5731BF8CF37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D5AF489C-B0BA-4675-8B95-E1500E61BD9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FE5425F4-1C5F-48FE-A38F-2AE7DCCC368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289" name="直線コネクタ 288">
          <a:extLst>
            <a:ext uri="{FF2B5EF4-FFF2-40B4-BE49-F238E27FC236}">
              <a16:creationId xmlns:a16="http://schemas.microsoft.com/office/drawing/2014/main" id="{305D31B8-3C13-401C-A418-36EBAD8E1F91}"/>
            </a:ext>
          </a:extLst>
        </xdr:cNvPr>
        <xdr:cNvCxnSpPr/>
      </xdr:nvCxnSpPr>
      <xdr:spPr>
        <a:xfrm flipV="1">
          <a:off x="4634865" y="13409295"/>
          <a:ext cx="0" cy="1449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C2DA9901-4655-454E-AB75-A18E8082B2C3}"/>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1" name="直線コネクタ 290">
          <a:extLst>
            <a:ext uri="{FF2B5EF4-FFF2-40B4-BE49-F238E27FC236}">
              <a16:creationId xmlns:a16="http://schemas.microsoft.com/office/drawing/2014/main" id="{1598C2E7-DC1F-4648-A7BE-D3CC53485A6C}"/>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C0112751-47F6-4901-B8F6-4BCE1404C91D}"/>
            </a:ext>
          </a:extLst>
        </xdr:cNvPr>
        <xdr:cNvSpPr txBox="1"/>
      </xdr:nvSpPr>
      <xdr:spPr>
        <a:xfrm>
          <a:off x="4673600" y="1318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293" name="直線コネクタ 292">
          <a:extLst>
            <a:ext uri="{FF2B5EF4-FFF2-40B4-BE49-F238E27FC236}">
              <a16:creationId xmlns:a16="http://schemas.microsoft.com/office/drawing/2014/main" id="{F6919CCA-4915-4C2E-B7C4-114933D88D1C}"/>
            </a:ext>
          </a:extLst>
        </xdr:cNvPr>
        <xdr:cNvCxnSpPr/>
      </xdr:nvCxnSpPr>
      <xdr:spPr>
        <a:xfrm>
          <a:off x="4546600" y="1340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C69DC13D-B42A-42D1-BA71-B974DF7DE9A8}"/>
            </a:ext>
          </a:extLst>
        </xdr:cNvPr>
        <xdr:cNvSpPr txBox="1"/>
      </xdr:nvSpPr>
      <xdr:spPr>
        <a:xfrm>
          <a:off x="4673600" y="14104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5" name="フローチャート: 判断 294">
          <a:extLst>
            <a:ext uri="{FF2B5EF4-FFF2-40B4-BE49-F238E27FC236}">
              <a16:creationId xmlns:a16="http://schemas.microsoft.com/office/drawing/2014/main" id="{CAA4C943-446E-454B-8753-66FBCB292838}"/>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296" name="フローチャート: 判断 295">
          <a:extLst>
            <a:ext uri="{FF2B5EF4-FFF2-40B4-BE49-F238E27FC236}">
              <a16:creationId xmlns:a16="http://schemas.microsoft.com/office/drawing/2014/main" id="{694CD78C-D602-4BE3-B316-FCA0F5995FB7}"/>
            </a:ext>
          </a:extLst>
        </xdr:cNvPr>
        <xdr:cNvSpPr/>
      </xdr:nvSpPr>
      <xdr:spPr>
        <a:xfrm>
          <a:off x="3746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297" name="フローチャート: 判断 296">
          <a:extLst>
            <a:ext uri="{FF2B5EF4-FFF2-40B4-BE49-F238E27FC236}">
              <a16:creationId xmlns:a16="http://schemas.microsoft.com/office/drawing/2014/main" id="{D277425D-2AAE-4A9F-90D2-FBF0C435FE40}"/>
            </a:ext>
          </a:extLst>
        </xdr:cNvPr>
        <xdr:cNvSpPr/>
      </xdr:nvSpPr>
      <xdr:spPr>
        <a:xfrm>
          <a:off x="28575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298" name="フローチャート: 判断 297">
          <a:extLst>
            <a:ext uri="{FF2B5EF4-FFF2-40B4-BE49-F238E27FC236}">
              <a16:creationId xmlns:a16="http://schemas.microsoft.com/office/drawing/2014/main" id="{A7B1F3C3-488F-496A-ADE6-D95ECC1AB195}"/>
            </a:ext>
          </a:extLst>
        </xdr:cNvPr>
        <xdr:cNvSpPr/>
      </xdr:nvSpPr>
      <xdr:spPr>
        <a:xfrm>
          <a:off x="1968500" y="1403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macro="" textlink="">
      <xdr:nvSpPr>
        <xdr:cNvPr id="299" name="フローチャート: 判断 298">
          <a:extLst>
            <a:ext uri="{FF2B5EF4-FFF2-40B4-BE49-F238E27FC236}">
              <a16:creationId xmlns:a16="http://schemas.microsoft.com/office/drawing/2014/main" id="{0932B434-1B87-42B2-92E1-67C8FCC38AFB}"/>
            </a:ext>
          </a:extLst>
        </xdr:cNvPr>
        <xdr:cNvSpPr/>
      </xdr:nvSpPr>
      <xdr:spPr>
        <a:xfrm>
          <a:off x="1079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A8F0CFA-0B9B-4DA5-8AD0-26D7FC44BE8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9A14FC9-227C-4F21-92FF-A45C241E2F4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BFEC4C6-15C7-4196-B919-093730BAEDC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3ABB1812-1245-44EF-B309-6A3555895BE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FFC4C45D-7A0C-4453-A47A-2CFA7364968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50164</xdr:rowOff>
    </xdr:from>
    <xdr:to>
      <xdr:col>24</xdr:col>
      <xdr:colOff>114300</xdr:colOff>
      <xdr:row>81</xdr:row>
      <xdr:rowOff>151764</xdr:rowOff>
    </xdr:to>
    <xdr:sp macro="" textlink="">
      <xdr:nvSpPr>
        <xdr:cNvPr id="305" name="楕円 304">
          <a:extLst>
            <a:ext uri="{FF2B5EF4-FFF2-40B4-BE49-F238E27FC236}">
              <a16:creationId xmlns:a16="http://schemas.microsoft.com/office/drawing/2014/main" id="{06C65D21-B298-4FD8-A85D-C597B3DB74D9}"/>
            </a:ext>
          </a:extLst>
        </xdr:cNvPr>
        <xdr:cNvSpPr/>
      </xdr:nvSpPr>
      <xdr:spPr>
        <a:xfrm>
          <a:off x="4584700" y="1393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73041</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3EB55FD5-0640-4907-A282-0C7A1C82EB67}"/>
            </a:ext>
          </a:extLst>
        </xdr:cNvPr>
        <xdr:cNvSpPr txBox="1"/>
      </xdr:nvSpPr>
      <xdr:spPr>
        <a:xfrm>
          <a:off x="4673600"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141605</xdr:rowOff>
    </xdr:from>
    <xdr:to>
      <xdr:col>20</xdr:col>
      <xdr:colOff>38100</xdr:colOff>
      <xdr:row>84</xdr:row>
      <xdr:rowOff>71755</xdr:rowOff>
    </xdr:to>
    <xdr:sp macro="" textlink="">
      <xdr:nvSpPr>
        <xdr:cNvPr id="307" name="楕円 306">
          <a:extLst>
            <a:ext uri="{FF2B5EF4-FFF2-40B4-BE49-F238E27FC236}">
              <a16:creationId xmlns:a16="http://schemas.microsoft.com/office/drawing/2014/main" id="{F93D8923-BA37-4AB7-8343-13796C688938}"/>
            </a:ext>
          </a:extLst>
        </xdr:cNvPr>
        <xdr:cNvSpPr/>
      </xdr:nvSpPr>
      <xdr:spPr>
        <a:xfrm>
          <a:off x="3746500" y="1437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100964</xdr:rowOff>
    </xdr:from>
    <xdr:to>
      <xdr:col>24</xdr:col>
      <xdr:colOff>63500</xdr:colOff>
      <xdr:row>84</xdr:row>
      <xdr:rowOff>20955</xdr:rowOff>
    </xdr:to>
    <xdr:cxnSp macro="">
      <xdr:nvCxnSpPr>
        <xdr:cNvPr id="308" name="直線コネクタ 307">
          <a:extLst>
            <a:ext uri="{FF2B5EF4-FFF2-40B4-BE49-F238E27FC236}">
              <a16:creationId xmlns:a16="http://schemas.microsoft.com/office/drawing/2014/main" id="{91CAF613-4BD8-46F3-9086-DACF116CA1BC}"/>
            </a:ext>
          </a:extLst>
        </xdr:cNvPr>
        <xdr:cNvCxnSpPr/>
      </xdr:nvCxnSpPr>
      <xdr:spPr>
        <a:xfrm flipV="1">
          <a:off x="3797300" y="13988414"/>
          <a:ext cx="838200" cy="434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99695</xdr:rowOff>
    </xdr:from>
    <xdr:to>
      <xdr:col>15</xdr:col>
      <xdr:colOff>101600</xdr:colOff>
      <xdr:row>84</xdr:row>
      <xdr:rowOff>29845</xdr:rowOff>
    </xdr:to>
    <xdr:sp macro="" textlink="">
      <xdr:nvSpPr>
        <xdr:cNvPr id="309" name="楕円 308">
          <a:extLst>
            <a:ext uri="{FF2B5EF4-FFF2-40B4-BE49-F238E27FC236}">
              <a16:creationId xmlns:a16="http://schemas.microsoft.com/office/drawing/2014/main" id="{3B397513-A498-4EC1-8262-35D3F3D0C401}"/>
            </a:ext>
          </a:extLst>
        </xdr:cNvPr>
        <xdr:cNvSpPr/>
      </xdr:nvSpPr>
      <xdr:spPr>
        <a:xfrm>
          <a:off x="2857500" y="1433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150495</xdr:rowOff>
    </xdr:from>
    <xdr:to>
      <xdr:col>19</xdr:col>
      <xdr:colOff>177800</xdr:colOff>
      <xdr:row>84</xdr:row>
      <xdr:rowOff>20955</xdr:rowOff>
    </xdr:to>
    <xdr:cxnSp macro="">
      <xdr:nvCxnSpPr>
        <xdr:cNvPr id="310" name="直線コネクタ 309">
          <a:extLst>
            <a:ext uri="{FF2B5EF4-FFF2-40B4-BE49-F238E27FC236}">
              <a16:creationId xmlns:a16="http://schemas.microsoft.com/office/drawing/2014/main" id="{DF698179-A0A4-41ED-8F48-56237A658D43}"/>
            </a:ext>
          </a:extLst>
        </xdr:cNvPr>
        <xdr:cNvCxnSpPr/>
      </xdr:nvCxnSpPr>
      <xdr:spPr>
        <a:xfrm>
          <a:off x="2908300" y="1438084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57786</xdr:rowOff>
    </xdr:from>
    <xdr:to>
      <xdr:col>10</xdr:col>
      <xdr:colOff>165100</xdr:colOff>
      <xdr:row>83</xdr:row>
      <xdr:rowOff>159386</xdr:rowOff>
    </xdr:to>
    <xdr:sp macro="" textlink="">
      <xdr:nvSpPr>
        <xdr:cNvPr id="311" name="楕円 310">
          <a:extLst>
            <a:ext uri="{FF2B5EF4-FFF2-40B4-BE49-F238E27FC236}">
              <a16:creationId xmlns:a16="http://schemas.microsoft.com/office/drawing/2014/main" id="{79F5C20F-8254-43B8-90D8-E07489CF6AF4}"/>
            </a:ext>
          </a:extLst>
        </xdr:cNvPr>
        <xdr:cNvSpPr/>
      </xdr:nvSpPr>
      <xdr:spPr>
        <a:xfrm>
          <a:off x="1968500" y="1428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108586</xdr:rowOff>
    </xdr:from>
    <xdr:to>
      <xdr:col>15</xdr:col>
      <xdr:colOff>50800</xdr:colOff>
      <xdr:row>83</xdr:row>
      <xdr:rowOff>150495</xdr:rowOff>
    </xdr:to>
    <xdr:cxnSp macro="">
      <xdr:nvCxnSpPr>
        <xdr:cNvPr id="312" name="直線コネクタ 311">
          <a:extLst>
            <a:ext uri="{FF2B5EF4-FFF2-40B4-BE49-F238E27FC236}">
              <a16:creationId xmlns:a16="http://schemas.microsoft.com/office/drawing/2014/main" id="{E095CFE0-C413-47E0-A01A-F8B8F5A6C7F7}"/>
            </a:ext>
          </a:extLst>
        </xdr:cNvPr>
        <xdr:cNvCxnSpPr/>
      </xdr:nvCxnSpPr>
      <xdr:spPr>
        <a:xfrm>
          <a:off x="2019300" y="14338936"/>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13970</xdr:rowOff>
    </xdr:from>
    <xdr:to>
      <xdr:col>6</xdr:col>
      <xdr:colOff>38100</xdr:colOff>
      <xdr:row>83</xdr:row>
      <xdr:rowOff>115570</xdr:rowOff>
    </xdr:to>
    <xdr:sp macro="" textlink="">
      <xdr:nvSpPr>
        <xdr:cNvPr id="313" name="楕円 312">
          <a:extLst>
            <a:ext uri="{FF2B5EF4-FFF2-40B4-BE49-F238E27FC236}">
              <a16:creationId xmlns:a16="http://schemas.microsoft.com/office/drawing/2014/main" id="{224D74F9-5C30-44F3-9483-4DEB93B681E5}"/>
            </a:ext>
          </a:extLst>
        </xdr:cNvPr>
        <xdr:cNvSpPr/>
      </xdr:nvSpPr>
      <xdr:spPr>
        <a:xfrm>
          <a:off x="1079500" y="1424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64770</xdr:rowOff>
    </xdr:from>
    <xdr:to>
      <xdr:col>10</xdr:col>
      <xdr:colOff>114300</xdr:colOff>
      <xdr:row>83</xdr:row>
      <xdr:rowOff>108586</xdr:rowOff>
    </xdr:to>
    <xdr:cxnSp macro="">
      <xdr:nvCxnSpPr>
        <xdr:cNvPr id="314" name="直線コネクタ 313">
          <a:extLst>
            <a:ext uri="{FF2B5EF4-FFF2-40B4-BE49-F238E27FC236}">
              <a16:creationId xmlns:a16="http://schemas.microsoft.com/office/drawing/2014/main" id="{CE036795-009A-4784-8866-BF7F6B724D0C}"/>
            </a:ext>
          </a:extLst>
        </xdr:cNvPr>
        <xdr:cNvCxnSpPr/>
      </xdr:nvCxnSpPr>
      <xdr:spPr>
        <a:xfrm>
          <a:off x="1130300" y="14295120"/>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145432</xdr:rowOff>
    </xdr:from>
    <xdr:ext cx="405111" cy="259045"/>
    <xdr:sp macro="" textlink="">
      <xdr:nvSpPr>
        <xdr:cNvPr id="315" name="n_1aveValue【福祉施設】&#10;有形固定資産減価償却率">
          <a:extLst>
            <a:ext uri="{FF2B5EF4-FFF2-40B4-BE49-F238E27FC236}">
              <a16:creationId xmlns:a16="http://schemas.microsoft.com/office/drawing/2014/main" id="{E2FB1C1B-F044-4BC5-8073-B3F039210A30}"/>
            </a:ext>
          </a:extLst>
        </xdr:cNvPr>
        <xdr:cNvSpPr txBox="1"/>
      </xdr:nvSpPr>
      <xdr:spPr>
        <a:xfrm>
          <a:off x="3582044" y="1386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113047</xdr:rowOff>
    </xdr:from>
    <xdr:ext cx="405111" cy="259045"/>
    <xdr:sp macro="" textlink="">
      <xdr:nvSpPr>
        <xdr:cNvPr id="316" name="n_2aveValue【福祉施設】&#10;有形固定資産減価償却率">
          <a:extLst>
            <a:ext uri="{FF2B5EF4-FFF2-40B4-BE49-F238E27FC236}">
              <a16:creationId xmlns:a16="http://schemas.microsoft.com/office/drawing/2014/main" id="{F565EB55-8A46-4BEC-B6F8-1AE87224D919}"/>
            </a:ext>
          </a:extLst>
        </xdr:cNvPr>
        <xdr:cNvSpPr txBox="1"/>
      </xdr:nvSpPr>
      <xdr:spPr>
        <a:xfrm>
          <a:off x="2705744" y="1382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92091</xdr:rowOff>
    </xdr:from>
    <xdr:ext cx="405111" cy="259045"/>
    <xdr:sp macro="" textlink="">
      <xdr:nvSpPr>
        <xdr:cNvPr id="317" name="n_3aveValue【福祉施設】&#10;有形固定資産減価償却率">
          <a:extLst>
            <a:ext uri="{FF2B5EF4-FFF2-40B4-BE49-F238E27FC236}">
              <a16:creationId xmlns:a16="http://schemas.microsoft.com/office/drawing/2014/main" id="{E23D74D3-8CCE-4E2A-815D-3BE7F3B939E0}"/>
            </a:ext>
          </a:extLst>
        </xdr:cNvPr>
        <xdr:cNvSpPr txBox="1"/>
      </xdr:nvSpPr>
      <xdr:spPr>
        <a:xfrm>
          <a:off x="1816744" y="1380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71138</xdr:rowOff>
    </xdr:from>
    <xdr:ext cx="405111" cy="259045"/>
    <xdr:sp macro="" textlink="">
      <xdr:nvSpPr>
        <xdr:cNvPr id="318" name="n_4aveValue【福祉施設】&#10;有形固定資産減価償却率">
          <a:extLst>
            <a:ext uri="{FF2B5EF4-FFF2-40B4-BE49-F238E27FC236}">
              <a16:creationId xmlns:a16="http://schemas.microsoft.com/office/drawing/2014/main" id="{DB034A0A-A40B-434A-8E01-027DF80B923D}"/>
            </a:ext>
          </a:extLst>
        </xdr:cNvPr>
        <xdr:cNvSpPr txBox="1"/>
      </xdr:nvSpPr>
      <xdr:spPr>
        <a:xfrm>
          <a:off x="927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62882</xdr:rowOff>
    </xdr:from>
    <xdr:ext cx="405111" cy="259045"/>
    <xdr:sp macro="" textlink="">
      <xdr:nvSpPr>
        <xdr:cNvPr id="319" name="n_1mainValue【福祉施設】&#10;有形固定資産減価償却率">
          <a:extLst>
            <a:ext uri="{FF2B5EF4-FFF2-40B4-BE49-F238E27FC236}">
              <a16:creationId xmlns:a16="http://schemas.microsoft.com/office/drawing/2014/main" id="{DCCFA7C3-36F5-44C9-9B9E-49B66130FDB8}"/>
            </a:ext>
          </a:extLst>
        </xdr:cNvPr>
        <xdr:cNvSpPr txBox="1"/>
      </xdr:nvSpPr>
      <xdr:spPr>
        <a:xfrm>
          <a:off x="3582044" y="1446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20972</xdr:rowOff>
    </xdr:from>
    <xdr:ext cx="405111" cy="259045"/>
    <xdr:sp macro="" textlink="">
      <xdr:nvSpPr>
        <xdr:cNvPr id="320" name="n_2mainValue【福祉施設】&#10;有形固定資産減価償却率">
          <a:extLst>
            <a:ext uri="{FF2B5EF4-FFF2-40B4-BE49-F238E27FC236}">
              <a16:creationId xmlns:a16="http://schemas.microsoft.com/office/drawing/2014/main" id="{F6B7BD0A-354F-4E21-8E10-D9D30D0CBFAA}"/>
            </a:ext>
          </a:extLst>
        </xdr:cNvPr>
        <xdr:cNvSpPr txBox="1"/>
      </xdr:nvSpPr>
      <xdr:spPr>
        <a:xfrm>
          <a:off x="2705744" y="1442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150513</xdr:rowOff>
    </xdr:from>
    <xdr:ext cx="405111" cy="259045"/>
    <xdr:sp macro="" textlink="">
      <xdr:nvSpPr>
        <xdr:cNvPr id="321" name="n_3mainValue【福祉施設】&#10;有形固定資産減価償却率">
          <a:extLst>
            <a:ext uri="{FF2B5EF4-FFF2-40B4-BE49-F238E27FC236}">
              <a16:creationId xmlns:a16="http://schemas.microsoft.com/office/drawing/2014/main" id="{CE9BC362-67C7-4232-A779-2F2D544223B1}"/>
            </a:ext>
          </a:extLst>
        </xdr:cNvPr>
        <xdr:cNvSpPr txBox="1"/>
      </xdr:nvSpPr>
      <xdr:spPr>
        <a:xfrm>
          <a:off x="1816744" y="1438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106697</xdr:rowOff>
    </xdr:from>
    <xdr:ext cx="405111" cy="259045"/>
    <xdr:sp macro="" textlink="">
      <xdr:nvSpPr>
        <xdr:cNvPr id="322" name="n_4mainValue【福祉施設】&#10;有形固定資産減価償却率">
          <a:extLst>
            <a:ext uri="{FF2B5EF4-FFF2-40B4-BE49-F238E27FC236}">
              <a16:creationId xmlns:a16="http://schemas.microsoft.com/office/drawing/2014/main" id="{F3B8AD8A-0615-4CA5-96BD-92E6E078FFDC}"/>
            </a:ext>
          </a:extLst>
        </xdr:cNvPr>
        <xdr:cNvSpPr txBox="1"/>
      </xdr:nvSpPr>
      <xdr:spPr>
        <a:xfrm>
          <a:off x="927744" y="1433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8FD54484-0C52-4F15-89EB-6DD3EC729A4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0D4FFA44-4FAC-4BA9-BE48-D1AD7A2D4F9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58FBB490-187B-4BB8-A213-BD7C94462CD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AB26C8B9-1BE3-4A9D-B25D-F7CD2F783A1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31E6CEFA-5382-4A34-8A48-B58B86AEA8A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EB673936-757A-412E-9D2F-88E2F3EE754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910374E2-A2A6-43CF-BC20-B6FE08120B0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4347595F-E5A9-4A79-96B4-A552C75E8D8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07B8419B-E29E-45F5-BB27-3948857B06E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2F91536A-8244-4665-A312-AD763D5082B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1B2297D5-4112-4F50-B3EF-59593E285373}"/>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C9FE657E-119B-4087-8DF1-569E05B37E0F}"/>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CE8A8965-6436-482A-A353-9274A7B42F5A}"/>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D905FC3C-5673-4817-A287-550644C894A5}"/>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B8BE2AE4-5DFA-48DE-B352-1267B8E55FC8}"/>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A9CFA36C-A78B-4315-A020-F12F5FAF30EB}"/>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E4029A7B-06E0-4D9B-B630-709D5203155C}"/>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FD66A569-3640-4071-B887-758ED88CF8EC}"/>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3D906F48-59A7-4689-942C-6B8577D4AD6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C7ACE1A5-C6B7-47CA-9AD9-A96002EA73C3}"/>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B88184FC-8237-4C64-91BC-ECD65EB6678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344" name="直線コネクタ 343">
          <a:extLst>
            <a:ext uri="{FF2B5EF4-FFF2-40B4-BE49-F238E27FC236}">
              <a16:creationId xmlns:a16="http://schemas.microsoft.com/office/drawing/2014/main" id="{DF94EF02-DC2F-4D90-A60C-B9C101101FAD}"/>
            </a:ext>
          </a:extLst>
        </xdr:cNvPr>
        <xdr:cNvCxnSpPr/>
      </xdr:nvCxnSpPr>
      <xdr:spPr>
        <a:xfrm flipV="1">
          <a:off x="10476865" y="13406628"/>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45" name="【福祉施設】&#10;一人当たり面積最小値テキスト">
          <a:extLst>
            <a:ext uri="{FF2B5EF4-FFF2-40B4-BE49-F238E27FC236}">
              <a16:creationId xmlns:a16="http://schemas.microsoft.com/office/drawing/2014/main" id="{87D73554-D5FD-4EC2-B391-6DFFB0B150DF}"/>
            </a:ext>
          </a:extLst>
        </xdr:cNvPr>
        <xdr:cNvSpPr txBox="1"/>
      </xdr:nvSpPr>
      <xdr:spPr>
        <a:xfrm>
          <a:off x="1051560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46" name="直線コネクタ 345">
          <a:extLst>
            <a:ext uri="{FF2B5EF4-FFF2-40B4-BE49-F238E27FC236}">
              <a16:creationId xmlns:a16="http://schemas.microsoft.com/office/drawing/2014/main" id="{F5340E9C-8184-4D43-9A2D-79920CC7745F}"/>
            </a:ext>
          </a:extLst>
        </xdr:cNvPr>
        <xdr:cNvCxnSpPr/>
      </xdr:nvCxnSpPr>
      <xdr:spPr>
        <a:xfrm>
          <a:off x="10388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macro="" textlink="">
      <xdr:nvSpPr>
        <xdr:cNvPr id="347" name="【福祉施設】&#10;一人当たり面積最大値テキスト">
          <a:extLst>
            <a:ext uri="{FF2B5EF4-FFF2-40B4-BE49-F238E27FC236}">
              <a16:creationId xmlns:a16="http://schemas.microsoft.com/office/drawing/2014/main" id="{14387E9E-79FF-45FF-ABD9-6CD167EB6F10}"/>
            </a:ext>
          </a:extLst>
        </xdr:cNvPr>
        <xdr:cNvSpPr txBox="1"/>
      </xdr:nvSpPr>
      <xdr:spPr>
        <a:xfrm>
          <a:off x="10515600" y="1318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348" name="直線コネクタ 347">
          <a:extLst>
            <a:ext uri="{FF2B5EF4-FFF2-40B4-BE49-F238E27FC236}">
              <a16:creationId xmlns:a16="http://schemas.microsoft.com/office/drawing/2014/main" id="{01A60728-22F8-4296-B663-CA153F628915}"/>
            </a:ext>
          </a:extLst>
        </xdr:cNvPr>
        <xdr:cNvCxnSpPr/>
      </xdr:nvCxnSpPr>
      <xdr:spPr>
        <a:xfrm>
          <a:off x="10388600" y="1340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135907</xdr:rowOff>
    </xdr:from>
    <xdr:ext cx="469744" cy="259045"/>
    <xdr:sp macro="" textlink="">
      <xdr:nvSpPr>
        <xdr:cNvPr id="349" name="【福祉施設】&#10;一人当たり面積平均値テキスト">
          <a:extLst>
            <a:ext uri="{FF2B5EF4-FFF2-40B4-BE49-F238E27FC236}">
              <a16:creationId xmlns:a16="http://schemas.microsoft.com/office/drawing/2014/main" id="{B3EC0EF8-37B2-4D76-B878-0EC9EBC3ED34}"/>
            </a:ext>
          </a:extLst>
        </xdr:cNvPr>
        <xdr:cNvSpPr txBox="1"/>
      </xdr:nvSpPr>
      <xdr:spPr>
        <a:xfrm>
          <a:off x="10515600" y="14194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350" name="フローチャート: 判断 349">
          <a:extLst>
            <a:ext uri="{FF2B5EF4-FFF2-40B4-BE49-F238E27FC236}">
              <a16:creationId xmlns:a16="http://schemas.microsoft.com/office/drawing/2014/main" id="{045893D9-1A34-4A77-9577-7402ECA5BAF0}"/>
            </a:ext>
          </a:extLst>
        </xdr:cNvPr>
        <xdr:cNvSpPr/>
      </xdr:nvSpPr>
      <xdr:spPr>
        <a:xfrm>
          <a:off x="104267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351" name="フローチャート: 判断 350">
          <a:extLst>
            <a:ext uri="{FF2B5EF4-FFF2-40B4-BE49-F238E27FC236}">
              <a16:creationId xmlns:a16="http://schemas.microsoft.com/office/drawing/2014/main" id="{D726E67D-786F-4788-8C54-4D78D43488CB}"/>
            </a:ext>
          </a:extLst>
        </xdr:cNvPr>
        <xdr:cNvSpPr/>
      </xdr:nvSpPr>
      <xdr:spPr>
        <a:xfrm>
          <a:off x="9588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macro="" textlink="">
      <xdr:nvSpPr>
        <xdr:cNvPr id="352" name="フローチャート: 判断 351">
          <a:extLst>
            <a:ext uri="{FF2B5EF4-FFF2-40B4-BE49-F238E27FC236}">
              <a16:creationId xmlns:a16="http://schemas.microsoft.com/office/drawing/2014/main" id="{02A2E051-CEB2-4B70-8971-B7F73F9742A8}"/>
            </a:ext>
          </a:extLst>
        </xdr:cNvPr>
        <xdr:cNvSpPr/>
      </xdr:nvSpPr>
      <xdr:spPr>
        <a:xfrm>
          <a:off x="8699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353" name="フローチャート: 判断 352">
          <a:extLst>
            <a:ext uri="{FF2B5EF4-FFF2-40B4-BE49-F238E27FC236}">
              <a16:creationId xmlns:a16="http://schemas.microsoft.com/office/drawing/2014/main" id="{C20D2001-1071-4926-BFFC-F9991BB512B9}"/>
            </a:ext>
          </a:extLst>
        </xdr:cNvPr>
        <xdr:cNvSpPr/>
      </xdr:nvSpPr>
      <xdr:spPr>
        <a:xfrm>
          <a:off x="7810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macro="" textlink="">
      <xdr:nvSpPr>
        <xdr:cNvPr id="354" name="フローチャート: 判断 353">
          <a:extLst>
            <a:ext uri="{FF2B5EF4-FFF2-40B4-BE49-F238E27FC236}">
              <a16:creationId xmlns:a16="http://schemas.microsoft.com/office/drawing/2014/main" id="{7A4470C8-DD8A-4518-8FFE-ACDD3AA44438}"/>
            </a:ext>
          </a:extLst>
        </xdr:cNvPr>
        <xdr:cNvSpPr/>
      </xdr:nvSpPr>
      <xdr:spPr>
        <a:xfrm>
          <a:off x="6921500" y="1433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11A65E7-142B-4B9A-B689-B18DFE89D8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D207064-7C90-4157-9D0A-23560CC6399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9E3553F-A728-4308-88AC-2D77D10D832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C1B517EA-70EA-477A-B66C-4FD87AFEAEE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37B8CDF4-1838-489F-921F-3ABE1F86B4D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138176</xdr:rowOff>
    </xdr:from>
    <xdr:to>
      <xdr:col>55</xdr:col>
      <xdr:colOff>50800</xdr:colOff>
      <xdr:row>85</xdr:row>
      <xdr:rowOff>68326</xdr:rowOff>
    </xdr:to>
    <xdr:sp macro="" textlink="">
      <xdr:nvSpPr>
        <xdr:cNvPr id="360" name="楕円 359">
          <a:extLst>
            <a:ext uri="{FF2B5EF4-FFF2-40B4-BE49-F238E27FC236}">
              <a16:creationId xmlns:a16="http://schemas.microsoft.com/office/drawing/2014/main" id="{9D11AFF4-D8F8-4EC6-ADDA-B3C96939FDA4}"/>
            </a:ext>
          </a:extLst>
        </xdr:cNvPr>
        <xdr:cNvSpPr/>
      </xdr:nvSpPr>
      <xdr:spPr>
        <a:xfrm>
          <a:off x="10426700" y="1453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116603</xdr:rowOff>
    </xdr:from>
    <xdr:ext cx="469744" cy="259045"/>
    <xdr:sp macro="" textlink="">
      <xdr:nvSpPr>
        <xdr:cNvPr id="361" name="【福祉施設】&#10;一人当たり面積該当値テキスト">
          <a:extLst>
            <a:ext uri="{FF2B5EF4-FFF2-40B4-BE49-F238E27FC236}">
              <a16:creationId xmlns:a16="http://schemas.microsoft.com/office/drawing/2014/main" id="{436A4E6E-11C9-46C4-B219-EB371DC0C29D}"/>
            </a:ext>
          </a:extLst>
        </xdr:cNvPr>
        <xdr:cNvSpPr txBox="1"/>
      </xdr:nvSpPr>
      <xdr:spPr>
        <a:xfrm>
          <a:off x="10515600" y="1451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147320</xdr:rowOff>
    </xdr:from>
    <xdr:to>
      <xdr:col>50</xdr:col>
      <xdr:colOff>165100</xdr:colOff>
      <xdr:row>85</xdr:row>
      <xdr:rowOff>77470</xdr:rowOff>
    </xdr:to>
    <xdr:sp macro="" textlink="">
      <xdr:nvSpPr>
        <xdr:cNvPr id="362" name="楕円 361">
          <a:extLst>
            <a:ext uri="{FF2B5EF4-FFF2-40B4-BE49-F238E27FC236}">
              <a16:creationId xmlns:a16="http://schemas.microsoft.com/office/drawing/2014/main" id="{A6696847-5686-4525-85CC-907C1754C044}"/>
            </a:ext>
          </a:extLst>
        </xdr:cNvPr>
        <xdr:cNvSpPr/>
      </xdr:nvSpPr>
      <xdr:spPr>
        <a:xfrm>
          <a:off x="9588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17526</xdr:rowOff>
    </xdr:from>
    <xdr:to>
      <xdr:col>55</xdr:col>
      <xdr:colOff>0</xdr:colOff>
      <xdr:row>85</xdr:row>
      <xdr:rowOff>26670</xdr:rowOff>
    </xdr:to>
    <xdr:cxnSp macro="">
      <xdr:nvCxnSpPr>
        <xdr:cNvPr id="363" name="直線コネクタ 362">
          <a:extLst>
            <a:ext uri="{FF2B5EF4-FFF2-40B4-BE49-F238E27FC236}">
              <a16:creationId xmlns:a16="http://schemas.microsoft.com/office/drawing/2014/main" id="{975E6EB1-29ED-46F0-A976-64C324E5BB0C}"/>
            </a:ext>
          </a:extLst>
        </xdr:cNvPr>
        <xdr:cNvCxnSpPr/>
      </xdr:nvCxnSpPr>
      <xdr:spPr>
        <a:xfrm flipV="1">
          <a:off x="9639300" y="1459077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147320</xdr:rowOff>
    </xdr:from>
    <xdr:to>
      <xdr:col>46</xdr:col>
      <xdr:colOff>38100</xdr:colOff>
      <xdr:row>85</xdr:row>
      <xdr:rowOff>77470</xdr:rowOff>
    </xdr:to>
    <xdr:sp macro="" textlink="">
      <xdr:nvSpPr>
        <xdr:cNvPr id="364" name="楕円 363">
          <a:extLst>
            <a:ext uri="{FF2B5EF4-FFF2-40B4-BE49-F238E27FC236}">
              <a16:creationId xmlns:a16="http://schemas.microsoft.com/office/drawing/2014/main" id="{0E0FA1DF-2217-4195-B19E-80DF391E1EFF}"/>
            </a:ext>
          </a:extLst>
        </xdr:cNvPr>
        <xdr:cNvSpPr/>
      </xdr:nvSpPr>
      <xdr:spPr>
        <a:xfrm>
          <a:off x="8699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26670</xdr:rowOff>
    </xdr:from>
    <xdr:to>
      <xdr:col>50</xdr:col>
      <xdr:colOff>114300</xdr:colOff>
      <xdr:row>85</xdr:row>
      <xdr:rowOff>26670</xdr:rowOff>
    </xdr:to>
    <xdr:cxnSp macro="">
      <xdr:nvCxnSpPr>
        <xdr:cNvPr id="365" name="直線コネクタ 364">
          <a:extLst>
            <a:ext uri="{FF2B5EF4-FFF2-40B4-BE49-F238E27FC236}">
              <a16:creationId xmlns:a16="http://schemas.microsoft.com/office/drawing/2014/main" id="{015EECA4-431D-4B30-A00E-535047996B10}"/>
            </a:ext>
          </a:extLst>
        </xdr:cNvPr>
        <xdr:cNvCxnSpPr/>
      </xdr:nvCxnSpPr>
      <xdr:spPr>
        <a:xfrm>
          <a:off x="8750300" y="145999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147320</xdr:rowOff>
    </xdr:from>
    <xdr:to>
      <xdr:col>41</xdr:col>
      <xdr:colOff>101600</xdr:colOff>
      <xdr:row>85</xdr:row>
      <xdr:rowOff>77470</xdr:rowOff>
    </xdr:to>
    <xdr:sp macro="" textlink="">
      <xdr:nvSpPr>
        <xdr:cNvPr id="366" name="楕円 365">
          <a:extLst>
            <a:ext uri="{FF2B5EF4-FFF2-40B4-BE49-F238E27FC236}">
              <a16:creationId xmlns:a16="http://schemas.microsoft.com/office/drawing/2014/main" id="{BB4EBEDF-B37A-40A2-97B4-B34E54301C58}"/>
            </a:ext>
          </a:extLst>
        </xdr:cNvPr>
        <xdr:cNvSpPr/>
      </xdr:nvSpPr>
      <xdr:spPr>
        <a:xfrm>
          <a:off x="7810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26670</xdr:rowOff>
    </xdr:from>
    <xdr:to>
      <xdr:col>45</xdr:col>
      <xdr:colOff>177800</xdr:colOff>
      <xdr:row>85</xdr:row>
      <xdr:rowOff>26670</xdr:rowOff>
    </xdr:to>
    <xdr:cxnSp macro="">
      <xdr:nvCxnSpPr>
        <xdr:cNvPr id="367" name="直線コネクタ 366">
          <a:extLst>
            <a:ext uri="{FF2B5EF4-FFF2-40B4-BE49-F238E27FC236}">
              <a16:creationId xmlns:a16="http://schemas.microsoft.com/office/drawing/2014/main" id="{17ABB000-19BF-49F9-9B13-E9ECCFF07AF7}"/>
            </a:ext>
          </a:extLst>
        </xdr:cNvPr>
        <xdr:cNvCxnSpPr/>
      </xdr:nvCxnSpPr>
      <xdr:spPr>
        <a:xfrm>
          <a:off x="7861300" y="145999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142748</xdr:rowOff>
    </xdr:from>
    <xdr:to>
      <xdr:col>36</xdr:col>
      <xdr:colOff>165100</xdr:colOff>
      <xdr:row>85</xdr:row>
      <xdr:rowOff>72898</xdr:rowOff>
    </xdr:to>
    <xdr:sp macro="" textlink="">
      <xdr:nvSpPr>
        <xdr:cNvPr id="368" name="楕円 367">
          <a:extLst>
            <a:ext uri="{FF2B5EF4-FFF2-40B4-BE49-F238E27FC236}">
              <a16:creationId xmlns:a16="http://schemas.microsoft.com/office/drawing/2014/main" id="{A2793658-9CC4-453F-9ECE-88184B13D97E}"/>
            </a:ext>
          </a:extLst>
        </xdr:cNvPr>
        <xdr:cNvSpPr/>
      </xdr:nvSpPr>
      <xdr:spPr>
        <a:xfrm>
          <a:off x="6921500" y="1454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22098</xdr:rowOff>
    </xdr:from>
    <xdr:to>
      <xdr:col>41</xdr:col>
      <xdr:colOff>50800</xdr:colOff>
      <xdr:row>85</xdr:row>
      <xdr:rowOff>26670</xdr:rowOff>
    </xdr:to>
    <xdr:cxnSp macro="">
      <xdr:nvCxnSpPr>
        <xdr:cNvPr id="369" name="直線コネクタ 368">
          <a:extLst>
            <a:ext uri="{FF2B5EF4-FFF2-40B4-BE49-F238E27FC236}">
              <a16:creationId xmlns:a16="http://schemas.microsoft.com/office/drawing/2014/main" id="{B5644331-7A67-426C-B774-B3AEBE45066B}"/>
            </a:ext>
          </a:extLst>
        </xdr:cNvPr>
        <xdr:cNvCxnSpPr/>
      </xdr:nvCxnSpPr>
      <xdr:spPr>
        <a:xfrm>
          <a:off x="6972300" y="145953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45990</xdr:rowOff>
    </xdr:from>
    <xdr:ext cx="469744" cy="259045"/>
    <xdr:sp macro="" textlink="">
      <xdr:nvSpPr>
        <xdr:cNvPr id="370" name="n_1aveValue【福祉施設】&#10;一人当たり面積">
          <a:extLst>
            <a:ext uri="{FF2B5EF4-FFF2-40B4-BE49-F238E27FC236}">
              <a16:creationId xmlns:a16="http://schemas.microsoft.com/office/drawing/2014/main" id="{DCD9CC1C-1B7F-4440-871E-2D57F2C68AAB}"/>
            </a:ext>
          </a:extLst>
        </xdr:cNvPr>
        <xdr:cNvSpPr txBox="1"/>
      </xdr:nvSpPr>
      <xdr:spPr>
        <a:xfrm>
          <a:off x="9391727" y="1410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73423</xdr:rowOff>
    </xdr:from>
    <xdr:ext cx="469744" cy="259045"/>
    <xdr:sp macro="" textlink="">
      <xdr:nvSpPr>
        <xdr:cNvPr id="371" name="n_2aveValue【福祉施設】&#10;一人当たり面積">
          <a:extLst>
            <a:ext uri="{FF2B5EF4-FFF2-40B4-BE49-F238E27FC236}">
              <a16:creationId xmlns:a16="http://schemas.microsoft.com/office/drawing/2014/main" id="{B8F03F30-8403-45D2-8DDA-DFD1C31881B8}"/>
            </a:ext>
          </a:extLst>
        </xdr:cNvPr>
        <xdr:cNvSpPr txBox="1"/>
      </xdr:nvSpPr>
      <xdr:spPr>
        <a:xfrm>
          <a:off x="8515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59707</xdr:rowOff>
    </xdr:from>
    <xdr:ext cx="469744" cy="259045"/>
    <xdr:sp macro="" textlink="">
      <xdr:nvSpPr>
        <xdr:cNvPr id="372" name="n_3aveValue【福祉施設】&#10;一人当たり面積">
          <a:extLst>
            <a:ext uri="{FF2B5EF4-FFF2-40B4-BE49-F238E27FC236}">
              <a16:creationId xmlns:a16="http://schemas.microsoft.com/office/drawing/2014/main" id="{98F54114-8DCE-41BA-B6CE-97DBBFC3544D}"/>
            </a:ext>
          </a:extLst>
        </xdr:cNvPr>
        <xdr:cNvSpPr txBox="1"/>
      </xdr:nvSpPr>
      <xdr:spPr>
        <a:xfrm>
          <a:off x="76264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50564</xdr:rowOff>
    </xdr:from>
    <xdr:ext cx="469744" cy="259045"/>
    <xdr:sp macro="" textlink="">
      <xdr:nvSpPr>
        <xdr:cNvPr id="373" name="n_4aveValue【福祉施設】&#10;一人当たり面積">
          <a:extLst>
            <a:ext uri="{FF2B5EF4-FFF2-40B4-BE49-F238E27FC236}">
              <a16:creationId xmlns:a16="http://schemas.microsoft.com/office/drawing/2014/main" id="{FB9C462D-403C-4F4C-A1B8-38E3D201F95F}"/>
            </a:ext>
          </a:extLst>
        </xdr:cNvPr>
        <xdr:cNvSpPr txBox="1"/>
      </xdr:nvSpPr>
      <xdr:spPr>
        <a:xfrm>
          <a:off x="6737427" y="14109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68597</xdr:rowOff>
    </xdr:from>
    <xdr:ext cx="469744" cy="259045"/>
    <xdr:sp macro="" textlink="">
      <xdr:nvSpPr>
        <xdr:cNvPr id="374" name="n_1mainValue【福祉施設】&#10;一人当たり面積">
          <a:extLst>
            <a:ext uri="{FF2B5EF4-FFF2-40B4-BE49-F238E27FC236}">
              <a16:creationId xmlns:a16="http://schemas.microsoft.com/office/drawing/2014/main" id="{8000D294-8A99-4123-AB49-B44A4927852C}"/>
            </a:ext>
          </a:extLst>
        </xdr:cNvPr>
        <xdr:cNvSpPr txBox="1"/>
      </xdr:nvSpPr>
      <xdr:spPr>
        <a:xfrm>
          <a:off x="9391727"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68597</xdr:rowOff>
    </xdr:from>
    <xdr:ext cx="469744" cy="259045"/>
    <xdr:sp macro="" textlink="">
      <xdr:nvSpPr>
        <xdr:cNvPr id="375" name="n_2mainValue【福祉施設】&#10;一人当たり面積">
          <a:extLst>
            <a:ext uri="{FF2B5EF4-FFF2-40B4-BE49-F238E27FC236}">
              <a16:creationId xmlns:a16="http://schemas.microsoft.com/office/drawing/2014/main" id="{CD514D2A-3703-462B-94EE-E69C081653FF}"/>
            </a:ext>
          </a:extLst>
        </xdr:cNvPr>
        <xdr:cNvSpPr txBox="1"/>
      </xdr:nvSpPr>
      <xdr:spPr>
        <a:xfrm>
          <a:off x="8515427"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68597</xdr:rowOff>
    </xdr:from>
    <xdr:ext cx="469744" cy="259045"/>
    <xdr:sp macro="" textlink="">
      <xdr:nvSpPr>
        <xdr:cNvPr id="376" name="n_3mainValue【福祉施設】&#10;一人当たり面積">
          <a:extLst>
            <a:ext uri="{FF2B5EF4-FFF2-40B4-BE49-F238E27FC236}">
              <a16:creationId xmlns:a16="http://schemas.microsoft.com/office/drawing/2014/main" id="{41C645D6-B27F-467C-A24B-03C6B4E021B9}"/>
            </a:ext>
          </a:extLst>
        </xdr:cNvPr>
        <xdr:cNvSpPr txBox="1"/>
      </xdr:nvSpPr>
      <xdr:spPr>
        <a:xfrm>
          <a:off x="7626427"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64025</xdr:rowOff>
    </xdr:from>
    <xdr:ext cx="469744" cy="259045"/>
    <xdr:sp macro="" textlink="">
      <xdr:nvSpPr>
        <xdr:cNvPr id="377" name="n_4mainValue【福祉施設】&#10;一人当たり面積">
          <a:extLst>
            <a:ext uri="{FF2B5EF4-FFF2-40B4-BE49-F238E27FC236}">
              <a16:creationId xmlns:a16="http://schemas.microsoft.com/office/drawing/2014/main" id="{552EA6B4-B0DF-471C-92C8-9DD506259236}"/>
            </a:ext>
          </a:extLst>
        </xdr:cNvPr>
        <xdr:cNvSpPr txBox="1"/>
      </xdr:nvSpPr>
      <xdr:spPr>
        <a:xfrm>
          <a:off x="6737427" y="1463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D1C2D627-BA41-4206-B364-AA744EF8DD8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7A615110-8353-4D76-809E-85999B86B5E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17E6AC55-9070-4BF3-81DC-6E7E05CD198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4E594EC7-8BB5-44B5-8C42-40AEA906888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73D11A30-5112-43DF-A9EA-C05F0A896AC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57328B23-B3E7-4142-98BF-C62F78C3D3B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449F6D75-5344-49B0-9B99-B202F046BA3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2B936CBE-FB8C-4B07-8F97-97BBC9B55101}"/>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07CBE94E-DA9F-43E4-8B4F-82C174310C3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79B30A5D-5E7E-461D-B7A6-34386AA9C5B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5772E3BC-4E49-4567-B370-A009C5C1075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27CC9C24-6B42-437B-AA2B-8FAC262FF47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FB8AA9FA-0309-4EEF-9337-A89F9E0DF40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B477FE91-F5F5-473A-98F2-4E95B92AAD4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5D0C1291-778B-4B30-8422-E767073A7A8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1A57D182-7F5B-4992-B26F-BE6D5DF0781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4831608D-4D64-4265-9722-C601382C4CC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6F80D1BC-196A-4DA0-A82D-231F5A19D3D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FA49C390-0A2C-467E-B8DE-5A2A298DB9A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D5FC1026-8E5C-4997-A901-64BA9581160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966107E9-11D9-4ECE-80ED-8E704EA2B4F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B3C8B7B6-08A0-4097-9685-C20C318DC87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E17944CE-9AE3-4DC6-A2AD-D22CEF37162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E2B7EFE5-BC15-4122-8EA4-C010844EC8B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F647DA2E-7063-4BD9-85B0-3749F6BF205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2C423E61-9141-4668-B5AB-D5415D74C6F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307B83E0-F27B-4776-869A-3A6783CA79A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5" name="直線コネクタ 404">
          <a:extLst>
            <a:ext uri="{FF2B5EF4-FFF2-40B4-BE49-F238E27FC236}">
              <a16:creationId xmlns:a16="http://schemas.microsoft.com/office/drawing/2014/main" id="{8C5B540E-5009-4445-B1F3-690360282BE3}"/>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6" name="テキスト ボックス 405">
          <a:extLst>
            <a:ext uri="{FF2B5EF4-FFF2-40B4-BE49-F238E27FC236}">
              <a16:creationId xmlns:a16="http://schemas.microsoft.com/office/drawing/2014/main" id="{14645A08-EBD5-4E2E-A5E6-4A54F59F0EE4}"/>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7" name="直線コネクタ 406">
          <a:extLst>
            <a:ext uri="{FF2B5EF4-FFF2-40B4-BE49-F238E27FC236}">
              <a16:creationId xmlns:a16="http://schemas.microsoft.com/office/drawing/2014/main" id="{03AFF0B0-7C67-4F59-BE08-79C92D0F1A6E}"/>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8" name="テキスト ボックス 407">
          <a:extLst>
            <a:ext uri="{FF2B5EF4-FFF2-40B4-BE49-F238E27FC236}">
              <a16:creationId xmlns:a16="http://schemas.microsoft.com/office/drawing/2014/main" id="{19062899-2506-4D84-B9CF-46EA8EFDA8CE}"/>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9" name="直線コネクタ 408">
          <a:extLst>
            <a:ext uri="{FF2B5EF4-FFF2-40B4-BE49-F238E27FC236}">
              <a16:creationId xmlns:a16="http://schemas.microsoft.com/office/drawing/2014/main" id="{A3E73FBF-7174-4392-AB90-D34E1E6EA9D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0" name="テキスト ボックス 409">
          <a:extLst>
            <a:ext uri="{FF2B5EF4-FFF2-40B4-BE49-F238E27FC236}">
              <a16:creationId xmlns:a16="http://schemas.microsoft.com/office/drawing/2014/main" id="{D26B7D83-CA9F-4371-A0F8-10B3CC96E6AC}"/>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1" name="直線コネクタ 410">
          <a:extLst>
            <a:ext uri="{FF2B5EF4-FFF2-40B4-BE49-F238E27FC236}">
              <a16:creationId xmlns:a16="http://schemas.microsoft.com/office/drawing/2014/main" id="{32DCE79D-9AC8-450E-8A9A-15D778BBB4AF}"/>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2" name="テキスト ボックス 411">
          <a:extLst>
            <a:ext uri="{FF2B5EF4-FFF2-40B4-BE49-F238E27FC236}">
              <a16:creationId xmlns:a16="http://schemas.microsoft.com/office/drawing/2014/main" id="{76AC4B96-274D-4A02-9941-821F307653ED}"/>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3" name="直線コネクタ 412">
          <a:extLst>
            <a:ext uri="{FF2B5EF4-FFF2-40B4-BE49-F238E27FC236}">
              <a16:creationId xmlns:a16="http://schemas.microsoft.com/office/drawing/2014/main" id="{026861E4-4C56-4B09-815B-979CEC7F3AE3}"/>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4" name="テキスト ボックス 413">
          <a:extLst>
            <a:ext uri="{FF2B5EF4-FFF2-40B4-BE49-F238E27FC236}">
              <a16:creationId xmlns:a16="http://schemas.microsoft.com/office/drawing/2014/main" id="{ECCF484C-E8A5-4C24-B271-6790AF2CC28B}"/>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5" name="直線コネクタ 414">
          <a:extLst>
            <a:ext uri="{FF2B5EF4-FFF2-40B4-BE49-F238E27FC236}">
              <a16:creationId xmlns:a16="http://schemas.microsoft.com/office/drawing/2014/main" id="{E35C337F-7FDC-4D59-BC67-7845BCBD4B0D}"/>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6" name="テキスト ボックス 415">
          <a:extLst>
            <a:ext uri="{FF2B5EF4-FFF2-40B4-BE49-F238E27FC236}">
              <a16:creationId xmlns:a16="http://schemas.microsoft.com/office/drawing/2014/main" id="{A80BC9E9-C46B-4F54-8F2F-65FFADEBDA7E}"/>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8E5503E7-F30C-47AF-85C8-ED2B7EBFEFC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8" name="【一般廃棄物処理施設】&#10;有形固定資産減価償却率グラフ枠">
          <a:extLst>
            <a:ext uri="{FF2B5EF4-FFF2-40B4-BE49-F238E27FC236}">
              <a16:creationId xmlns:a16="http://schemas.microsoft.com/office/drawing/2014/main" id="{C363C9E3-597F-4932-8083-174A49D5FD4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19" name="直線コネクタ 418">
          <a:extLst>
            <a:ext uri="{FF2B5EF4-FFF2-40B4-BE49-F238E27FC236}">
              <a16:creationId xmlns:a16="http://schemas.microsoft.com/office/drawing/2014/main" id="{02E28A85-82B2-45A8-8636-3A47332107C1}"/>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0" name="【一般廃棄物処理施設】&#10;有形固定資産減価償却率最小値テキスト">
          <a:extLst>
            <a:ext uri="{FF2B5EF4-FFF2-40B4-BE49-F238E27FC236}">
              <a16:creationId xmlns:a16="http://schemas.microsoft.com/office/drawing/2014/main" id="{D46C1C8B-135C-4029-8C05-51C87196B0B3}"/>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1" name="直線コネクタ 420">
          <a:extLst>
            <a:ext uri="{FF2B5EF4-FFF2-40B4-BE49-F238E27FC236}">
              <a16:creationId xmlns:a16="http://schemas.microsoft.com/office/drawing/2014/main" id="{924061F8-590C-4BCD-868A-580BB4471AA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2" name="【一般廃棄物処理施設】&#10;有形固定資産減価償却率最大値テキスト">
          <a:extLst>
            <a:ext uri="{FF2B5EF4-FFF2-40B4-BE49-F238E27FC236}">
              <a16:creationId xmlns:a16="http://schemas.microsoft.com/office/drawing/2014/main" id="{6832D5DB-EAC4-4394-B932-297E5964418D}"/>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3" name="直線コネクタ 422">
          <a:extLst>
            <a:ext uri="{FF2B5EF4-FFF2-40B4-BE49-F238E27FC236}">
              <a16:creationId xmlns:a16="http://schemas.microsoft.com/office/drawing/2014/main" id="{47FEF55E-5108-4807-A5E0-FFC998984B7E}"/>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82567</xdr:rowOff>
    </xdr:from>
    <xdr:ext cx="405111" cy="259045"/>
    <xdr:sp macro="" textlink="">
      <xdr:nvSpPr>
        <xdr:cNvPr id="424" name="【一般廃棄物処理施設】&#10;有形固定資産減価償却率平均値テキスト">
          <a:extLst>
            <a:ext uri="{FF2B5EF4-FFF2-40B4-BE49-F238E27FC236}">
              <a16:creationId xmlns:a16="http://schemas.microsoft.com/office/drawing/2014/main" id="{60F1102D-989C-4FB8-A808-0E310CB98056}"/>
            </a:ext>
          </a:extLst>
        </xdr:cNvPr>
        <xdr:cNvSpPr txBox="1"/>
      </xdr:nvSpPr>
      <xdr:spPr>
        <a:xfrm>
          <a:off x="16357600" y="6426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425" name="フローチャート: 判断 424">
          <a:extLst>
            <a:ext uri="{FF2B5EF4-FFF2-40B4-BE49-F238E27FC236}">
              <a16:creationId xmlns:a16="http://schemas.microsoft.com/office/drawing/2014/main" id="{0A83B0A0-FB95-4CA5-818D-91FE23C63C9A}"/>
            </a:ext>
          </a:extLst>
        </xdr:cNvPr>
        <xdr:cNvSpPr/>
      </xdr:nvSpPr>
      <xdr:spPr>
        <a:xfrm>
          <a:off x="162687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426" name="フローチャート: 判断 425">
          <a:extLst>
            <a:ext uri="{FF2B5EF4-FFF2-40B4-BE49-F238E27FC236}">
              <a16:creationId xmlns:a16="http://schemas.microsoft.com/office/drawing/2014/main" id="{7A152AED-DFDD-4ADD-8537-F9CABFC24A7F}"/>
            </a:ext>
          </a:extLst>
        </xdr:cNvPr>
        <xdr:cNvSpPr/>
      </xdr:nvSpPr>
      <xdr:spPr>
        <a:xfrm>
          <a:off x="154305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427" name="フローチャート: 判断 426">
          <a:extLst>
            <a:ext uri="{FF2B5EF4-FFF2-40B4-BE49-F238E27FC236}">
              <a16:creationId xmlns:a16="http://schemas.microsoft.com/office/drawing/2014/main" id="{62ACEE91-2726-488B-BB74-75278CB06288}"/>
            </a:ext>
          </a:extLst>
        </xdr:cNvPr>
        <xdr:cNvSpPr/>
      </xdr:nvSpPr>
      <xdr:spPr>
        <a:xfrm>
          <a:off x="14541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428" name="フローチャート: 判断 427">
          <a:extLst>
            <a:ext uri="{FF2B5EF4-FFF2-40B4-BE49-F238E27FC236}">
              <a16:creationId xmlns:a16="http://schemas.microsoft.com/office/drawing/2014/main" id="{F63D366D-6B1A-49BB-A9E9-BFB08440DEF6}"/>
            </a:ext>
          </a:extLst>
        </xdr:cNvPr>
        <xdr:cNvSpPr/>
      </xdr:nvSpPr>
      <xdr:spPr>
        <a:xfrm>
          <a:off x="13652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429" name="フローチャート: 判断 428">
          <a:extLst>
            <a:ext uri="{FF2B5EF4-FFF2-40B4-BE49-F238E27FC236}">
              <a16:creationId xmlns:a16="http://schemas.microsoft.com/office/drawing/2014/main" id="{C18D288E-BDA7-48CE-9CD2-CC50751D5EEB}"/>
            </a:ext>
          </a:extLst>
        </xdr:cNvPr>
        <xdr:cNvSpPr/>
      </xdr:nvSpPr>
      <xdr:spPr>
        <a:xfrm>
          <a:off x="12763500" y="664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3FE7C66D-45AC-4627-BFCE-65B457574EE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84A5B393-0E1B-47B9-BE42-B312B7C0387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403473A0-0698-48E7-91B4-FB79288D7B2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3C69D0D0-BD6A-40E0-9965-CCC3A35A3A3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5EC3F296-8644-4AD2-B4E5-84C2E41D685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147865</xdr:rowOff>
    </xdr:from>
    <xdr:to>
      <xdr:col>85</xdr:col>
      <xdr:colOff>177800</xdr:colOff>
      <xdr:row>39</xdr:row>
      <xdr:rowOff>78015</xdr:rowOff>
    </xdr:to>
    <xdr:sp macro="" textlink="">
      <xdr:nvSpPr>
        <xdr:cNvPr id="435" name="楕円 434">
          <a:extLst>
            <a:ext uri="{FF2B5EF4-FFF2-40B4-BE49-F238E27FC236}">
              <a16:creationId xmlns:a16="http://schemas.microsoft.com/office/drawing/2014/main" id="{D113D701-BA5E-4966-8EF5-2DF2126C8658}"/>
            </a:ext>
          </a:extLst>
        </xdr:cNvPr>
        <xdr:cNvSpPr/>
      </xdr:nvSpPr>
      <xdr:spPr>
        <a:xfrm>
          <a:off x="16268700" y="666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126292</xdr:rowOff>
    </xdr:from>
    <xdr:ext cx="405111" cy="259045"/>
    <xdr:sp macro="" textlink="">
      <xdr:nvSpPr>
        <xdr:cNvPr id="436" name="【一般廃棄物処理施設】&#10;有形固定資産減価償却率該当値テキスト">
          <a:extLst>
            <a:ext uri="{FF2B5EF4-FFF2-40B4-BE49-F238E27FC236}">
              <a16:creationId xmlns:a16="http://schemas.microsoft.com/office/drawing/2014/main" id="{2428B2BE-0A08-47DD-99A2-8C59D1159EC0}"/>
            </a:ext>
          </a:extLst>
        </xdr:cNvPr>
        <xdr:cNvSpPr txBox="1"/>
      </xdr:nvSpPr>
      <xdr:spPr>
        <a:xfrm>
          <a:off x="16357600" y="664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110309</xdr:rowOff>
    </xdr:from>
    <xdr:to>
      <xdr:col>81</xdr:col>
      <xdr:colOff>101600</xdr:colOff>
      <xdr:row>39</xdr:row>
      <xdr:rowOff>40459</xdr:rowOff>
    </xdr:to>
    <xdr:sp macro="" textlink="">
      <xdr:nvSpPr>
        <xdr:cNvPr id="437" name="楕円 436">
          <a:extLst>
            <a:ext uri="{FF2B5EF4-FFF2-40B4-BE49-F238E27FC236}">
              <a16:creationId xmlns:a16="http://schemas.microsoft.com/office/drawing/2014/main" id="{8B537413-5761-4448-BFE6-4A681169AFCF}"/>
            </a:ext>
          </a:extLst>
        </xdr:cNvPr>
        <xdr:cNvSpPr/>
      </xdr:nvSpPr>
      <xdr:spPr>
        <a:xfrm>
          <a:off x="15430500" y="662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161109</xdr:rowOff>
    </xdr:from>
    <xdr:to>
      <xdr:col>85</xdr:col>
      <xdr:colOff>127000</xdr:colOff>
      <xdr:row>39</xdr:row>
      <xdr:rowOff>27215</xdr:rowOff>
    </xdr:to>
    <xdr:cxnSp macro="">
      <xdr:nvCxnSpPr>
        <xdr:cNvPr id="438" name="直線コネクタ 437">
          <a:extLst>
            <a:ext uri="{FF2B5EF4-FFF2-40B4-BE49-F238E27FC236}">
              <a16:creationId xmlns:a16="http://schemas.microsoft.com/office/drawing/2014/main" id="{8045FE04-7C4C-425C-B75A-11FAF2EB3C19}"/>
            </a:ext>
          </a:extLst>
        </xdr:cNvPr>
        <xdr:cNvCxnSpPr/>
      </xdr:nvCxnSpPr>
      <xdr:spPr>
        <a:xfrm>
          <a:off x="15481300" y="6676209"/>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74385</xdr:rowOff>
    </xdr:from>
    <xdr:to>
      <xdr:col>76</xdr:col>
      <xdr:colOff>165100</xdr:colOff>
      <xdr:row>39</xdr:row>
      <xdr:rowOff>4535</xdr:rowOff>
    </xdr:to>
    <xdr:sp macro="" textlink="">
      <xdr:nvSpPr>
        <xdr:cNvPr id="439" name="楕円 438">
          <a:extLst>
            <a:ext uri="{FF2B5EF4-FFF2-40B4-BE49-F238E27FC236}">
              <a16:creationId xmlns:a16="http://schemas.microsoft.com/office/drawing/2014/main" id="{B8A1791B-F5F5-4005-81D3-66C1B0BBA17C}"/>
            </a:ext>
          </a:extLst>
        </xdr:cNvPr>
        <xdr:cNvSpPr/>
      </xdr:nvSpPr>
      <xdr:spPr>
        <a:xfrm>
          <a:off x="145415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125185</xdr:rowOff>
    </xdr:from>
    <xdr:to>
      <xdr:col>81</xdr:col>
      <xdr:colOff>50800</xdr:colOff>
      <xdr:row>38</xdr:row>
      <xdr:rowOff>161109</xdr:rowOff>
    </xdr:to>
    <xdr:cxnSp macro="">
      <xdr:nvCxnSpPr>
        <xdr:cNvPr id="440" name="直線コネクタ 439">
          <a:extLst>
            <a:ext uri="{FF2B5EF4-FFF2-40B4-BE49-F238E27FC236}">
              <a16:creationId xmlns:a16="http://schemas.microsoft.com/office/drawing/2014/main" id="{93C9113C-6CA1-480E-9D27-A75834515526}"/>
            </a:ext>
          </a:extLst>
        </xdr:cNvPr>
        <xdr:cNvCxnSpPr/>
      </xdr:nvCxnSpPr>
      <xdr:spPr>
        <a:xfrm>
          <a:off x="14592300" y="6640285"/>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36830</xdr:rowOff>
    </xdr:from>
    <xdr:to>
      <xdr:col>72</xdr:col>
      <xdr:colOff>38100</xdr:colOff>
      <xdr:row>38</xdr:row>
      <xdr:rowOff>138430</xdr:rowOff>
    </xdr:to>
    <xdr:sp macro="" textlink="">
      <xdr:nvSpPr>
        <xdr:cNvPr id="441" name="楕円 440">
          <a:extLst>
            <a:ext uri="{FF2B5EF4-FFF2-40B4-BE49-F238E27FC236}">
              <a16:creationId xmlns:a16="http://schemas.microsoft.com/office/drawing/2014/main" id="{5A6142B2-2D0D-4647-AC01-A77A6ED802C5}"/>
            </a:ext>
          </a:extLst>
        </xdr:cNvPr>
        <xdr:cNvSpPr/>
      </xdr:nvSpPr>
      <xdr:spPr>
        <a:xfrm>
          <a:off x="136525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87630</xdr:rowOff>
    </xdr:from>
    <xdr:to>
      <xdr:col>76</xdr:col>
      <xdr:colOff>114300</xdr:colOff>
      <xdr:row>38</xdr:row>
      <xdr:rowOff>125185</xdr:rowOff>
    </xdr:to>
    <xdr:cxnSp macro="">
      <xdr:nvCxnSpPr>
        <xdr:cNvPr id="442" name="直線コネクタ 441">
          <a:extLst>
            <a:ext uri="{FF2B5EF4-FFF2-40B4-BE49-F238E27FC236}">
              <a16:creationId xmlns:a16="http://schemas.microsoft.com/office/drawing/2014/main" id="{B6F94088-DDB8-49DF-9E9D-45FE98A27D8B}"/>
            </a:ext>
          </a:extLst>
        </xdr:cNvPr>
        <xdr:cNvCxnSpPr/>
      </xdr:nvCxnSpPr>
      <xdr:spPr>
        <a:xfrm>
          <a:off x="13703300" y="6602730"/>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170724</xdr:rowOff>
    </xdr:from>
    <xdr:to>
      <xdr:col>67</xdr:col>
      <xdr:colOff>101600</xdr:colOff>
      <xdr:row>38</xdr:row>
      <xdr:rowOff>100874</xdr:rowOff>
    </xdr:to>
    <xdr:sp macro="" textlink="">
      <xdr:nvSpPr>
        <xdr:cNvPr id="443" name="楕円 442">
          <a:extLst>
            <a:ext uri="{FF2B5EF4-FFF2-40B4-BE49-F238E27FC236}">
              <a16:creationId xmlns:a16="http://schemas.microsoft.com/office/drawing/2014/main" id="{9A7C2E66-D160-44C7-9F70-EFC09C101410}"/>
            </a:ext>
          </a:extLst>
        </xdr:cNvPr>
        <xdr:cNvSpPr/>
      </xdr:nvSpPr>
      <xdr:spPr>
        <a:xfrm>
          <a:off x="12763500" y="651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50074</xdr:rowOff>
    </xdr:from>
    <xdr:to>
      <xdr:col>71</xdr:col>
      <xdr:colOff>177800</xdr:colOff>
      <xdr:row>38</xdr:row>
      <xdr:rowOff>87630</xdr:rowOff>
    </xdr:to>
    <xdr:cxnSp macro="">
      <xdr:nvCxnSpPr>
        <xdr:cNvPr id="444" name="直線コネクタ 443">
          <a:extLst>
            <a:ext uri="{FF2B5EF4-FFF2-40B4-BE49-F238E27FC236}">
              <a16:creationId xmlns:a16="http://schemas.microsoft.com/office/drawing/2014/main" id="{BB9C7996-0665-4600-8D1A-DD2815344CDC}"/>
            </a:ext>
          </a:extLst>
        </xdr:cNvPr>
        <xdr:cNvCxnSpPr/>
      </xdr:nvCxnSpPr>
      <xdr:spPr>
        <a:xfrm>
          <a:off x="12814300" y="6565174"/>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41383</xdr:rowOff>
    </xdr:from>
    <xdr:ext cx="405111" cy="259045"/>
    <xdr:sp macro="" textlink="">
      <xdr:nvSpPr>
        <xdr:cNvPr id="445" name="n_1aveValue【一般廃棄物処理施設】&#10;有形固定資産減価償却率">
          <a:extLst>
            <a:ext uri="{FF2B5EF4-FFF2-40B4-BE49-F238E27FC236}">
              <a16:creationId xmlns:a16="http://schemas.microsoft.com/office/drawing/2014/main" id="{887224D6-E466-44FC-92BA-35AE32B6DEE2}"/>
            </a:ext>
          </a:extLst>
        </xdr:cNvPr>
        <xdr:cNvSpPr txBox="1"/>
      </xdr:nvSpPr>
      <xdr:spPr>
        <a:xfrm>
          <a:off x="15266044" y="672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26687</xdr:rowOff>
    </xdr:from>
    <xdr:ext cx="405111" cy="259045"/>
    <xdr:sp macro="" textlink="">
      <xdr:nvSpPr>
        <xdr:cNvPr id="446" name="n_2aveValue【一般廃棄物処理施設】&#10;有形固定資産減価償却率">
          <a:extLst>
            <a:ext uri="{FF2B5EF4-FFF2-40B4-BE49-F238E27FC236}">
              <a16:creationId xmlns:a16="http://schemas.microsoft.com/office/drawing/2014/main" id="{A0423AE4-C0A3-4002-946A-F8596E2FB298}"/>
            </a:ext>
          </a:extLst>
        </xdr:cNvPr>
        <xdr:cNvSpPr txBox="1"/>
      </xdr:nvSpPr>
      <xdr:spPr>
        <a:xfrm>
          <a:off x="143897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52812</xdr:rowOff>
    </xdr:from>
    <xdr:ext cx="405111" cy="259045"/>
    <xdr:sp macro="" textlink="">
      <xdr:nvSpPr>
        <xdr:cNvPr id="447" name="n_3aveValue【一般廃棄物処理施設】&#10;有形固定資産減価償却率">
          <a:extLst>
            <a:ext uri="{FF2B5EF4-FFF2-40B4-BE49-F238E27FC236}">
              <a16:creationId xmlns:a16="http://schemas.microsoft.com/office/drawing/2014/main" id="{899BD63E-1B5D-4A42-A6C2-41FD1BC90B44}"/>
            </a:ext>
          </a:extLst>
        </xdr:cNvPr>
        <xdr:cNvSpPr txBox="1"/>
      </xdr:nvSpPr>
      <xdr:spPr>
        <a:xfrm>
          <a:off x="13500744" y="673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54446</xdr:rowOff>
    </xdr:from>
    <xdr:ext cx="405111" cy="259045"/>
    <xdr:sp macro="" textlink="">
      <xdr:nvSpPr>
        <xdr:cNvPr id="448" name="n_4aveValue【一般廃棄物処理施設】&#10;有形固定資産減価償却率">
          <a:extLst>
            <a:ext uri="{FF2B5EF4-FFF2-40B4-BE49-F238E27FC236}">
              <a16:creationId xmlns:a16="http://schemas.microsoft.com/office/drawing/2014/main" id="{B54BE783-D57F-4E55-8EC5-E79A4EBE60FF}"/>
            </a:ext>
          </a:extLst>
        </xdr:cNvPr>
        <xdr:cNvSpPr txBox="1"/>
      </xdr:nvSpPr>
      <xdr:spPr>
        <a:xfrm>
          <a:off x="12611744" y="674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56985</xdr:rowOff>
    </xdr:from>
    <xdr:ext cx="405111" cy="259045"/>
    <xdr:sp macro="" textlink="">
      <xdr:nvSpPr>
        <xdr:cNvPr id="449" name="n_1mainValue【一般廃棄物処理施設】&#10;有形固定資産減価償却率">
          <a:extLst>
            <a:ext uri="{FF2B5EF4-FFF2-40B4-BE49-F238E27FC236}">
              <a16:creationId xmlns:a16="http://schemas.microsoft.com/office/drawing/2014/main" id="{3A0D6354-727F-42D1-94D2-D43074A15378}"/>
            </a:ext>
          </a:extLst>
        </xdr:cNvPr>
        <xdr:cNvSpPr txBox="1"/>
      </xdr:nvSpPr>
      <xdr:spPr>
        <a:xfrm>
          <a:off x="15266044" y="640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21063</xdr:rowOff>
    </xdr:from>
    <xdr:ext cx="405111" cy="259045"/>
    <xdr:sp macro="" textlink="">
      <xdr:nvSpPr>
        <xdr:cNvPr id="450" name="n_2mainValue【一般廃棄物処理施設】&#10;有形固定資産減価償却率">
          <a:extLst>
            <a:ext uri="{FF2B5EF4-FFF2-40B4-BE49-F238E27FC236}">
              <a16:creationId xmlns:a16="http://schemas.microsoft.com/office/drawing/2014/main" id="{287015F5-62B5-46B7-AE37-605A4CDEBF80}"/>
            </a:ext>
          </a:extLst>
        </xdr:cNvPr>
        <xdr:cNvSpPr txBox="1"/>
      </xdr:nvSpPr>
      <xdr:spPr>
        <a:xfrm>
          <a:off x="14389744" y="636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154957</xdr:rowOff>
    </xdr:from>
    <xdr:ext cx="405111" cy="259045"/>
    <xdr:sp macro="" textlink="">
      <xdr:nvSpPr>
        <xdr:cNvPr id="451" name="n_3mainValue【一般廃棄物処理施設】&#10;有形固定資産減価償却率">
          <a:extLst>
            <a:ext uri="{FF2B5EF4-FFF2-40B4-BE49-F238E27FC236}">
              <a16:creationId xmlns:a16="http://schemas.microsoft.com/office/drawing/2014/main" id="{6200F070-3716-442C-8CB8-E075B17E8C8D}"/>
            </a:ext>
          </a:extLst>
        </xdr:cNvPr>
        <xdr:cNvSpPr txBox="1"/>
      </xdr:nvSpPr>
      <xdr:spPr>
        <a:xfrm>
          <a:off x="13500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117401</xdr:rowOff>
    </xdr:from>
    <xdr:ext cx="405111" cy="259045"/>
    <xdr:sp macro="" textlink="">
      <xdr:nvSpPr>
        <xdr:cNvPr id="452" name="n_4mainValue【一般廃棄物処理施設】&#10;有形固定資産減価償却率">
          <a:extLst>
            <a:ext uri="{FF2B5EF4-FFF2-40B4-BE49-F238E27FC236}">
              <a16:creationId xmlns:a16="http://schemas.microsoft.com/office/drawing/2014/main" id="{DD9A2F1F-E196-4AC4-9F29-43DDFDC9DCBE}"/>
            </a:ext>
          </a:extLst>
        </xdr:cNvPr>
        <xdr:cNvSpPr txBox="1"/>
      </xdr:nvSpPr>
      <xdr:spPr>
        <a:xfrm>
          <a:off x="12611744" y="628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92051DF4-199F-419A-BFFD-8424C0ACC69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B860B05A-7705-43CE-ABC5-932B4818E26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C197DBFA-55D3-42DC-A5D2-E0447B91822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A3994259-207B-49ED-BA93-91F15B4176C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E3F9EFAE-51EA-4DAA-BD42-4256238AD96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97630016-FFCD-4111-9C09-15BFCDBD295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C39480A3-7FCE-4966-9A51-A2D0DEAB1F7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ECBB712D-4A5A-4F62-8C99-391C1945470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293BA5DD-BD64-424E-B429-3368F77DFFA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DCF40915-0A78-4473-8571-F911623FB90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1C68E008-6B44-44D4-A9B6-1D3950BFF1D3}"/>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4" name="テキスト ボックス 463">
          <a:extLst>
            <a:ext uri="{FF2B5EF4-FFF2-40B4-BE49-F238E27FC236}">
              <a16:creationId xmlns:a16="http://schemas.microsoft.com/office/drawing/2014/main" id="{C7D94F8A-2C8C-4FAC-89D8-16F661508A27}"/>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3692909B-3BF4-4540-8EBD-5456277ED844}"/>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6" name="テキスト ボックス 465">
          <a:extLst>
            <a:ext uri="{FF2B5EF4-FFF2-40B4-BE49-F238E27FC236}">
              <a16:creationId xmlns:a16="http://schemas.microsoft.com/office/drawing/2014/main" id="{398A2B0D-280C-4663-AC45-1EECB0A918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4B228237-7817-4B0D-B7D3-FDA38B421336}"/>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8" name="テキスト ボックス 467">
          <a:extLst>
            <a:ext uri="{FF2B5EF4-FFF2-40B4-BE49-F238E27FC236}">
              <a16:creationId xmlns:a16="http://schemas.microsoft.com/office/drawing/2014/main" id="{F2EF9E32-D24C-4C5E-BEC0-E3A294F97C57}"/>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30E93303-DE2F-4485-9A40-33089A59A683}"/>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0" name="テキスト ボックス 469">
          <a:extLst>
            <a:ext uri="{FF2B5EF4-FFF2-40B4-BE49-F238E27FC236}">
              <a16:creationId xmlns:a16="http://schemas.microsoft.com/office/drawing/2014/main" id="{B122CED9-ABD9-421E-8D85-AD760CF17386}"/>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7EF93267-9A72-4BFD-80D1-28CED5876AA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2" name="テキスト ボックス 471">
          <a:extLst>
            <a:ext uri="{FF2B5EF4-FFF2-40B4-BE49-F238E27FC236}">
              <a16:creationId xmlns:a16="http://schemas.microsoft.com/office/drawing/2014/main" id="{ACF265B9-F502-47F0-889F-A4CEF7869059}"/>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一般廃棄物処理施設】&#10;一人当たり有形固定資産（償却資産）額グラフ枠">
          <a:extLst>
            <a:ext uri="{FF2B5EF4-FFF2-40B4-BE49-F238E27FC236}">
              <a16:creationId xmlns:a16="http://schemas.microsoft.com/office/drawing/2014/main" id="{BD57F4CF-523D-4D62-87C8-BA6BE3D1FB1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474" name="直線コネクタ 473">
          <a:extLst>
            <a:ext uri="{FF2B5EF4-FFF2-40B4-BE49-F238E27FC236}">
              <a16:creationId xmlns:a16="http://schemas.microsoft.com/office/drawing/2014/main" id="{D7C53CF0-62CD-4026-8618-81A35B269CBB}"/>
            </a:ext>
          </a:extLst>
        </xdr:cNvPr>
        <xdr:cNvCxnSpPr/>
      </xdr:nvCxnSpPr>
      <xdr:spPr>
        <a:xfrm flipV="1">
          <a:off x="22160864" y="5659021"/>
          <a:ext cx="0" cy="1501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475" name="【一般廃棄物処理施設】&#10;一人当たり有形固定資産（償却資産）額最小値テキスト">
          <a:extLst>
            <a:ext uri="{FF2B5EF4-FFF2-40B4-BE49-F238E27FC236}">
              <a16:creationId xmlns:a16="http://schemas.microsoft.com/office/drawing/2014/main" id="{9F52A163-1C1A-4F44-AFD1-BE393BBC4812}"/>
            </a:ext>
          </a:extLst>
        </xdr:cNvPr>
        <xdr:cNvSpPr txBox="1"/>
      </xdr:nvSpPr>
      <xdr:spPr>
        <a:xfrm>
          <a:off x="22199600" y="716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476" name="直線コネクタ 475">
          <a:extLst>
            <a:ext uri="{FF2B5EF4-FFF2-40B4-BE49-F238E27FC236}">
              <a16:creationId xmlns:a16="http://schemas.microsoft.com/office/drawing/2014/main" id="{1238EAFD-5A57-44E2-9971-DA9EC3C4DDDF}"/>
            </a:ext>
          </a:extLst>
        </xdr:cNvPr>
        <xdr:cNvCxnSpPr/>
      </xdr:nvCxnSpPr>
      <xdr:spPr>
        <a:xfrm>
          <a:off x="22072600" y="7160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477" name="【一般廃棄物処理施設】&#10;一人当たり有形固定資産（償却資産）額最大値テキスト">
          <a:extLst>
            <a:ext uri="{FF2B5EF4-FFF2-40B4-BE49-F238E27FC236}">
              <a16:creationId xmlns:a16="http://schemas.microsoft.com/office/drawing/2014/main" id="{E3CA8A4D-ADD2-44CD-8E04-9337CE93FFCE}"/>
            </a:ext>
          </a:extLst>
        </xdr:cNvPr>
        <xdr:cNvSpPr txBox="1"/>
      </xdr:nvSpPr>
      <xdr:spPr>
        <a:xfrm>
          <a:off x="22199600" y="543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478" name="直線コネクタ 477">
          <a:extLst>
            <a:ext uri="{FF2B5EF4-FFF2-40B4-BE49-F238E27FC236}">
              <a16:creationId xmlns:a16="http://schemas.microsoft.com/office/drawing/2014/main" id="{E5386353-5D41-4F1F-9F9A-91418BE6629B}"/>
            </a:ext>
          </a:extLst>
        </xdr:cNvPr>
        <xdr:cNvCxnSpPr/>
      </xdr:nvCxnSpPr>
      <xdr:spPr>
        <a:xfrm>
          <a:off x="22072600" y="5659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67034</xdr:rowOff>
    </xdr:from>
    <xdr:ext cx="534377" cy="259045"/>
    <xdr:sp macro="" textlink="">
      <xdr:nvSpPr>
        <xdr:cNvPr id="479" name="【一般廃棄物処理施設】&#10;一人当たり有形固定資産（償却資産）額平均値テキスト">
          <a:extLst>
            <a:ext uri="{FF2B5EF4-FFF2-40B4-BE49-F238E27FC236}">
              <a16:creationId xmlns:a16="http://schemas.microsoft.com/office/drawing/2014/main" id="{0BF1F088-D4D5-4BEB-8610-2E9FEFE4D51A}"/>
            </a:ext>
          </a:extLst>
        </xdr:cNvPr>
        <xdr:cNvSpPr txBox="1"/>
      </xdr:nvSpPr>
      <xdr:spPr>
        <a:xfrm>
          <a:off x="22199600" y="67535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480" name="フローチャート: 判断 479">
          <a:extLst>
            <a:ext uri="{FF2B5EF4-FFF2-40B4-BE49-F238E27FC236}">
              <a16:creationId xmlns:a16="http://schemas.microsoft.com/office/drawing/2014/main" id="{A0D43E3C-3FF7-426F-83B2-9FFAEC300285}"/>
            </a:ext>
          </a:extLst>
        </xdr:cNvPr>
        <xdr:cNvSpPr/>
      </xdr:nvSpPr>
      <xdr:spPr>
        <a:xfrm>
          <a:off x="22110700" y="690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481" name="フローチャート: 判断 480">
          <a:extLst>
            <a:ext uri="{FF2B5EF4-FFF2-40B4-BE49-F238E27FC236}">
              <a16:creationId xmlns:a16="http://schemas.microsoft.com/office/drawing/2014/main" id="{6C61EB79-88D3-42E6-866B-84CD6A7FFFAF}"/>
            </a:ext>
          </a:extLst>
        </xdr:cNvPr>
        <xdr:cNvSpPr/>
      </xdr:nvSpPr>
      <xdr:spPr>
        <a:xfrm>
          <a:off x="21272500" y="691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482" name="フローチャート: 判断 481">
          <a:extLst>
            <a:ext uri="{FF2B5EF4-FFF2-40B4-BE49-F238E27FC236}">
              <a16:creationId xmlns:a16="http://schemas.microsoft.com/office/drawing/2014/main" id="{EADD9AE9-FCA2-40F3-8FED-F7902D7E8CA3}"/>
            </a:ext>
          </a:extLst>
        </xdr:cNvPr>
        <xdr:cNvSpPr/>
      </xdr:nvSpPr>
      <xdr:spPr>
        <a:xfrm>
          <a:off x="20383500" y="691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483" name="フローチャート: 判断 482">
          <a:extLst>
            <a:ext uri="{FF2B5EF4-FFF2-40B4-BE49-F238E27FC236}">
              <a16:creationId xmlns:a16="http://schemas.microsoft.com/office/drawing/2014/main" id="{925D7066-4F2F-46E7-AAF3-AA3BFE776817}"/>
            </a:ext>
          </a:extLst>
        </xdr:cNvPr>
        <xdr:cNvSpPr/>
      </xdr:nvSpPr>
      <xdr:spPr>
        <a:xfrm>
          <a:off x="19494500" y="6939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484" name="フローチャート: 判断 483">
          <a:extLst>
            <a:ext uri="{FF2B5EF4-FFF2-40B4-BE49-F238E27FC236}">
              <a16:creationId xmlns:a16="http://schemas.microsoft.com/office/drawing/2014/main" id="{4391A027-5459-44C2-AF8A-CD6D65D70E43}"/>
            </a:ext>
          </a:extLst>
        </xdr:cNvPr>
        <xdr:cNvSpPr/>
      </xdr:nvSpPr>
      <xdr:spPr>
        <a:xfrm>
          <a:off x="18605500" y="693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D4820758-BB5D-4AE1-B193-C444994C3E6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FBF924D1-8C9B-486F-894C-00E162243DC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2790628B-D919-46CC-89CF-30323D74B7D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18B28131-446F-402E-8F99-74ABAD810D0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5DDCA275-63E0-4C6B-883C-256D00E37607}"/>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104377</xdr:rowOff>
    </xdr:from>
    <xdr:to>
      <xdr:col>116</xdr:col>
      <xdr:colOff>114300</xdr:colOff>
      <xdr:row>41</xdr:row>
      <xdr:rowOff>34527</xdr:rowOff>
    </xdr:to>
    <xdr:sp macro="" textlink="">
      <xdr:nvSpPr>
        <xdr:cNvPr id="490" name="楕円 489">
          <a:extLst>
            <a:ext uri="{FF2B5EF4-FFF2-40B4-BE49-F238E27FC236}">
              <a16:creationId xmlns:a16="http://schemas.microsoft.com/office/drawing/2014/main" id="{FCE92BD2-65F7-48E5-AE81-55D1FEA92AC9}"/>
            </a:ext>
          </a:extLst>
        </xdr:cNvPr>
        <xdr:cNvSpPr/>
      </xdr:nvSpPr>
      <xdr:spPr>
        <a:xfrm>
          <a:off x="22110700" y="6962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82804</xdr:rowOff>
    </xdr:from>
    <xdr:ext cx="534377" cy="259045"/>
    <xdr:sp macro="" textlink="">
      <xdr:nvSpPr>
        <xdr:cNvPr id="491" name="【一般廃棄物処理施設】&#10;一人当たり有形固定資産（償却資産）額該当値テキスト">
          <a:extLst>
            <a:ext uri="{FF2B5EF4-FFF2-40B4-BE49-F238E27FC236}">
              <a16:creationId xmlns:a16="http://schemas.microsoft.com/office/drawing/2014/main" id="{4C02E6F7-CF27-4CD0-BFBE-11B25F012C3A}"/>
            </a:ext>
          </a:extLst>
        </xdr:cNvPr>
        <xdr:cNvSpPr txBox="1"/>
      </xdr:nvSpPr>
      <xdr:spPr>
        <a:xfrm>
          <a:off x="22199600" y="6940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93271</xdr:rowOff>
    </xdr:from>
    <xdr:to>
      <xdr:col>112</xdr:col>
      <xdr:colOff>38100</xdr:colOff>
      <xdr:row>41</xdr:row>
      <xdr:rowOff>23421</xdr:rowOff>
    </xdr:to>
    <xdr:sp macro="" textlink="">
      <xdr:nvSpPr>
        <xdr:cNvPr id="492" name="楕円 491">
          <a:extLst>
            <a:ext uri="{FF2B5EF4-FFF2-40B4-BE49-F238E27FC236}">
              <a16:creationId xmlns:a16="http://schemas.microsoft.com/office/drawing/2014/main" id="{19DD4B71-FA61-488B-AA14-A45D2C9241AF}"/>
            </a:ext>
          </a:extLst>
        </xdr:cNvPr>
        <xdr:cNvSpPr/>
      </xdr:nvSpPr>
      <xdr:spPr>
        <a:xfrm>
          <a:off x="21272500" y="695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144071</xdr:rowOff>
    </xdr:from>
    <xdr:to>
      <xdr:col>116</xdr:col>
      <xdr:colOff>63500</xdr:colOff>
      <xdr:row>40</xdr:row>
      <xdr:rowOff>155177</xdr:rowOff>
    </xdr:to>
    <xdr:cxnSp macro="">
      <xdr:nvCxnSpPr>
        <xdr:cNvPr id="493" name="直線コネクタ 492">
          <a:extLst>
            <a:ext uri="{FF2B5EF4-FFF2-40B4-BE49-F238E27FC236}">
              <a16:creationId xmlns:a16="http://schemas.microsoft.com/office/drawing/2014/main" id="{67343B34-760A-434C-8540-081FE78FBA7D}"/>
            </a:ext>
          </a:extLst>
        </xdr:cNvPr>
        <xdr:cNvCxnSpPr/>
      </xdr:nvCxnSpPr>
      <xdr:spPr>
        <a:xfrm>
          <a:off x="21323300" y="7002071"/>
          <a:ext cx="838200" cy="11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100239</xdr:rowOff>
    </xdr:from>
    <xdr:to>
      <xdr:col>107</xdr:col>
      <xdr:colOff>101600</xdr:colOff>
      <xdr:row>41</xdr:row>
      <xdr:rowOff>30389</xdr:rowOff>
    </xdr:to>
    <xdr:sp macro="" textlink="">
      <xdr:nvSpPr>
        <xdr:cNvPr id="494" name="楕円 493">
          <a:extLst>
            <a:ext uri="{FF2B5EF4-FFF2-40B4-BE49-F238E27FC236}">
              <a16:creationId xmlns:a16="http://schemas.microsoft.com/office/drawing/2014/main" id="{D6F8D1D7-18DB-4E87-8FF4-ACEE8290720D}"/>
            </a:ext>
          </a:extLst>
        </xdr:cNvPr>
        <xdr:cNvSpPr/>
      </xdr:nvSpPr>
      <xdr:spPr>
        <a:xfrm>
          <a:off x="20383500" y="6958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144071</xdr:rowOff>
    </xdr:from>
    <xdr:to>
      <xdr:col>111</xdr:col>
      <xdr:colOff>177800</xdr:colOff>
      <xdr:row>40</xdr:row>
      <xdr:rowOff>151039</xdr:rowOff>
    </xdr:to>
    <xdr:cxnSp macro="">
      <xdr:nvCxnSpPr>
        <xdr:cNvPr id="495" name="直線コネクタ 494">
          <a:extLst>
            <a:ext uri="{FF2B5EF4-FFF2-40B4-BE49-F238E27FC236}">
              <a16:creationId xmlns:a16="http://schemas.microsoft.com/office/drawing/2014/main" id="{4AEBE7FD-30B1-4244-A83D-109AA7B649E1}"/>
            </a:ext>
          </a:extLst>
        </xdr:cNvPr>
        <xdr:cNvCxnSpPr/>
      </xdr:nvCxnSpPr>
      <xdr:spPr>
        <a:xfrm flipV="1">
          <a:off x="20434300" y="7002071"/>
          <a:ext cx="889000" cy="6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101977</xdr:rowOff>
    </xdr:from>
    <xdr:to>
      <xdr:col>102</xdr:col>
      <xdr:colOff>165100</xdr:colOff>
      <xdr:row>41</xdr:row>
      <xdr:rowOff>32127</xdr:rowOff>
    </xdr:to>
    <xdr:sp macro="" textlink="">
      <xdr:nvSpPr>
        <xdr:cNvPr id="496" name="楕円 495">
          <a:extLst>
            <a:ext uri="{FF2B5EF4-FFF2-40B4-BE49-F238E27FC236}">
              <a16:creationId xmlns:a16="http://schemas.microsoft.com/office/drawing/2014/main" id="{8508CAE0-AE11-45E8-BCB8-4DA9218CBEE9}"/>
            </a:ext>
          </a:extLst>
        </xdr:cNvPr>
        <xdr:cNvSpPr/>
      </xdr:nvSpPr>
      <xdr:spPr>
        <a:xfrm>
          <a:off x="19494500" y="6959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151039</xdr:rowOff>
    </xdr:from>
    <xdr:to>
      <xdr:col>107</xdr:col>
      <xdr:colOff>50800</xdr:colOff>
      <xdr:row>40</xdr:row>
      <xdr:rowOff>152777</xdr:rowOff>
    </xdr:to>
    <xdr:cxnSp macro="">
      <xdr:nvCxnSpPr>
        <xdr:cNvPr id="497" name="直線コネクタ 496">
          <a:extLst>
            <a:ext uri="{FF2B5EF4-FFF2-40B4-BE49-F238E27FC236}">
              <a16:creationId xmlns:a16="http://schemas.microsoft.com/office/drawing/2014/main" id="{C2808487-BCF8-4768-B127-5320BBC4C863}"/>
            </a:ext>
          </a:extLst>
        </xdr:cNvPr>
        <xdr:cNvCxnSpPr/>
      </xdr:nvCxnSpPr>
      <xdr:spPr>
        <a:xfrm flipV="1">
          <a:off x="19545300" y="7009039"/>
          <a:ext cx="889000" cy="1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96541</xdr:rowOff>
    </xdr:from>
    <xdr:to>
      <xdr:col>98</xdr:col>
      <xdr:colOff>38100</xdr:colOff>
      <xdr:row>41</xdr:row>
      <xdr:rowOff>26691</xdr:rowOff>
    </xdr:to>
    <xdr:sp macro="" textlink="">
      <xdr:nvSpPr>
        <xdr:cNvPr id="498" name="楕円 497">
          <a:extLst>
            <a:ext uri="{FF2B5EF4-FFF2-40B4-BE49-F238E27FC236}">
              <a16:creationId xmlns:a16="http://schemas.microsoft.com/office/drawing/2014/main" id="{29A13C82-3FF5-49B0-BB52-68F85CEA224D}"/>
            </a:ext>
          </a:extLst>
        </xdr:cNvPr>
        <xdr:cNvSpPr/>
      </xdr:nvSpPr>
      <xdr:spPr>
        <a:xfrm>
          <a:off x="18605500" y="6954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147341</xdr:rowOff>
    </xdr:from>
    <xdr:to>
      <xdr:col>102</xdr:col>
      <xdr:colOff>114300</xdr:colOff>
      <xdr:row>40</xdr:row>
      <xdr:rowOff>152777</xdr:rowOff>
    </xdr:to>
    <xdr:cxnSp macro="">
      <xdr:nvCxnSpPr>
        <xdr:cNvPr id="499" name="直線コネクタ 498">
          <a:extLst>
            <a:ext uri="{FF2B5EF4-FFF2-40B4-BE49-F238E27FC236}">
              <a16:creationId xmlns:a16="http://schemas.microsoft.com/office/drawing/2014/main" id="{FA59A7B4-CF26-45A1-87B0-38A481B63624}"/>
            </a:ext>
          </a:extLst>
        </xdr:cNvPr>
        <xdr:cNvCxnSpPr/>
      </xdr:nvCxnSpPr>
      <xdr:spPr>
        <a:xfrm>
          <a:off x="18656300" y="7005341"/>
          <a:ext cx="889000" cy="5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1557</xdr:rowOff>
    </xdr:from>
    <xdr:ext cx="534377" cy="259045"/>
    <xdr:sp macro="" textlink="">
      <xdr:nvSpPr>
        <xdr:cNvPr id="500" name="n_1aveValue【一般廃棄物処理施設】&#10;一人当たり有形固定資産（償却資産）額">
          <a:extLst>
            <a:ext uri="{FF2B5EF4-FFF2-40B4-BE49-F238E27FC236}">
              <a16:creationId xmlns:a16="http://schemas.microsoft.com/office/drawing/2014/main" id="{3F2F75BF-6948-4C3E-AFC5-EE4F370B4B4C}"/>
            </a:ext>
          </a:extLst>
        </xdr:cNvPr>
        <xdr:cNvSpPr txBox="1"/>
      </xdr:nvSpPr>
      <xdr:spPr>
        <a:xfrm>
          <a:off x="21043411" y="6688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6290</xdr:rowOff>
    </xdr:from>
    <xdr:ext cx="534377" cy="259045"/>
    <xdr:sp macro="" textlink="">
      <xdr:nvSpPr>
        <xdr:cNvPr id="501" name="n_2aveValue【一般廃棄物処理施設】&#10;一人当たり有形固定資産（償却資産）額">
          <a:extLst>
            <a:ext uri="{FF2B5EF4-FFF2-40B4-BE49-F238E27FC236}">
              <a16:creationId xmlns:a16="http://schemas.microsoft.com/office/drawing/2014/main" id="{03460798-C509-46F6-AAB6-43802EB5F634}"/>
            </a:ext>
          </a:extLst>
        </xdr:cNvPr>
        <xdr:cNvSpPr txBox="1"/>
      </xdr:nvSpPr>
      <xdr:spPr>
        <a:xfrm>
          <a:off x="20167111" y="669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27736</xdr:rowOff>
    </xdr:from>
    <xdr:ext cx="534377" cy="259045"/>
    <xdr:sp macro="" textlink="">
      <xdr:nvSpPr>
        <xdr:cNvPr id="502" name="n_3aveValue【一般廃棄物処理施設】&#10;一人当たり有形固定資産（償却資産）額">
          <a:extLst>
            <a:ext uri="{FF2B5EF4-FFF2-40B4-BE49-F238E27FC236}">
              <a16:creationId xmlns:a16="http://schemas.microsoft.com/office/drawing/2014/main" id="{07DFC4C0-E01F-405D-863D-38D4985B74D7}"/>
            </a:ext>
          </a:extLst>
        </xdr:cNvPr>
        <xdr:cNvSpPr txBox="1"/>
      </xdr:nvSpPr>
      <xdr:spPr>
        <a:xfrm>
          <a:off x="19278111" y="6714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26491</xdr:rowOff>
    </xdr:from>
    <xdr:ext cx="534377" cy="259045"/>
    <xdr:sp macro="" textlink="">
      <xdr:nvSpPr>
        <xdr:cNvPr id="503" name="n_4aveValue【一般廃棄物処理施設】&#10;一人当たり有形固定資産（償却資産）額">
          <a:extLst>
            <a:ext uri="{FF2B5EF4-FFF2-40B4-BE49-F238E27FC236}">
              <a16:creationId xmlns:a16="http://schemas.microsoft.com/office/drawing/2014/main" id="{0F3A3285-7DF0-4C94-B544-6CA8C240726A}"/>
            </a:ext>
          </a:extLst>
        </xdr:cNvPr>
        <xdr:cNvSpPr txBox="1"/>
      </xdr:nvSpPr>
      <xdr:spPr>
        <a:xfrm>
          <a:off x="18389111" y="671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14548</xdr:rowOff>
    </xdr:from>
    <xdr:ext cx="534377" cy="259045"/>
    <xdr:sp macro="" textlink="">
      <xdr:nvSpPr>
        <xdr:cNvPr id="504" name="n_1mainValue【一般廃棄物処理施設】&#10;一人当たり有形固定資産（償却資産）額">
          <a:extLst>
            <a:ext uri="{FF2B5EF4-FFF2-40B4-BE49-F238E27FC236}">
              <a16:creationId xmlns:a16="http://schemas.microsoft.com/office/drawing/2014/main" id="{FBF31077-6C2E-40FA-AAC7-2172D82472CB}"/>
            </a:ext>
          </a:extLst>
        </xdr:cNvPr>
        <xdr:cNvSpPr txBox="1"/>
      </xdr:nvSpPr>
      <xdr:spPr>
        <a:xfrm>
          <a:off x="21043411" y="7043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21516</xdr:rowOff>
    </xdr:from>
    <xdr:ext cx="534377" cy="259045"/>
    <xdr:sp macro="" textlink="">
      <xdr:nvSpPr>
        <xdr:cNvPr id="505" name="n_2mainValue【一般廃棄物処理施設】&#10;一人当たり有形固定資産（償却資産）額">
          <a:extLst>
            <a:ext uri="{FF2B5EF4-FFF2-40B4-BE49-F238E27FC236}">
              <a16:creationId xmlns:a16="http://schemas.microsoft.com/office/drawing/2014/main" id="{B0D1EDC4-F9E0-4B57-A963-F2379DC92D44}"/>
            </a:ext>
          </a:extLst>
        </xdr:cNvPr>
        <xdr:cNvSpPr txBox="1"/>
      </xdr:nvSpPr>
      <xdr:spPr>
        <a:xfrm>
          <a:off x="20167111" y="7050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23254</xdr:rowOff>
    </xdr:from>
    <xdr:ext cx="534377" cy="259045"/>
    <xdr:sp macro="" textlink="">
      <xdr:nvSpPr>
        <xdr:cNvPr id="506" name="n_3mainValue【一般廃棄物処理施設】&#10;一人当たり有形固定資産（償却資産）額">
          <a:extLst>
            <a:ext uri="{FF2B5EF4-FFF2-40B4-BE49-F238E27FC236}">
              <a16:creationId xmlns:a16="http://schemas.microsoft.com/office/drawing/2014/main" id="{ACE736A9-5A88-4EE3-8914-508531B28387}"/>
            </a:ext>
          </a:extLst>
        </xdr:cNvPr>
        <xdr:cNvSpPr txBox="1"/>
      </xdr:nvSpPr>
      <xdr:spPr>
        <a:xfrm>
          <a:off x="19278111" y="7052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17818</xdr:rowOff>
    </xdr:from>
    <xdr:ext cx="534377" cy="259045"/>
    <xdr:sp macro="" textlink="">
      <xdr:nvSpPr>
        <xdr:cNvPr id="507" name="n_4mainValue【一般廃棄物処理施設】&#10;一人当たり有形固定資産（償却資産）額">
          <a:extLst>
            <a:ext uri="{FF2B5EF4-FFF2-40B4-BE49-F238E27FC236}">
              <a16:creationId xmlns:a16="http://schemas.microsoft.com/office/drawing/2014/main" id="{5C54AADD-6F37-468E-AA48-8D99D997DD2B}"/>
            </a:ext>
          </a:extLst>
        </xdr:cNvPr>
        <xdr:cNvSpPr txBox="1"/>
      </xdr:nvSpPr>
      <xdr:spPr>
        <a:xfrm>
          <a:off x="18389111" y="704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D4352852-05FA-4657-8B24-082C0EDFDEC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20BEE658-A6D1-4B29-AC78-D5BE5ABC0A5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2BA79415-B70E-4B02-AF6C-B8040BC8A92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A8602B11-139D-48DE-9892-1A71795F2DA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F18A8B2D-ED8C-4A09-A345-F667B5855DF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4625ED36-E717-41CB-B95B-6D55C92428B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14847F52-C4B7-4F15-A712-057D8E3C810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86161958-ACF9-4D5C-9878-87B421F5D3D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D81D6429-9A31-4561-B314-6774F8D89323}"/>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107CB87C-901E-4CDB-B23E-FFB20758D8C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8F403EC5-0D1A-4959-9DAE-DAC9723C5B2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0EEFD780-69E0-4C5D-94C5-3A6FD7678C04}"/>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a:extLst>
            <a:ext uri="{FF2B5EF4-FFF2-40B4-BE49-F238E27FC236}">
              <a16:creationId xmlns:a16="http://schemas.microsoft.com/office/drawing/2014/main" id="{7FDE171F-1979-4F37-8C6D-8F2880270CEE}"/>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DCAAF28F-B517-4B5D-8BB1-F1C417DDB503}"/>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a:extLst>
            <a:ext uri="{FF2B5EF4-FFF2-40B4-BE49-F238E27FC236}">
              <a16:creationId xmlns:a16="http://schemas.microsoft.com/office/drawing/2014/main" id="{0C019CCE-7767-4714-ABA3-C0C3EE23F71C}"/>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CAA378F7-AF62-4A86-9035-79ED316611FD}"/>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B6B924DE-6939-4DF2-9940-FEDC67243CFC}"/>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FCE550DE-A858-4576-8887-EC374454AE79}"/>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a:extLst>
            <a:ext uri="{FF2B5EF4-FFF2-40B4-BE49-F238E27FC236}">
              <a16:creationId xmlns:a16="http://schemas.microsoft.com/office/drawing/2014/main" id="{4F9F2DAF-E47B-40E0-8246-5B0C401AA376}"/>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A08223C5-533A-4257-A264-D019EA42067A}"/>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a:extLst>
            <a:ext uri="{FF2B5EF4-FFF2-40B4-BE49-F238E27FC236}">
              <a16:creationId xmlns:a16="http://schemas.microsoft.com/office/drawing/2014/main" id="{4CBB6A5E-FDDF-40D6-9449-152FBAC1811D}"/>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E47E3961-4990-4D84-B11F-DEEE436B619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a:extLst>
            <a:ext uri="{FF2B5EF4-FFF2-40B4-BE49-F238E27FC236}">
              <a16:creationId xmlns:a16="http://schemas.microsoft.com/office/drawing/2014/main" id="{DF3C7EAA-08DE-424B-B33F-0176195B5B5E}"/>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保健センター・保健所】&#10;有形固定資産減価償却率グラフ枠">
          <a:extLst>
            <a:ext uri="{FF2B5EF4-FFF2-40B4-BE49-F238E27FC236}">
              <a16:creationId xmlns:a16="http://schemas.microsoft.com/office/drawing/2014/main" id="{6407AB6E-115B-4C72-93FC-F9DBB92B7F3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532" name="直線コネクタ 531">
          <a:extLst>
            <a:ext uri="{FF2B5EF4-FFF2-40B4-BE49-F238E27FC236}">
              <a16:creationId xmlns:a16="http://schemas.microsoft.com/office/drawing/2014/main" id="{63DD8233-DBF0-40A7-8C10-859C3F6DA91E}"/>
            </a:ext>
          </a:extLst>
        </xdr:cNvPr>
        <xdr:cNvCxnSpPr/>
      </xdr:nvCxnSpPr>
      <xdr:spPr>
        <a:xfrm flipV="1">
          <a:off x="16318864" y="9420225"/>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3" name="【保健センター・保健所】&#10;有形固定資産減価償却率最小値テキスト">
          <a:extLst>
            <a:ext uri="{FF2B5EF4-FFF2-40B4-BE49-F238E27FC236}">
              <a16:creationId xmlns:a16="http://schemas.microsoft.com/office/drawing/2014/main" id="{74AD39EC-9C2B-4090-9E87-75F3CA1D3EB4}"/>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4" name="直線コネクタ 533">
          <a:extLst>
            <a:ext uri="{FF2B5EF4-FFF2-40B4-BE49-F238E27FC236}">
              <a16:creationId xmlns:a16="http://schemas.microsoft.com/office/drawing/2014/main" id="{6329EC2D-E125-4A0A-BDE0-6D93CCBD4089}"/>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535" name="【保健センター・保健所】&#10;有形固定資産減価償却率最大値テキスト">
          <a:extLst>
            <a:ext uri="{FF2B5EF4-FFF2-40B4-BE49-F238E27FC236}">
              <a16:creationId xmlns:a16="http://schemas.microsoft.com/office/drawing/2014/main" id="{A27E1360-995B-433C-A198-6391DC3DD4B2}"/>
            </a:ext>
          </a:extLst>
        </xdr:cNvPr>
        <xdr:cNvSpPr txBox="1"/>
      </xdr:nvSpPr>
      <xdr:spPr>
        <a:xfrm>
          <a:off x="16357600" y="9195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536" name="直線コネクタ 535">
          <a:extLst>
            <a:ext uri="{FF2B5EF4-FFF2-40B4-BE49-F238E27FC236}">
              <a16:creationId xmlns:a16="http://schemas.microsoft.com/office/drawing/2014/main" id="{1AA81CBD-F41B-4AC7-A6CA-1292438812C7}"/>
            </a:ext>
          </a:extLst>
        </xdr:cNvPr>
        <xdr:cNvCxnSpPr/>
      </xdr:nvCxnSpPr>
      <xdr:spPr>
        <a:xfrm>
          <a:off x="16230600" y="9420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95902</xdr:rowOff>
    </xdr:from>
    <xdr:ext cx="405111" cy="259045"/>
    <xdr:sp macro="" textlink="">
      <xdr:nvSpPr>
        <xdr:cNvPr id="537" name="【保健センター・保健所】&#10;有形固定資産減価償却率平均値テキスト">
          <a:extLst>
            <a:ext uri="{FF2B5EF4-FFF2-40B4-BE49-F238E27FC236}">
              <a16:creationId xmlns:a16="http://schemas.microsoft.com/office/drawing/2014/main" id="{C4992572-BA6C-4268-9408-F4DA9D4802AD}"/>
            </a:ext>
          </a:extLst>
        </xdr:cNvPr>
        <xdr:cNvSpPr txBox="1"/>
      </xdr:nvSpPr>
      <xdr:spPr>
        <a:xfrm>
          <a:off x="16357600" y="10040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538" name="フローチャート: 判断 537">
          <a:extLst>
            <a:ext uri="{FF2B5EF4-FFF2-40B4-BE49-F238E27FC236}">
              <a16:creationId xmlns:a16="http://schemas.microsoft.com/office/drawing/2014/main" id="{E4A2E5A5-653D-4650-9A32-1332F59A79BE}"/>
            </a:ext>
          </a:extLst>
        </xdr:cNvPr>
        <xdr:cNvSpPr/>
      </xdr:nvSpPr>
      <xdr:spPr>
        <a:xfrm>
          <a:off x="16268700" y="1018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539" name="フローチャート: 判断 538">
          <a:extLst>
            <a:ext uri="{FF2B5EF4-FFF2-40B4-BE49-F238E27FC236}">
              <a16:creationId xmlns:a16="http://schemas.microsoft.com/office/drawing/2014/main" id="{20CAE785-D5C6-49B0-9298-CCA4DBBC08F5}"/>
            </a:ext>
          </a:extLst>
        </xdr:cNvPr>
        <xdr:cNvSpPr/>
      </xdr:nvSpPr>
      <xdr:spPr>
        <a:xfrm>
          <a:off x="15430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540" name="フローチャート: 判断 539">
          <a:extLst>
            <a:ext uri="{FF2B5EF4-FFF2-40B4-BE49-F238E27FC236}">
              <a16:creationId xmlns:a16="http://schemas.microsoft.com/office/drawing/2014/main" id="{B5E3C575-31EE-4AC7-AB17-F387B44EF7E8}"/>
            </a:ext>
          </a:extLst>
        </xdr:cNvPr>
        <xdr:cNvSpPr/>
      </xdr:nvSpPr>
      <xdr:spPr>
        <a:xfrm>
          <a:off x="14541500" y="1012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541" name="フローチャート: 判断 540">
          <a:extLst>
            <a:ext uri="{FF2B5EF4-FFF2-40B4-BE49-F238E27FC236}">
              <a16:creationId xmlns:a16="http://schemas.microsoft.com/office/drawing/2014/main" id="{1502FE8A-A669-4633-8B66-FE9F834ACAAF}"/>
            </a:ext>
          </a:extLst>
        </xdr:cNvPr>
        <xdr:cNvSpPr/>
      </xdr:nvSpPr>
      <xdr:spPr>
        <a:xfrm>
          <a:off x="13652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542" name="フローチャート: 判断 541">
          <a:extLst>
            <a:ext uri="{FF2B5EF4-FFF2-40B4-BE49-F238E27FC236}">
              <a16:creationId xmlns:a16="http://schemas.microsoft.com/office/drawing/2014/main" id="{100107A8-061D-44B7-BA4A-21C965451067}"/>
            </a:ext>
          </a:extLst>
        </xdr:cNvPr>
        <xdr:cNvSpPr/>
      </xdr:nvSpPr>
      <xdr:spPr>
        <a:xfrm>
          <a:off x="12763500" y="100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E1A57B19-33AB-482E-A98D-A478F44BA61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B661A037-9585-44D6-AB06-DE35801599C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7C58F47-B048-4B55-9915-DD4DFB17D82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AF1541C4-3CD1-44A3-BC03-2EA3ED83C26F}"/>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65FDE599-51EC-406B-A0C6-21EF718231F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34925</xdr:rowOff>
    </xdr:from>
    <xdr:to>
      <xdr:col>85</xdr:col>
      <xdr:colOff>177800</xdr:colOff>
      <xdr:row>60</xdr:row>
      <xdr:rowOff>136525</xdr:rowOff>
    </xdr:to>
    <xdr:sp macro="" textlink="">
      <xdr:nvSpPr>
        <xdr:cNvPr id="548" name="楕円 547">
          <a:extLst>
            <a:ext uri="{FF2B5EF4-FFF2-40B4-BE49-F238E27FC236}">
              <a16:creationId xmlns:a16="http://schemas.microsoft.com/office/drawing/2014/main" id="{3D38547A-26A5-4F91-B856-BDC57E43FDE4}"/>
            </a:ext>
          </a:extLst>
        </xdr:cNvPr>
        <xdr:cNvSpPr/>
      </xdr:nvSpPr>
      <xdr:spPr>
        <a:xfrm>
          <a:off x="16268700" y="1032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13352</xdr:rowOff>
    </xdr:from>
    <xdr:ext cx="405111" cy="259045"/>
    <xdr:sp macro="" textlink="">
      <xdr:nvSpPr>
        <xdr:cNvPr id="549" name="【保健センター・保健所】&#10;有形固定資産減価償却率該当値テキスト">
          <a:extLst>
            <a:ext uri="{FF2B5EF4-FFF2-40B4-BE49-F238E27FC236}">
              <a16:creationId xmlns:a16="http://schemas.microsoft.com/office/drawing/2014/main" id="{375C8DF6-8E2F-4228-B9B3-2B2D117BA3A8}"/>
            </a:ext>
          </a:extLst>
        </xdr:cNvPr>
        <xdr:cNvSpPr txBox="1"/>
      </xdr:nvSpPr>
      <xdr:spPr>
        <a:xfrm>
          <a:off x="16357600" y="1030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160655</xdr:rowOff>
    </xdr:from>
    <xdr:to>
      <xdr:col>81</xdr:col>
      <xdr:colOff>101600</xdr:colOff>
      <xdr:row>60</xdr:row>
      <xdr:rowOff>90805</xdr:rowOff>
    </xdr:to>
    <xdr:sp macro="" textlink="">
      <xdr:nvSpPr>
        <xdr:cNvPr id="550" name="楕円 549">
          <a:extLst>
            <a:ext uri="{FF2B5EF4-FFF2-40B4-BE49-F238E27FC236}">
              <a16:creationId xmlns:a16="http://schemas.microsoft.com/office/drawing/2014/main" id="{642C29B4-6218-4257-A7FC-89040ABB4B13}"/>
            </a:ext>
          </a:extLst>
        </xdr:cNvPr>
        <xdr:cNvSpPr/>
      </xdr:nvSpPr>
      <xdr:spPr>
        <a:xfrm>
          <a:off x="15430500" y="1027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40005</xdr:rowOff>
    </xdr:from>
    <xdr:to>
      <xdr:col>85</xdr:col>
      <xdr:colOff>127000</xdr:colOff>
      <xdr:row>60</xdr:row>
      <xdr:rowOff>85725</xdr:rowOff>
    </xdr:to>
    <xdr:cxnSp macro="">
      <xdr:nvCxnSpPr>
        <xdr:cNvPr id="551" name="直線コネクタ 550">
          <a:extLst>
            <a:ext uri="{FF2B5EF4-FFF2-40B4-BE49-F238E27FC236}">
              <a16:creationId xmlns:a16="http://schemas.microsoft.com/office/drawing/2014/main" id="{C3C21CCF-74CA-4E24-8D4D-7197B5B03108}"/>
            </a:ext>
          </a:extLst>
        </xdr:cNvPr>
        <xdr:cNvCxnSpPr/>
      </xdr:nvCxnSpPr>
      <xdr:spPr>
        <a:xfrm>
          <a:off x="15481300" y="1032700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132080</xdr:rowOff>
    </xdr:from>
    <xdr:to>
      <xdr:col>76</xdr:col>
      <xdr:colOff>165100</xdr:colOff>
      <xdr:row>60</xdr:row>
      <xdr:rowOff>62230</xdr:rowOff>
    </xdr:to>
    <xdr:sp macro="" textlink="">
      <xdr:nvSpPr>
        <xdr:cNvPr id="552" name="楕円 551">
          <a:extLst>
            <a:ext uri="{FF2B5EF4-FFF2-40B4-BE49-F238E27FC236}">
              <a16:creationId xmlns:a16="http://schemas.microsoft.com/office/drawing/2014/main" id="{06FE17B7-A63A-42BA-9C6E-098D8F15CC21}"/>
            </a:ext>
          </a:extLst>
        </xdr:cNvPr>
        <xdr:cNvSpPr/>
      </xdr:nvSpPr>
      <xdr:spPr>
        <a:xfrm>
          <a:off x="14541500" y="1024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11430</xdr:rowOff>
    </xdr:from>
    <xdr:to>
      <xdr:col>81</xdr:col>
      <xdr:colOff>50800</xdr:colOff>
      <xdr:row>60</xdr:row>
      <xdr:rowOff>40005</xdr:rowOff>
    </xdr:to>
    <xdr:cxnSp macro="">
      <xdr:nvCxnSpPr>
        <xdr:cNvPr id="553" name="直線コネクタ 552">
          <a:extLst>
            <a:ext uri="{FF2B5EF4-FFF2-40B4-BE49-F238E27FC236}">
              <a16:creationId xmlns:a16="http://schemas.microsoft.com/office/drawing/2014/main" id="{CC6E27A6-5BD9-4A0C-915E-759688C56F67}"/>
            </a:ext>
          </a:extLst>
        </xdr:cNvPr>
        <xdr:cNvCxnSpPr/>
      </xdr:nvCxnSpPr>
      <xdr:spPr>
        <a:xfrm>
          <a:off x="14592300" y="1029843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90170</xdr:rowOff>
    </xdr:from>
    <xdr:to>
      <xdr:col>72</xdr:col>
      <xdr:colOff>38100</xdr:colOff>
      <xdr:row>60</xdr:row>
      <xdr:rowOff>20320</xdr:rowOff>
    </xdr:to>
    <xdr:sp macro="" textlink="">
      <xdr:nvSpPr>
        <xdr:cNvPr id="554" name="楕円 553">
          <a:extLst>
            <a:ext uri="{FF2B5EF4-FFF2-40B4-BE49-F238E27FC236}">
              <a16:creationId xmlns:a16="http://schemas.microsoft.com/office/drawing/2014/main" id="{D963F5C4-6932-4F5D-8D7E-4198D05F0158}"/>
            </a:ext>
          </a:extLst>
        </xdr:cNvPr>
        <xdr:cNvSpPr/>
      </xdr:nvSpPr>
      <xdr:spPr>
        <a:xfrm>
          <a:off x="13652500" y="1020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140970</xdr:rowOff>
    </xdr:from>
    <xdr:to>
      <xdr:col>76</xdr:col>
      <xdr:colOff>114300</xdr:colOff>
      <xdr:row>60</xdr:row>
      <xdr:rowOff>11430</xdr:rowOff>
    </xdr:to>
    <xdr:cxnSp macro="">
      <xdr:nvCxnSpPr>
        <xdr:cNvPr id="555" name="直線コネクタ 554">
          <a:extLst>
            <a:ext uri="{FF2B5EF4-FFF2-40B4-BE49-F238E27FC236}">
              <a16:creationId xmlns:a16="http://schemas.microsoft.com/office/drawing/2014/main" id="{3A9049A5-8AD8-46BC-B86B-CB1C2BD36E60}"/>
            </a:ext>
          </a:extLst>
        </xdr:cNvPr>
        <xdr:cNvCxnSpPr/>
      </xdr:nvCxnSpPr>
      <xdr:spPr>
        <a:xfrm>
          <a:off x="13703300" y="1025652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48260</xdr:rowOff>
    </xdr:from>
    <xdr:to>
      <xdr:col>67</xdr:col>
      <xdr:colOff>101600</xdr:colOff>
      <xdr:row>59</xdr:row>
      <xdr:rowOff>149860</xdr:rowOff>
    </xdr:to>
    <xdr:sp macro="" textlink="">
      <xdr:nvSpPr>
        <xdr:cNvPr id="556" name="楕円 555">
          <a:extLst>
            <a:ext uri="{FF2B5EF4-FFF2-40B4-BE49-F238E27FC236}">
              <a16:creationId xmlns:a16="http://schemas.microsoft.com/office/drawing/2014/main" id="{9C67CCA9-EFFE-4603-846F-0DAFA8DF72D5}"/>
            </a:ext>
          </a:extLst>
        </xdr:cNvPr>
        <xdr:cNvSpPr/>
      </xdr:nvSpPr>
      <xdr:spPr>
        <a:xfrm>
          <a:off x="127635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99060</xdr:rowOff>
    </xdr:from>
    <xdr:to>
      <xdr:col>71</xdr:col>
      <xdr:colOff>177800</xdr:colOff>
      <xdr:row>59</xdr:row>
      <xdr:rowOff>140970</xdr:rowOff>
    </xdr:to>
    <xdr:cxnSp macro="">
      <xdr:nvCxnSpPr>
        <xdr:cNvPr id="557" name="直線コネクタ 556">
          <a:extLst>
            <a:ext uri="{FF2B5EF4-FFF2-40B4-BE49-F238E27FC236}">
              <a16:creationId xmlns:a16="http://schemas.microsoft.com/office/drawing/2014/main" id="{786B957F-A405-4D99-A5F3-505EFFED490D}"/>
            </a:ext>
          </a:extLst>
        </xdr:cNvPr>
        <xdr:cNvCxnSpPr/>
      </xdr:nvCxnSpPr>
      <xdr:spPr>
        <a:xfrm>
          <a:off x="12814300" y="1021461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153052</xdr:rowOff>
    </xdr:from>
    <xdr:ext cx="405111" cy="259045"/>
    <xdr:sp macro="" textlink="">
      <xdr:nvSpPr>
        <xdr:cNvPr id="558" name="n_1aveValue【保健センター・保健所】&#10;有形固定資産減価償却率">
          <a:extLst>
            <a:ext uri="{FF2B5EF4-FFF2-40B4-BE49-F238E27FC236}">
              <a16:creationId xmlns:a16="http://schemas.microsoft.com/office/drawing/2014/main" id="{679CA1A8-1F9B-46FD-91FD-FBFA64793535}"/>
            </a:ext>
          </a:extLst>
        </xdr:cNvPr>
        <xdr:cNvSpPr txBox="1"/>
      </xdr:nvSpPr>
      <xdr:spPr>
        <a:xfrm>
          <a:off x="152660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126382</xdr:rowOff>
    </xdr:from>
    <xdr:ext cx="405111" cy="259045"/>
    <xdr:sp macro="" textlink="">
      <xdr:nvSpPr>
        <xdr:cNvPr id="559" name="n_2aveValue【保健センター・保健所】&#10;有形固定資産減価償却率">
          <a:extLst>
            <a:ext uri="{FF2B5EF4-FFF2-40B4-BE49-F238E27FC236}">
              <a16:creationId xmlns:a16="http://schemas.microsoft.com/office/drawing/2014/main" id="{7F279AA8-55C8-4F73-A4E7-84E164C17FD6}"/>
            </a:ext>
          </a:extLst>
        </xdr:cNvPr>
        <xdr:cNvSpPr txBox="1"/>
      </xdr:nvSpPr>
      <xdr:spPr>
        <a:xfrm>
          <a:off x="14389744" y="989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99712</xdr:rowOff>
    </xdr:from>
    <xdr:ext cx="405111" cy="259045"/>
    <xdr:sp macro="" textlink="">
      <xdr:nvSpPr>
        <xdr:cNvPr id="560" name="n_3aveValue【保健センター・保健所】&#10;有形固定資産減価償却率">
          <a:extLst>
            <a:ext uri="{FF2B5EF4-FFF2-40B4-BE49-F238E27FC236}">
              <a16:creationId xmlns:a16="http://schemas.microsoft.com/office/drawing/2014/main" id="{AD5A8853-53D2-4E00-8D16-4408F0CBEE69}"/>
            </a:ext>
          </a:extLst>
        </xdr:cNvPr>
        <xdr:cNvSpPr txBox="1"/>
      </xdr:nvSpPr>
      <xdr:spPr>
        <a:xfrm>
          <a:off x="1350074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84472</xdr:rowOff>
    </xdr:from>
    <xdr:ext cx="405111" cy="259045"/>
    <xdr:sp macro="" textlink="">
      <xdr:nvSpPr>
        <xdr:cNvPr id="561" name="n_4aveValue【保健センター・保健所】&#10;有形固定資産減価償却率">
          <a:extLst>
            <a:ext uri="{FF2B5EF4-FFF2-40B4-BE49-F238E27FC236}">
              <a16:creationId xmlns:a16="http://schemas.microsoft.com/office/drawing/2014/main" id="{FDF0D670-782E-41F6-9C76-80E0BB77A15D}"/>
            </a:ext>
          </a:extLst>
        </xdr:cNvPr>
        <xdr:cNvSpPr txBox="1"/>
      </xdr:nvSpPr>
      <xdr:spPr>
        <a:xfrm>
          <a:off x="12611744" y="985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81932</xdr:rowOff>
    </xdr:from>
    <xdr:ext cx="405111" cy="259045"/>
    <xdr:sp macro="" textlink="">
      <xdr:nvSpPr>
        <xdr:cNvPr id="562" name="n_1mainValue【保健センター・保健所】&#10;有形固定資産減価償却率">
          <a:extLst>
            <a:ext uri="{FF2B5EF4-FFF2-40B4-BE49-F238E27FC236}">
              <a16:creationId xmlns:a16="http://schemas.microsoft.com/office/drawing/2014/main" id="{51E5B436-B245-4E4B-BF95-5D76A75A901B}"/>
            </a:ext>
          </a:extLst>
        </xdr:cNvPr>
        <xdr:cNvSpPr txBox="1"/>
      </xdr:nvSpPr>
      <xdr:spPr>
        <a:xfrm>
          <a:off x="15266044" y="1036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53357</xdr:rowOff>
    </xdr:from>
    <xdr:ext cx="405111" cy="259045"/>
    <xdr:sp macro="" textlink="">
      <xdr:nvSpPr>
        <xdr:cNvPr id="563" name="n_2mainValue【保健センター・保健所】&#10;有形固定資産減価償却率">
          <a:extLst>
            <a:ext uri="{FF2B5EF4-FFF2-40B4-BE49-F238E27FC236}">
              <a16:creationId xmlns:a16="http://schemas.microsoft.com/office/drawing/2014/main" id="{084B2BC7-9EEF-4E41-BD10-09A4693EF560}"/>
            </a:ext>
          </a:extLst>
        </xdr:cNvPr>
        <xdr:cNvSpPr txBox="1"/>
      </xdr:nvSpPr>
      <xdr:spPr>
        <a:xfrm>
          <a:off x="14389744" y="1034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11447</xdr:rowOff>
    </xdr:from>
    <xdr:ext cx="405111" cy="259045"/>
    <xdr:sp macro="" textlink="">
      <xdr:nvSpPr>
        <xdr:cNvPr id="564" name="n_3mainValue【保健センター・保健所】&#10;有形固定資産減価償却率">
          <a:extLst>
            <a:ext uri="{FF2B5EF4-FFF2-40B4-BE49-F238E27FC236}">
              <a16:creationId xmlns:a16="http://schemas.microsoft.com/office/drawing/2014/main" id="{8CA6717F-76A9-41D2-A42C-73B680E89BB6}"/>
            </a:ext>
          </a:extLst>
        </xdr:cNvPr>
        <xdr:cNvSpPr txBox="1"/>
      </xdr:nvSpPr>
      <xdr:spPr>
        <a:xfrm>
          <a:off x="13500744" y="1029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140987</xdr:rowOff>
    </xdr:from>
    <xdr:ext cx="405111" cy="259045"/>
    <xdr:sp macro="" textlink="">
      <xdr:nvSpPr>
        <xdr:cNvPr id="565" name="n_4mainValue【保健センター・保健所】&#10;有形固定資産減価償却率">
          <a:extLst>
            <a:ext uri="{FF2B5EF4-FFF2-40B4-BE49-F238E27FC236}">
              <a16:creationId xmlns:a16="http://schemas.microsoft.com/office/drawing/2014/main" id="{6B78F736-1761-41B6-B128-C00D4A9ABF04}"/>
            </a:ext>
          </a:extLst>
        </xdr:cNvPr>
        <xdr:cNvSpPr txBox="1"/>
      </xdr:nvSpPr>
      <xdr:spPr>
        <a:xfrm>
          <a:off x="12611744" y="10256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97161708-41AA-430A-B3B1-F537D7A8AAB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A737986C-72DD-4272-A864-3E461306364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2A1C0054-ACA9-4D09-8321-504379BEF9B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B8115433-D50D-4707-B1D0-053F3B3B6AA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C523CCD4-A0CE-43B4-BDD3-FF734434280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4B4D5723-3EBD-4C10-A0DF-DAE25F28909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F82315A1-D074-4A47-B8DD-BAC0D4C8CED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9DF0A662-F158-43B9-B048-0F08E06FCE0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2DACDFC3-CE1D-4D43-888E-FB17BE386864}"/>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DBB50F76-FAB0-4F25-8230-4E4E59B2C11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6" name="直線コネクタ 575">
          <a:extLst>
            <a:ext uri="{FF2B5EF4-FFF2-40B4-BE49-F238E27FC236}">
              <a16:creationId xmlns:a16="http://schemas.microsoft.com/office/drawing/2014/main" id="{03E85957-CE2A-4343-AFE5-D398D5603DD8}"/>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7" name="テキスト ボックス 576">
          <a:extLst>
            <a:ext uri="{FF2B5EF4-FFF2-40B4-BE49-F238E27FC236}">
              <a16:creationId xmlns:a16="http://schemas.microsoft.com/office/drawing/2014/main" id="{73EFCDF2-1125-4B39-A094-9FF6530A6DBC}"/>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8" name="直線コネクタ 577">
          <a:extLst>
            <a:ext uri="{FF2B5EF4-FFF2-40B4-BE49-F238E27FC236}">
              <a16:creationId xmlns:a16="http://schemas.microsoft.com/office/drawing/2014/main" id="{84459F0F-68B2-443C-8C0F-6AB1F162F379}"/>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9" name="テキスト ボックス 578">
          <a:extLst>
            <a:ext uri="{FF2B5EF4-FFF2-40B4-BE49-F238E27FC236}">
              <a16:creationId xmlns:a16="http://schemas.microsoft.com/office/drawing/2014/main" id="{8F590966-C84B-4E2F-BEA2-C329A71E1A43}"/>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0" name="直線コネクタ 579">
          <a:extLst>
            <a:ext uri="{FF2B5EF4-FFF2-40B4-BE49-F238E27FC236}">
              <a16:creationId xmlns:a16="http://schemas.microsoft.com/office/drawing/2014/main" id="{2F921492-2E4E-45CF-AA76-E9B12946A5D8}"/>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1" name="テキスト ボックス 580">
          <a:extLst>
            <a:ext uri="{FF2B5EF4-FFF2-40B4-BE49-F238E27FC236}">
              <a16:creationId xmlns:a16="http://schemas.microsoft.com/office/drawing/2014/main" id="{AE17F4A0-441C-4721-B050-F1620F7BD081}"/>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2" name="直線コネクタ 581">
          <a:extLst>
            <a:ext uri="{FF2B5EF4-FFF2-40B4-BE49-F238E27FC236}">
              <a16:creationId xmlns:a16="http://schemas.microsoft.com/office/drawing/2014/main" id="{FDE02034-0284-463E-9DE1-802CD80DB169}"/>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3" name="テキスト ボックス 582">
          <a:extLst>
            <a:ext uri="{FF2B5EF4-FFF2-40B4-BE49-F238E27FC236}">
              <a16:creationId xmlns:a16="http://schemas.microsoft.com/office/drawing/2014/main" id="{20918DB2-F4F0-4A7C-885D-56D6E8D6B54A}"/>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4" name="直線コネクタ 583">
          <a:extLst>
            <a:ext uri="{FF2B5EF4-FFF2-40B4-BE49-F238E27FC236}">
              <a16:creationId xmlns:a16="http://schemas.microsoft.com/office/drawing/2014/main" id="{5CCB0AF6-B921-43CA-BBB5-8365BCF310D3}"/>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5" name="テキスト ボックス 584">
          <a:extLst>
            <a:ext uri="{FF2B5EF4-FFF2-40B4-BE49-F238E27FC236}">
              <a16:creationId xmlns:a16="http://schemas.microsoft.com/office/drawing/2014/main" id="{BBEDA09D-A19C-4D7A-A957-C36D75808EFC}"/>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6" name="直線コネクタ 585">
          <a:extLst>
            <a:ext uri="{FF2B5EF4-FFF2-40B4-BE49-F238E27FC236}">
              <a16:creationId xmlns:a16="http://schemas.microsoft.com/office/drawing/2014/main" id="{70A0FF3F-0BF7-41BA-8F2B-D41AEA7266BD}"/>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7" name="テキスト ボックス 586">
          <a:extLst>
            <a:ext uri="{FF2B5EF4-FFF2-40B4-BE49-F238E27FC236}">
              <a16:creationId xmlns:a16="http://schemas.microsoft.com/office/drawing/2014/main" id="{B56814C8-1F28-40BC-945A-B58E39AA46B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8" name="直線コネクタ 587">
          <a:extLst>
            <a:ext uri="{FF2B5EF4-FFF2-40B4-BE49-F238E27FC236}">
              <a16:creationId xmlns:a16="http://schemas.microsoft.com/office/drawing/2014/main" id="{8D364644-4E7C-4C58-92F8-2B5A90E3354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9" name="テキスト ボックス 588">
          <a:extLst>
            <a:ext uri="{FF2B5EF4-FFF2-40B4-BE49-F238E27FC236}">
              <a16:creationId xmlns:a16="http://schemas.microsoft.com/office/drawing/2014/main" id="{279D6B08-2205-4FA3-A2DB-97EDEE431EA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0" name="【保健センター・保健所】&#10;一人当たり面積グラフ枠">
          <a:extLst>
            <a:ext uri="{FF2B5EF4-FFF2-40B4-BE49-F238E27FC236}">
              <a16:creationId xmlns:a16="http://schemas.microsoft.com/office/drawing/2014/main" id="{08A7E78D-3597-4869-82D9-518EF22750A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591" name="直線コネクタ 590">
          <a:extLst>
            <a:ext uri="{FF2B5EF4-FFF2-40B4-BE49-F238E27FC236}">
              <a16:creationId xmlns:a16="http://schemas.microsoft.com/office/drawing/2014/main" id="{AF3C55AD-2072-4C13-8303-5DE0B844D32F}"/>
            </a:ext>
          </a:extLst>
        </xdr:cNvPr>
        <xdr:cNvCxnSpPr/>
      </xdr:nvCxnSpPr>
      <xdr:spPr>
        <a:xfrm flipV="1">
          <a:off x="22160864" y="9519557"/>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592" name="【保健センター・保健所】&#10;一人当たり面積最小値テキスト">
          <a:extLst>
            <a:ext uri="{FF2B5EF4-FFF2-40B4-BE49-F238E27FC236}">
              <a16:creationId xmlns:a16="http://schemas.microsoft.com/office/drawing/2014/main" id="{6DE2DCF8-05AF-4F49-900B-183161D0857C}"/>
            </a:ext>
          </a:extLst>
        </xdr:cNvPr>
        <xdr:cNvSpPr txBox="1"/>
      </xdr:nvSpPr>
      <xdr:spPr>
        <a:xfrm>
          <a:off x="22199600" y="1109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593" name="直線コネクタ 592">
          <a:extLst>
            <a:ext uri="{FF2B5EF4-FFF2-40B4-BE49-F238E27FC236}">
              <a16:creationId xmlns:a16="http://schemas.microsoft.com/office/drawing/2014/main" id="{795E2230-11F8-472A-B474-3360D6C2B8B7}"/>
            </a:ext>
          </a:extLst>
        </xdr:cNvPr>
        <xdr:cNvCxnSpPr/>
      </xdr:nvCxnSpPr>
      <xdr:spPr>
        <a:xfrm>
          <a:off x="22072600" y="1109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594" name="【保健センター・保健所】&#10;一人当たり面積最大値テキスト">
          <a:extLst>
            <a:ext uri="{FF2B5EF4-FFF2-40B4-BE49-F238E27FC236}">
              <a16:creationId xmlns:a16="http://schemas.microsoft.com/office/drawing/2014/main" id="{ED53FAFF-4ED7-4E21-861E-29A0E9DF6C64}"/>
            </a:ext>
          </a:extLst>
        </xdr:cNvPr>
        <xdr:cNvSpPr txBox="1"/>
      </xdr:nvSpPr>
      <xdr:spPr>
        <a:xfrm>
          <a:off x="22199600" y="929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595" name="直線コネクタ 594">
          <a:extLst>
            <a:ext uri="{FF2B5EF4-FFF2-40B4-BE49-F238E27FC236}">
              <a16:creationId xmlns:a16="http://schemas.microsoft.com/office/drawing/2014/main" id="{D3EF60E5-B3B9-4F2A-878F-E7FCE5515FA7}"/>
            </a:ext>
          </a:extLst>
        </xdr:cNvPr>
        <xdr:cNvCxnSpPr/>
      </xdr:nvCxnSpPr>
      <xdr:spPr>
        <a:xfrm>
          <a:off x="22072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78212</xdr:rowOff>
    </xdr:from>
    <xdr:ext cx="469744" cy="259045"/>
    <xdr:sp macro="" textlink="">
      <xdr:nvSpPr>
        <xdr:cNvPr id="596" name="【保健センター・保健所】&#10;一人当たり面積平均値テキスト">
          <a:extLst>
            <a:ext uri="{FF2B5EF4-FFF2-40B4-BE49-F238E27FC236}">
              <a16:creationId xmlns:a16="http://schemas.microsoft.com/office/drawing/2014/main" id="{253CE1AF-E907-40ED-A384-672E582A0D42}"/>
            </a:ext>
          </a:extLst>
        </xdr:cNvPr>
        <xdr:cNvSpPr txBox="1"/>
      </xdr:nvSpPr>
      <xdr:spPr>
        <a:xfrm>
          <a:off x="22199600" y="10708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597" name="フローチャート: 判断 596">
          <a:extLst>
            <a:ext uri="{FF2B5EF4-FFF2-40B4-BE49-F238E27FC236}">
              <a16:creationId xmlns:a16="http://schemas.microsoft.com/office/drawing/2014/main" id="{9A95ED71-483A-41BF-85A2-4C2CE73C6FD7}"/>
            </a:ext>
          </a:extLst>
        </xdr:cNvPr>
        <xdr:cNvSpPr/>
      </xdr:nvSpPr>
      <xdr:spPr>
        <a:xfrm>
          <a:off x="221107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598" name="フローチャート: 判断 597">
          <a:extLst>
            <a:ext uri="{FF2B5EF4-FFF2-40B4-BE49-F238E27FC236}">
              <a16:creationId xmlns:a16="http://schemas.microsoft.com/office/drawing/2014/main" id="{9CB4AD24-39F6-4C91-9D34-03CD47CC5376}"/>
            </a:ext>
          </a:extLst>
        </xdr:cNvPr>
        <xdr:cNvSpPr/>
      </xdr:nvSpPr>
      <xdr:spPr>
        <a:xfrm>
          <a:off x="21272500" y="1084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599" name="フローチャート: 判断 598">
          <a:extLst>
            <a:ext uri="{FF2B5EF4-FFF2-40B4-BE49-F238E27FC236}">
              <a16:creationId xmlns:a16="http://schemas.microsoft.com/office/drawing/2014/main" id="{CA33D40B-64CA-4096-8B9D-4534194CC1C7}"/>
            </a:ext>
          </a:extLst>
        </xdr:cNvPr>
        <xdr:cNvSpPr/>
      </xdr:nvSpPr>
      <xdr:spPr>
        <a:xfrm>
          <a:off x="20383500" y="10850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600" name="フローチャート: 判断 599">
          <a:extLst>
            <a:ext uri="{FF2B5EF4-FFF2-40B4-BE49-F238E27FC236}">
              <a16:creationId xmlns:a16="http://schemas.microsoft.com/office/drawing/2014/main" id="{88177219-EC71-4B02-8526-67685E425E9A}"/>
            </a:ext>
          </a:extLst>
        </xdr:cNvPr>
        <xdr:cNvSpPr/>
      </xdr:nvSpPr>
      <xdr:spPr>
        <a:xfrm>
          <a:off x="19494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601" name="フローチャート: 判断 600">
          <a:extLst>
            <a:ext uri="{FF2B5EF4-FFF2-40B4-BE49-F238E27FC236}">
              <a16:creationId xmlns:a16="http://schemas.microsoft.com/office/drawing/2014/main" id="{966B4ED5-6186-4721-A868-D06A245B37BD}"/>
            </a:ext>
          </a:extLst>
        </xdr:cNvPr>
        <xdr:cNvSpPr/>
      </xdr:nvSpPr>
      <xdr:spPr>
        <a:xfrm>
          <a:off x="18605500" y="10863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B031F698-FBC1-4DB1-98E6-C8594A31D71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F290B03B-0C29-48C3-AE7F-E48189C8F44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160A229D-86C4-46FC-AEC6-BD1CDAFCCEB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D2129AAD-37FF-49BD-8D8B-FA6DA31F92A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18D8384-2697-41D6-9262-4B9BA2E461D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133713</xdr:rowOff>
    </xdr:from>
    <xdr:to>
      <xdr:col>116</xdr:col>
      <xdr:colOff>114300</xdr:colOff>
      <xdr:row>64</xdr:row>
      <xdr:rowOff>63863</xdr:rowOff>
    </xdr:to>
    <xdr:sp macro="" textlink="">
      <xdr:nvSpPr>
        <xdr:cNvPr id="607" name="楕円 606">
          <a:extLst>
            <a:ext uri="{FF2B5EF4-FFF2-40B4-BE49-F238E27FC236}">
              <a16:creationId xmlns:a16="http://schemas.microsoft.com/office/drawing/2014/main" id="{3F01332E-D3B4-4948-B248-B84F433BA110}"/>
            </a:ext>
          </a:extLst>
        </xdr:cNvPr>
        <xdr:cNvSpPr/>
      </xdr:nvSpPr>
      <xdr:spPr>
        <a:xfrm>
          <a:off x="22110700" y="1093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48640</xdr:rowOff>
    </xdr:from>
    <xdr:ext cx="469744" cy="259045"/>
    <xdr:sp macro="" textlink="">
      <xdr:nvSpPr>
        <xdr:cNvPr id="608" name="【保健センター・保健所】&#10;一人当たり面積該当値テキスト">
          <a:extLst>
            <a:ext uri="{FF2B5EF4-FFF2-40B4-BE49-F238E27FC236}">
              <a16:creationId xmlns:a16="http://schemas.microsoft.com/office/drawing/2014/main" id="{F47E6138-BD68-4D8B-8D80-74C80744B56B}"/>
            </a:ext>
          </a:extLst>
        </xdr:cNvPr>
        <xdr:cNvSpPr txBox="1"/>
      </xdr:nvSpPr>
      <xdr:spPr>
        <a:xfrm>
          <a:off x="22199600" y="10849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133713</xdr:rowOff>
    </xdr:from>
    <xdr:to>
      <xdr:col>112</xdr:col>
      <xdr:colOff>38100</xdr:colOff>
      <xdr:row>64</xdr:row>
      <xdr:rowOff>63863</xdr:rowOff>
    </xdr:to>
    <xdr:sp macro="" textlink="">
      <xdr:nvSpPr>
        <xdr:cNvPr id="609" name="楕円 608">
          <a:extLst>
            <a:ext uri="{FF2B5EF4-FFF2-40B4-BE49-F238E27FC236}">
              <a16:creationId xmlns:a16="http://schemas.microsoft.com/office/drawing/2014/main" id="{D71AF9CE-5517-410A-BF87-AB5484D7BAB5}"/>
            </a:ext>
          </a:extLst>
        </xdr:cNvPr>
        <xdr:cNvSpPr/>
      </xdr:nvSpPr>
      <xdr:spPr>
        <a:xfrm>
          <a:off x="21272500" y="1093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13063</xdr:rowOff>
    </xdr:from>
    <xdr:to>
      <xdr:col>116</xdr:col>
      <xdr:colOff>63500</xdr:colOff>
      <xdr:row>64</xdr:row>
      <xdr:rowOff>13063</xdr:rowOff>
    </xdr:to>
    <xdr:cxnSp macro="">
      <xdr:nvCxnSpPr>
        <xdr:cNvPr id="610" name="直線コネクタ 609">
          <a:extLst>
            <a:ext uri="{FF2B5EF4-FFF2-40B4-BE49-F238E27FC236}">
              <a16:creationId xmlns:a16="http://schemas.microsoft.com/office/drawing/2014/main" id="{BCFA5F50-3AAE-4BB6-AF57-9260B092186A}"/>
            </a:ext>
          </a:extLst>
        </xdr:cNvPr>
        <xdr:cNvCxnSpPr/>
      </xdr:nvCxnSpPr>
      <xdr:spPr>
        <a:xfrm>
          <a:off x="21323300" y="1098586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133713</xdr:rowOff>
    </xdr:from>
    <xdr:to>
      <xdr:col>107</xdr:col>
      <xdr:colOff>101600</xdr:colOff>
      <xdr:row>64</xdr:row>
      <xdr:rowOff>63863</xdr:rowOff>
    </xdr:to>
    <xdr:sp macro="" textlink="">
      <xdr:nvSpPr>
        <xdr:cNvPr id="611" name="楕円 610">
          <a:extLst>
            <a:ext uri="{FF2B5EF4-FFF2-40B4-BE49-F238E27FC236}">
              <a16:creationId xmlns:a16="http://schemas.microsoft.com/office/drawing/2014/main" id="{B775D0EF-988E-44E1-A3E8-8AAEE44A6DFC}"/>
            </a:ext>
          </a:extLst>
        </xdr:cNvPr>
        <xdr:cNvSpPr/>
      </xdr:nvSpPr>
      <xdr:spPr>
        <a:xfrm>
          <a:off x="20383500" y="1093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13063</xdr:rowOff>
    </xdr:from>
    <xdr:to>
      <xdr:col>111</xdr:col>
      <xdr:colOff>177800</xdr:colOff>
      <xdr:row>64</xdr:row>
      <xdr:rowOff>13063</xdr:rowOff>
    </xdr:to>
    <xdr:cxnSp macro="">
      <xdr:nvCxnSpPr>
        <xdr:cNvPr id="612" name="直線コネクタ 611">
          <a:extLst>
            <a:ext uri="{FF2B5EF4-FFF2-40B4-BE49-F238E27FC236}">
              <a16:creationId xmlns:a16="http://schemas.microsoft.com/office/drawing/2014/main" id="{F2DDA60E-9A83-4CA1-82F1-DAFEB5A0E5B6}"/>
            </a:ext>
          </a:extLst>
        </xdr:cNvPr>
        <xdr:cNvCxnSpPr/>
      </xdr:nvCxnSpPr>
      <xdr:spPr>
        <a:xfrm>
          <a:off x="20434300" y="109858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133713</xdr:rowOff>
    </xdr:from>
    <xdr:to>
      <xdr:col>102</xdr:col>
      <xdr:colOff>165100</xdr:colOff>
      <xdr:row>64</xdr:row>
      <xdr:rowOff>63863</xdr:rowOff>
    </xdr:to>
    <xdr:sp macro="" textlink="">
      <xdr:nvSpPr>
        <xdr:cNvPr id="613" name="楕円 612">
          <a:extLst>
            <a:ext uri="{FF2B5EF4-FFF2-40B4-BE49-F238E27FC236}">
              <a16:creationId xmlns:a16="http://schemas.microsoft.com/office/drawing/2014/main" id="{EA1C8966-2EDF-4221-8A4F-516AEE8C191C}"/>
            </a:ext>
          </a:extLst>
        </xdr:cNvPr>
        <xdr:cNvSpPr/>
      </xdr:nvSpPr>
      <xdr:spPr>
        <a:xfrm>
          <a:off x="19494500" y="1093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13063</xdr:rowOff>
    </xdr:from>
    <xdr:to>
      <xdr:col>107</xdr:col>
      <xdr:colOff>50800</xdr:colOff>
      <xdr:row>64</xdr:row>
      <xdr:rowOff>13063</xdr:rowOff>
    </xdr:to>
    <xdr:cxnSp macro="">
      <xdr:nvCxnSpPr>
        <xdr:cNvPr id="614" name="直線コネクタ 613">
          <a:extLst>
            <a:ext uri="{FF2B5EF4-FFF2-40B4-BE49-F238E27FC236}">
              <a16:creationId xmlns:a16="http://schemas.microsoft.com/office/drawing/2014/main" id="{B4845432-7BC7-40F3-99BF-581584E7BBC1}"/>
            </a:ext>
          </a:extLst>
        </xdr:cNvPr>
        <xdr:cNvCxnSpPr/>
      </xdr:nvCxnSpPr>
      <xdr:spPr>
        <a:xfrm>
          <a:off x="19545300" y="109858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133713</xdr:rowOff>
    </xdr:from>
    <xdr:to>
      <xdr:col>98</xdr:col>
      <xdr:colOff>38100</xdr:colOff>
      <xdr:row>64</xdr:row>
      <xdr:rowOff>63863</xdr:rowOff>
    </xdr:to>
    <xdr:sp macro="" textlink="">
      <xdr:nvSpPr>
        <xdr:cNvPr id="615" name="楕円 614">
          <a:extLst>
            <a:ext uri="{FF2B5EF4-FFF2-40B4-BE49-F238E27FC236}">
              <a16:creationId xmlns:a16="http://schemas.microsoft.com/office/drawing/2014/main" id="{281231E4-7514-46DA-8C83-21F74C2C1627}"/>
            </a:ext>
          </a:extLst>
        </xdr:cNvPr>
        <xdr:cNvSpPr/>
      </xdr:nvSpPr>
      <xdr:spPr>
        <a:xfrm>
          <a:off x="18605500" y="1093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13063</xdr:rowOff>
    </xdr:from>
    <xdr:to>
      <xdr:col>102</xdr:col>
      <xdr:colOff>114300</xdr:colOff>
      <xdr:row>64</xdr:row>
      <xdr:rowOff>13063</xdr:rowOff>
    </xdr:to>
    <xdr:cxnSp macro="">
      <xdr:nvCxnSpPr>
        <xdr:cNvPr id="616" name="直線コネクタ 615">
          <a:extLst>
            <a:ext uri="{FF2B5EF4-FFF2-40B4-BE49-F238E27FC236}">
              <a16:creationId xmlns:a16="http://schemas.microsoft.com/office/drawing/2014/main" id="{76A138E6-E2DD-49BE-8160-53A8E7484C25}"/>
            </a:ext>
          </a:extLst>
        </xdr:cNvPr>
        <xdr:cNvCxnSpPr/>
      </xdr:nvCxnSpPr>
      <xdr:spPr>
        <a:xfrm>
          <a:off x="18656300" y="109858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160400</xdr:rowOff>
    </xdr:from>
    <xdr:ext cx="469744" cy="259045"/>
    <xdr:sp macro="" textlink="">
      <xdr:nvSpPr>
        <xdr:cNvPr id="617" name="n_1aveValue【保健センター・保健所】&#10;一人当たり面積">
          <a:extLst>
            <a:ext uri="{FF2B5EF4-FFF2-40B4-BE49-F238E27FC236}">
              <a16:creationId xmlns:a16="http://schemas.microsoft.com/office/drawing/2014/main" id="{60C95D32-8C61-4A58-9E20-AD951B98FD10}"/>
            </a:ext>
          </a:extLst>
        </xdr:cNvPr>
        <xdr:cNvSpPr txBox="1"/>
      </xdr:nvSpPr>
      <xdr:spPr>
        <a:xfrm>
          <a:off x="21075727" y="10618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166931</xdr:rowOff>
    </xdr:from>
    <xdr:ext cx="469744" cy="259045"/>
    <xdr:sp macro="" textlink="">
      <xdr:nvSpPr>
        <xdr:cNvPr id="618" name="n_2aveValue【保健センター・保健所】&#10;一人当たり面積">
          <a:extLst>
            <a:ext uri="{FF2B5EF4-FFF2-40B4-BE49-F238E27FC236}">
              <a16:creationId xmlns:a16="http://schemas.microsoft.com/office/drawing/2014/main" id="{65C0EF46-F287-4774-8B71-8DB04E8E435B}"/>
            </a:ext>
          </a:extLst>
        </xdr:cNvPr>
        <xdr:cNvSpPr txBox="1"/>
      </xdr:nvSpPr>
      <xdr:spPr>
        <a:xfrm>
          <a:off x="20199427" y="10625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170197</xdr:rowOff>
    </xdr:from>
    <xdr:ext cx="469744" cy="259045"/>
    <xdr:sp macro="" textlink="">
      <xdr:nvSpPr>
        <xdr:cNvPr id="619" name="n_3aveValue【保健センター・保健所】&#10;一人当たり面積">
          <a:extLst>
            <a:ext uri="{FF2B5EF4-FFF2-40B4-BE49-F238E27FC236}">
              <a16:creationId xmlns:a16="http://schemas.microsoft.com/office/drawing/2014/main" id="{6F99FBE4-7314-4E32-9971-ACA52CEFB833}"/>
            </a:ext>
          </a:extLst>
        </xdr:cNvPr>
        <xdr:cNvSpPr txBox="1"/>
      </xdr:nvSpPr>
      <xdr:spPr>
        <a:xfrm>
          <a:off x="19310427" y="1062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8544</xdr:rowOff>
    </xdr:from>
    <xdr:ext cx="469744" cy="259045"/>
    <xdr:sp macro="" textlink="">
      <xdr:nvSpPr>
        <xdr:cNvPr id="620" name="n_4aveValue【保健センター・保健所】&#10;一人当たり面積">
          <a:extLst>
            <a:ext uri="{FF2B5EF4-FFF2-40B4-BE49-F238E27FC236}">
              <a16:creationId xmlns:a16="http://schemas.microsoft.com/office/drawing/2014/main" id="{D30255A4-BE7C-4A56-8573-E668CB8FB1B2}"/>
            </a:ext>
          </a:extLst>
        </xdr:cNvPr>
        <xdr:cNvSpPr txBox="1"/>
      </xdr:nvSpPr>
      <xdr:spPr>
        <a:xfrm>
          <a:off x="18421427" y="10638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54990</xdr:rowOff>
    </xdr:from>
    <xdr:ext cx="469744" cy="259045"/>
    <xdr:sp macro="" textlink="">
      <xdr:nvSpPr>
        <xdr:cNvPr id="621" name="n_1mainValue【保健センター・保健所】&#10;一人当たり面積">
          <a:extLst>
            <a:ext uri="{FF2B5EF4-FFF2-40B4-BE49-F238E27FC236}">
              <a16:creationId xmlns:a16="http://schemas.microsoft.com/office/drawing/2014/main" id="{3900022B-4725-48ED-86FB-A31D6B74009C}"/>
            </a:ext>
          </a:extLst>
        </xdr:cNvPr>
        <xdr:cNvSpPr txBox="1"/>
      </xdr:nvSpPr>
      <xdr:spPr>
        <a:xfrm>
          <a:off x="21075727" y="1102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54990</xdr:rowOff>
    </xdr:from>
    <xdr:ext cx="469744" cy="259045"/>
    <xdr:sp macro="" textlink="">
      <xdr:nvSpPr>
        <xdr:cNvPr id="622" name="n_2mainValue【保健センター・保健所】&#10;一人当たり面積">
          <a:extLst>
            <a:ext uri="{FF2B5EF4-FFF2-40B4-BE49-F238E27FC236}">
              <a16:creationId xmlns:a16="http://schemas.microsoft.com/office/drawing/2014/main" id="{5DC9E16B-F647-4B86-A767-70B62861EA0C}"/>
            </a:ext>
          </a:extLst>
        </xdr:cNvPr>
        <xdr:cNvSpPr txBox="1"/>
      </xdr:nvSpPr>
      <xdr:spPr>
        <a:xfrm>
          <a:off x="20199427" y="1102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54990</xdr:rowOff>
    </xdr:from>
    <xdr:ext cx="469744" cy="259045"/>
    <xdr:sp macro="" textlink="">
      <xdr:nvSpPr>
        <xdr:cNvPr id="623" name="n_3mainValue【保健センター・保健所】&#10;一人当たり面積">
          <a:extLst>
            <a:ext uri="{FF2B5EF4-FFF2-40B4-BE49-F238E27FC236}">
              <a16:creationId xmlns:a16="http://schemas.microsoft.com/office/drawing/2014/main" id="{6F56104A-F136-423A-B54A-1F8AF4336C7A}"/>
            </a:ext>
          </a:extLst>
        </xdr:cNvPr>
        <xdr:cNvSpPr txBox="1"/>
      </xdr:nvSpPr>
      <xdr:spPr>
        <a:xfrm>
          <a:off x="19310427" y="1102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54990</xdr:rowOff>
    </xdr:from>
    <xdr:ext cx="469744" cy="259045"/>
    <xdr:sp macro="" textlink="">
      <xdr:nvSpPr>
        <xdr:cNvPr id="624" name="n_4mainValue【保健センター・保健所】&#10;一人当たり面積">
          <a:extLst>
            <a:ext uri="{FF2B5EF4-FFF2-40B4-BE49-F238E27FC236}">
              <a16:creationId xmlns:a16="http://schemas.microsoft.com/office/drawing/2014/main" id="{A72B8808-9188-4C09-8939-85FDB40680F5}"/>
            </a:ext>
          </a:extLst>
        </xdr:cNvPr>
        <xdr:cNvSpPr txBox="1"/>
      </xdr:nvSpPr>
      <xdr:spPr>
        <a:xfrm>
          <a:off x="18421427" y="1102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5" name="正方形/長方形 624">
          <a:extLst>
            <a:ext uri="{FF2B5EF4-FFF2-40B4-BE49-F238E27FC236}">
              <a16:creationId xmlns:a16="http://schemas.microsoft.com/office/drawing/2014/main" id="{F679EEB7-22D3-4D30-8F51-D8CAC3E3BA2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6" name="正方形/長方形 625">
          <a:extLst>
            <a:ext uri="{FF2B5EF4-FFF2-40B4-BE49-F238E27FC236}">
              <a16:creationId xmlns:a16="http://schemas.microsoft.com/office/drawing/2014/main" id="{03AD5607-D497-44EC-A39E-9929903A60A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7" name="正方形/長方形 626">
          <a:extLst>
            <a:ext uri="{FF2B5EF4-FFF2-40B4-BE49-F238E27FC236}">
              <a16:creationId xmlns:a16="http://schemas.microsoft.com/office/drawing/2014/main" id="{44C5AD5A-D13B-4321-AA67-AC949F7130B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8" name="正方形/長方形 627">
          <a:extLst>
            <a:ext uri="{FF2B5EF4-FFF2-40B4-BE49-F238E27FC236}">
              <a16:creationId xmlns:a16="http://schemas.microsoft.com/office/drawing/2014/main" id="{8996B5BB-B10A-46BF-AC21-38B7FEFBD85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9" name="正方形/長方形 628">
          <a:extLst>
            <a:ext uri="{FF2B5EF4-FFF2-40B4-BE49-F238E27FC236}">
              <a16:creationId xmlns:a16="http://schemas.microsoft.com/office/drawing/2014/main" id="{F9A6B0FC-B8D9-44D1-9E9E-D714428B6AF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0" name="正方形/長方形 629">
          <a:extLst>
            <a:ext uri="{FF2B5EF4-FFF2-40B4-BE49-F238E27FC236}">
              <a16:creationId xmlns:a16="http://schemas.microsoft.com/office/drawing/2014/main" id="{4EFA2C86-A50A-4C26-A577-91C61EF21AE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1" name="正方形/長方形 630">
          <a:extLst>
            <a:ext uri="{FF2B5EF4-FFF2-40B4-BE49-F238E27FC236}">
              <a16:creationId xmlns:a16="http://schemas.microsoft.com/office/drawing/2014/main" id="{E2DEFE8F-1C8B-42F6-A848-A7BF3B04E7E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2" name="正方形/長方形 631">
          <a:extLst>
            <a:ext uri="{FF2B5EF4-FFF2-40B4-BE49-F238E27FC236}">
              <a16:creationId xmlns:a16="http://schemas.microsoft.com/office/drawing/2014/main" id="{4A7DAE75-8662-4A1B-9FC4-7D5E3B03863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3" name="テキスト ボックス 632">
          <a:extLst>
            <a:ext uri="{FF2B5EF4-FFF2-40B4-BE49-F238E27FC236}">
              <a16:creationId xmlns:a16="http://schemas.microsoft.com/office/drawing/2014/main" id="{117C6FA7-90AB-4C24-89F4-8479CA6B9DB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4" name="直線コネクタ 633">
          <a:extLst>
            <a:ext uri="{FF2B5EF4-FFF2-40B4-BE49-F238E27FC236}">
              <a16:creationId xmlns:a16="http://schemas.microsoft.com/office/drawing/2014/main" id="{06E724DD-06B9-4A19-8A41-2D63685CF55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5" name="テキスト ボックス 634">
          <a:extLst>
            <a:ext uri="{FF2B5EF4-FFF2-40B4-BE49-F238E27FC236}">
              <a16:creationId xmlns:a16="http://schemas.microsoft.com/office/drawing/2014/main" id="{E83639A7-96B5-4C9B-B8B6-0D9ADEC54065}"/>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6" name="直線コネクタ 635">
          <a:extLst>
            <a:ext uri="{FF2B5EF4-FFF2-40B4-BE49-F238E27FC236}">
              <a16:creationId xmlns:a16="http://schemas.microsoft.com/office/drawing/2014/main" id="{6949CBF4-C174-4957-AE50-9AD12DEF6E13}"/>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7" name="テキスト ボックス 636">
          <a:extLst>
            <a:ext uri="{FF2B5EF4-FFF2-40B4-BE49-F238E27FC236}">
              <a16:creationId xmlns:a16="http://schemas.microsoft.com/office/drawing/2014/main" id="{5D64421D-D0AD-4EAD-ABD2-6E2A22768B12}"/>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8" name="直線コネクタ 637">
          <a:extLst>
            <a:ext uri="{FF2B5EF4-FFF2-40B4-BE49-F238E27FC236}">
              <a16:creationId xmlns:a16="http://schemas.microsoft.com/office/drawing/2014/main" id="{5D13894C-2B92-436C-9CED-B52FEB5C49FB}"/>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9" name="テキスト ボックス 638">
          <a:extLst>
            <a:ext uri="{FF2B5EF4-FFF2-40B4-BE49-F238E27FC236}">
              <a16:creationId xmlns:a16="http://schemas.microsoft.com/office/drawing/2014/main" id="{A0FA64E5-11D2-44B7-99F3-82026283A5CE}"/>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0" name="直線コネクタ 639">
          <a:extLst>
            <a:ext uri="{FF2B5EF4-FFF2-40B4-BE49-F238E27FC236}">
              <a16:creationId xmlns:a16="http://schemas.microsoft.com/office/drawing/2014/main" id="{61C7427D-1375-4F3E-B527-04D242C96BBB}"/>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1" name="テキスト ボックス 640">
          <a:extLst>
            <a:ext uri="{FF2B5EF4-FFF2-40B4-BE49-F238E27FC236}">
              <a16:creationId xmlns:a16="http://schemas.microsoft.com/office/drawing/2014/main" id="{1D76D9C2-C65F-4F52-AEEB-13522B8C86D9}"/>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2" name="直線コネクタ 641">
          <a:extLst>
            <a:ext uri="{FF2B5EF4-FFF2-40B4-BE49-F238E27FC236}">
              <a16:creationId xmlns:a16="http://schemas.microsoft.com/office/drawing/2014/main" id="{5C93C488-7ED3-4C21-8187-C89A73F21674}"/>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3" name="テキスト ボックス 642">
          <a:extLst>
            <a:ext uri="{FF2B5EF4-FFF2-40B4-BE49-F238E27FC236}">
              <a16:creationId xmlns:a16="http://schemas.microsoft.com/office/drawing/2014/main" id="{0322B2E9-5D41-4302-8B57-8E9F59BFF1E2}"/>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4" name="直線コネクタ 643">
          <a:extLst>
            <a:ext uri="{FF2B5EF4-FFF2-40B4-BE49-F238E27FC236}">
              <a16:creationId xmlns:a16="http://schemas.microsoft.com/office/drawing/2014/main" id="{14F51769-8350-4E27-9B0F-C2B46D441EB9}"/>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5" name="テキスト ボックス 644">
          <a:extLst>
            <a:ext uri="{FF2B5EF4-FFF2-40B4-BE49-F238E27FC236}">
              <a16:creationId xmlns:a16="http://schemas.microsoft.com/office/drawing/2014/main" id="{C373592F-02D8-4429-BADC-AAF1C7AA94C8}"/>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6" name="直線コネクタ 645">
          <a:extLst>
            <a:ext uri="{FF2B5EF4-FFF2-40B4-BE49-F238E27FC236}">
              <a16:creationId xmlns:a16="http://schemas.microsoft.com/office/drawing/2014/main" id="{7AFBE378-52BA-4CAA-9B63-CF702C56B6D4}"/>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7" name="テキスト ボックス 646">
          <a:extLst>
            <a:ext uri="{FF2B5EF4-FFF2-40B4-BE49-F238E27FC236}">
              <a16:creationId xmlns:a16="http://schemas.microsoft.com/office/drawing/2014/main" id="{0B8628A4-8026-4999-952C-6D0F9714995B}"/>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a:extLst>
            <a:ext uri="{FF2B5EF4-FFF2-40B4-BE49-F238E27FC236}">
              <a16:creationId xmlns:a16="http://schemas.microsoft.com/office/drawing/2014/main" id="{71571998-73F3-453C-ADB4-6D14469F59D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9" name="【消防施設】&#10;有形固定資産減価償却率グラフ枠">
          <a:extLst>
            <a:ext uri="{FF2B5EF4-FFF2-40B4-BE49-F238E27FC236}">
              <a16:creationId xmlns:a16="http://schemas.microsoft.com/office/drawing/2014/main" id="{CCDBDF2C-9C1D-44A9-89FC-A1CA09C9DDB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650" name="直線コネクタ 649">
          <a:extLst>
            <a:ext uri="{FF2B5EF4-FFF2-40B4-BE49-F238E27FC236}">
              <a16:creationId xmlns:a16="http://schemas.microsoft.com/office/drawing/2014/main" id="{6B86F2D2-2FCC-46DC-A3CA-7DB63FF24A56}"/>
            </a:ext>
          </a:extLst>
        </xdr:cNvPr>
        <xdr:cNvCxnSpPr/>
      </xdr:nvCxnSpPr>
      <xdr:spPr>
        <a:xfrm flipV="1">
          <a:off x="16318864" y="1334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1" name="【消防施設】&#10;有形固定資産減価償却率最小値テキスト">
          <a:extLst>
            <a:ext uri="{FF2B5EF4-FFF2-40B4-BE49-F238E27FC236}">
              <a16:creationId xmlns:a16="http://schemas.microsoft.com/office/drawing/2014/main" id="{F62093D7-B1B4-471B-9DF2-15D2E95AF6F4}"/>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2" name="直線コネクタ 651">
          <a:extLst>
            <a:ext uri="{FF2B5EF4-FFF2-40B4-BE49-F238E27FC236}">
              <a16:creationId xmlns:a16="http://schemas.microsoft.com/office/drawing/2014/main" id="{47F33DD8-5E1B-4669-BCB7-E7B1E4EA1D49}"/>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653" name="【消防施設】&#10;有形固定資産減価償却率最大値テキスト">
          <a:extLst>
            <a:ext uri="{FF2B5EF4-FFF2-40B4-BE49-F238E27FC236}">
              <a16:creationId xmlns:a16="http://schemas.microsoft.com/office/drawing/2014/main" id="{94E40A23-9BB4-4A83-970D-34A2D68AB72D}"/>
            </a:ext>
          </a:extLst>
        </xdr:cNvPr>
        <xdr:cNvSpPr txBox="1"/>
      </xdr:nvSpPr>
      <xdr:spPr>
        <a:xfrm>
          <a:off x="16357600" y="1312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654" name="直線コネクタ 653">
          <a:extLst>
            <a:ext uri="{FF2B5EF4-FFF2-40B4-BE49-F238E27FC236}">
              <a16:creationId xmlns:a16="http://schemas.microsoft.com/office/drawing/2014/main" id="{36F331DD-87B6-4060-8118-FE6379A09372}"/>
            </a:ext>
          </a:extLst>
        </xdr:cNvPr>
        <xdr:cNvCxnSpPr/>
      </xdr:nvCxnSpPr>
      <xdr:spPr>
        <a:xfrm>
          <a:off x="16230600" y="1334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29771</xdr:rowOff>
    </xdr:from>
    <xdr:ext cx="405111" cy="259045"/>
    <xdr:sp macro="" textlink="">
      <xdr:nvSpPr>
        <xdr:cNvPr id="655" name="【消防施設】&#10;有形固定資産減価償却率平均値テキスト">
          <a:extLst>
            <a:ext uri="{FF2B5EF4-FFF2-40B4-BE49-F238E27FC236}">
              <a16:creationId xmlns:a16="http://schemas.microsoft.com/office/drawing/2014/main" id="{FC77B500-79D9-4BED-A6EA-BCEA80E8BF3A}"/>
            </a:ext>
          </a:extLst>
        </xdr:cNvPr>
        <xdr:cNvSpPr txBox="1"/>
      </xdr:nvSpPr>
      <xdr:spPr>
        <a:xfrm>
          <a:off x="16357600" y="14088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656" name="フローチャート: 判断 655">
          <a:extLst>
            <a:ext uri="{FF2B5EF4-FFF2-40B4-BE49-F238E27FC236}">
              <a16:creationId xmlns:a16="http://schemas.microsoft.com/office/drawing/2014/main" id="{3FF72B82-E413-4023-A147-553E317FA120}"/>
            </a:ext>
          </a:extLst>
        </xdr:cNvPr>
        <xdr:cNvSpPr/>
      </xdr:nvSpPr>
      <xdr:spPr>
        <a:xfrm>
          <a:off x="162687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657" name="フローチャート: 判断 656">
          <a:extLst>
            <a:ext uri="{FF2B5EF4-FFF2-40B4-BE49-F238E27FC236}">
              <a16:creationId xmlns:a16="http://schemas.microsoft.com/office/drawing/2014/main" id="{0446EA8C-08FD-4784-B3E3-C5C3BBAF6DD0}"/>
            </a:ext>
          </a:extLst>
        </xdr:cNvPr>
        <xdr:cNvSpPr/>
      </xdr:nvSpPr>
      <xdr:spPr>
        <a:xfrm>
          <a:off x="154305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658" name="フローチャート: 判断 657">
          <a:extLst>
            <a:ext uri="{FF2B5EF4-FFF2-40B4-BE49-F238E27FC236}">
              <a16:creationId xmlns:a16="http://schemas.microsoft.com/office/drawing/2014/main" id="{B1901387-0DBB-476C-A1AC-14423AFDDBA0}"/>
            </a:ext>
          </a:extLst>
        </xdr:cNvPr>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659" name="フローチャート: 判断 658">
          <a:extLst>
            <a:ext uri="{FF2B5EF4-FFF2-40B4-BE49-F238E27FC236}">
              <a16:creationId xmlns:a16="http://schemas.microsoft.com/office/drawing/2014/main" id="{CCA316E3-20B5-4800-BDC4-E0B93F88527D}"/>
            </a:ext>
          </a:extLst>
        </xdr:cNvPr>
        <xdr:cNvSpPr/>
      </xdr:nvSpPr>
      <xdr:spPr>
        <a:xfrm>
          <a:off x="13652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660" name="フローチャート: 判断 659">
          <a:extLst>
            <a:ext uri="{FF2B5EF4-FFF2-40B4-BE49-F238E27FC236}">
              <a16:creationId xmlns:a16="http://schemas.microsoft.com/office/drawing/2014/main" id="{E2F55912-26F7-49C7-984A-A8C41300BB44}"/>
            </a:ext>
          </a:extLst>
        </xdr:cNvPr>
        <xdr:cNvSpPr/>
      </xdr:nvSpPr>
      <xdr:spPr>
        <a:xfrm>
          <a:off x="12763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3126D8A4-30F8-47C5-BF2C-B330FE6922FA}"/>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F7725AD5-F588-4B9A-B568-57F9D598824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8AF46AD2-2EF7-49B9-BAC4-E6256BE7D234}"/>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CAE3420A-831B-463A-BD43-CA09D76312E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333A32E8-3160-4343-9763-910241C676EF}"/>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78739</xdr:rowOff>
    </xdr:from>
    <xdr:to>
      <xdr:col>85</xdr:col>
      <xdr:colOff>177800</xdr:colOff>
      <xdr:row>84</xdr:row>
      <xdr:rowOff>8889</xdr:rowOff>
    </xdr:to>
    <xdr:sp macro="" textlink="">
      <xdr:nvSpPr>
        <xdr:cNvPr id="666" name="楕円 665">
          <a:extLst>
            <a:ext uri="{FF2B5EF4-FFF2-40B4-BE49-F238E27FC236}">
              <a16:creationId xmlns:a16="http://schemas.microsoft.com/office/drawing/2014/main" id="{1E9B15B2-A6CB-4B77-9474-22B28ADE72A5}"/>
            </a:ext>
          </a:extLst>
        </xdr:cNvPr>
        <xdr:cNvSpPr/>
      </xdr:nvSpPr>
      <xdr:spPr>
        <a:xfrm>
          <a:off x="16268700" y="1430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57166</xdr:rowOff>
    </xdr:from>
    <xdr:ext cx="405111" cy="259045"/>
    <xdr:sp macro="" textlink="">
      <xdr:nvSpPr>
        <xdr:cNvPr id="667" name="【消防施設】&#10;有形固定資産減価償却率該当値テキスト">
          <a:extLst>
            <a:ext uri="{FF2B5EF4-FFF2-40B4-BE49-F238E27FC236}">
              <a16:creationId xmlns:a16="http://schemas.microsoft.com/office/drawing/2014/main" id="{B00D91D5-A347-482E-9294-F18A6ECE6FB2}"/>
            </a:ext>
          </a:extLst>
        </xdr:cNvPr>
        <xdr:cNvSpPr txBox="1"/>
      </xdr:nvSpPr>
      <xdr:spPr>
        <a:xfrm>
          <a:off x="16357600" y="1428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34652</xdr:rowOff>
    </xdr:from>
    <xdr:to>
      <xdr:col>81</xdr:col>
      <xdr:colOff>101600</xdr:colOff>
      <xdr:row>83</xdr:row>
      <xdr:rowOff>136252</xdr:rowOff>
    </xdr:to>
    <xdr:sp macro="" textlink="">
      <xdr:nvSpPr>
        <xdr:cNvPr id="668" name="楕円 667">
          <a:extLst>
            <a:ext uri="{FF2B5EF4-FFF2-40B4-BE49-F238E27FC236}">
              <a16:creationId xmlns:a16="http://schemas.microsoft.com/office/drawing/2014/main" id="{90266224-F61C-441F-8818-7A2F99FCD3D2}"/>
            </a:ext>
          </a:extLst>
        </xdr:cNvPr>
        <xdr:cNvSpPr/>
      </xdr:nvSpPr>
      <xdr:spPr>
        <a:xfrm>
          <a:off x="15430500" y="1426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85452</xdr:rowOff>
    </xdr:from>
    <xdr:to>
      <xdr:col>85</xdr:col>
      <xdr:colOff>127000</xdr:colOff>
      <xdr:row>83</xdr:row>
      <xdr:rowOff>129539</xdr:rowOff>
    </xdr:to>
    <xdr:cxnSp macro="">
      <xdr:nvCxnSpPr>
        <xdr:cNvPr id="669" name="直線コネクタ 668">
          <a:extLst>
            <a:ext uri="{FF2B5EF4-FFF2-40B4-BE49-F238E27FC236}">
              <a16:creationId xmlns:a16="http://schemas.microsoft.com/office/drawing/2014/main" id="{D98B68F4-255E-4E07-A6B0-79258B2342E3}"/>
            </a:ext>
          </a:extLst>
        </xdr:cNvPr>
        <xdr:cNvCxnSpPr/>
      </xdr:nvCxnSpPr>
      <xdr:spPr>
        <a:xfrm>
          <a:off x="15481300" y="14315802"/>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160382</xdr:rowOff>
    </xdr:from>
    <xdr:to>
      <xdr:col>76</xdr:col>
      <xdr:colOff>165100</xdr:colOff>
      <xdr:row>83</xdr:row>
      <xdr:rowOff>90532</xdr:rowOff>
    </xdr:to>
    <xdr:sp macro="" textlink="">
      <xdr:nvSpPr>
        <xdr:cNvPr id="670" name="楕円 669">
          <a:extLst>
            <a:ext uri="{FF2B5EF4-FFF2-40B4-BE49-F238E27FC236}">
              <a16:creationId xmlns:a16="http://schemas.microsoft.com/office/drawing/2014/main" id="{24D2D8BF-438B-4849-8F88-CF81E8D1B33C}"/>
            </a:ext>
          </a:extLst>
        </xdr:cNvPr>
        <xdr:cNvSpPr/>
      </xdr:nvSpPr>
      <xdr:spPr>
        <a:xfrm>
          <a:off x="14541500" y="1421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39732</xdr:rowOff>
    </xdr:from>
    <xdr:to>
      <xdr:col>81</xdr:col>
      <xdr:colOff>50800</xdr:colOff>
      <xdr:row>83</xdr:row>
      <xdr:rowOff>85452</xdr:rowOff>
    </xdr:to>
    <xdr:cxnSp macro="">
      <xdr:nvCxnSpPr>
        <xdr:cNvPr id="671" name="直線コネクタ 670">
          <a:extLst>
            <a:ext uri="{FF2B5EF4-FFF2-40B4-BE49-F238E27FC236}">
              <a16:creationId xmlns:a16="http://schemas.microsoft.com/office/drawing/2014/main" id="{F09357E1-C66D-4FA7-AE18-8B0CAF1C1B99}"/>
            </a:ext>
          </a:extLst>
        </xdr:cNvPr>
        <xdr:cNvCxnSpPr/>
      </xdr:nvCxnSpPr>
      <xdr:spPr>
        <a:xfrm>
          <a:off x="14592300" y="1427008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126093</xdr:rowOff>
    </xdr:from>
    <xdr:to>
      <xdr:col>72</xdr:col>
      <xdr:colOff>38100</xdr:colOff>
      <xdr:row>83</xdr:row>
      <xdr:rowOff>56243</xdr:rowOff>
    </xdr:to>
    <xdr:sp macro="" textlink="">
      <xdr:nvSpPr>
        <xdr:cNvPr id="672" name="楕円 671">
          <a:extLst>
            <a:ext uri="{FF2B5EF4-FFF2-40B4-BE49-F238E27FC236}">
              <a16:creationId xmlns:a16="http://schemas.microsoft.com/office/drawing/2014/main" id="{3CBE1101-1C99-491F-BFCF-8513EBEED6C5}"/>
            </a:ext>
          </a:extLst>
        </xdr:cNvPr>
        <xdr:cNvSpPr/>
      </xdr:nvSpPr>
      <xdr:spPr>
        <a:xfrm>
          <a:off x="13652500" y="1418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5443</xdr:rowOff>
    </xdr:from>
    <xdr:to>
      <xdr:col>76</xdr:col>
      <xdr:colOff>114300</xdr:colOff>
      <xdr:row>83</xdr:row>
      <xdr:rowOff>39732</xdr:rowOff>
    </xdr:to>
    <xdr:cxnSp macro="">
      <xdr:nvCxnSpPr>
        <xdr:cNvPr id="673" name="直線コネクタ 672">
          <a:extLst>
            <a:ext uri="{FF2B5EF4-FFF2-40B4-BE49-F238E27FC236}">
              <a16:creationId xmlns:a16="http://schemas.microsoft.com/office/drawing/2014/main" id="{2785A39E-2436-4283-A703-136FCB4B20C4}"/>
            </a:ext>
          </a:extLst>
        </xdr:cNvPr>
        <xdr:cNvCxnSpPr/>
      </xdr:nvCxnSpPr>
      <xdr:spPr>
        <a:xfrm>
          <a:off x="13703300" y="14235793"/>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80373</xdr:rowOff>
    </xdr:from>
    <xdr:to>
      <xdr:col>67</xdr:col>
      <xdr:colOff>101600</xdr:colOff>
      <xdr:row>83</xdr:row>
      <xdr:rowOff>10523</xdr:rowOff>
    </xdr:to>
    <xdr:sp macro="" textlink="">
      <xdr:nvSpPr>
        <xdr:cNvPr id="674" name="楕円 673">
          <a:extLst>
            <a:ext uri="{FF2B5EF4-FFF2-40B4-BE49-F238E27FC236}">
              <a16:creationId xmlns:a16="http://schemas.microsoft.com/office/drawing/2014/main" id="{C0E5A92B-90D8-4CFF-89DF-E1AA94D5437B}"/>
            </a:ext>
          </a:extLst>
        </xdr:cNvPr>
        <xdr:cNvSpPr/>
      </xdr:nvSpPr>
      <xdr:spPr>
        <a:xfrm>
          <a:off x="12763500" y="1413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131173</xdr:rowOff>
    </xdr:from>
    <xdr:to>
      <xdr:col>71</xdr:col>
      <xdr:colOff>177800</xdr:colOff>
      <xdr:row>83</xdr:row>
      <xdr:rowOff>5443</xdr:rowOff>
    </xdr:to>
    <xdr:cxnSp macro="">
      <xdr:nvCxnSpPr>
        <xdr:cNvPr id="675" name="直線コネクタ 674">
          <a:extLst>
            <a:ext uri="{FF2B5EF4-FFF2-40B4-BE49-F238E27FC236}">
              <a16:creationId xmlns:a16="http://schemas.microsoft.com/office/drawing/2014/main" id="{A51338F1-F654-4D2B-AB0F-1235FE9711A2}"/>
            </a:ext>
          </a:extLst>
        </xdr:cNvPr>
        <xdr:cNvCxnSpPr/>
      </xdr:nvCxnSpPr>
      <xdr:spPr>
        <a:xfrm>
          <a:off x="12814300" y="14190073"/>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125021</xdr:rowOff>
    </xdr:from>
    <xdr:ext cx="405111" cy="259045"/>
    <xdr:sp macro="" textlink="">
      <xdr:nvSpPr>
        <xdr:cNvPr id="676" name="n_1aveValue【消防施設】&#10;有形固定資産減価償却率">
          <a:extLst>
            <a:ext uri="{FF2B5EF4-FFF2-40B4-BE49-F238E27FC236}">
              <a16:creationId xmlns:a16="http://schemas.microsoft.com/office/drawing/2014/main" id="{FD0E69F0-AAC1-4E4D-9B7F-C9D296FDB0F4}"/>
            </a:ext>
          </a:extLst>
        </xdr:cNvPr>
        <xdr:cNvSpPr txBox="1"/>
      </xdr:nvSpPr>
      <xdr:spPr>
        <a:xfrm>
          <a:off x="15266044" y="1401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677" name="n_2aveValue【消防施設】&#10;有形固定資産減価償却率">
          <a:extLst>
            <a:ext uri="{FF2B5EF4-FFF2-40B4-BE49-F238E27FC236}">
              <a16:creationId xmlns:a16="http://schemas.microsoft.com/office/drawing/2014/main" id="{4B31C25F-97EB-40FF-9169-FD178A2F0780}"/>
            </a:ext>
          </a:extLst>
        </xdr:cNvPr>
        <xdr:cNvSpPr txBox="1"/>
      </xdr:nvSpPr>
      <xdr:spPr>
        <a:xfrm>
          <a:off x="14389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62065</xdr:rowOff>
    </xdr:from>
    <xdr:ext cx="405111" cy="259045"/>
    <xdr:sp macro="" textlink="">
      <xdr:nvSpPr>
        <xdr:cNvPr id="678" name="n_3aveValue【消防施設】&#10;有形固定資産減価償却率">
          <a:extLst>
            <a:ext uri="{FF2B5EF4-FFF2-40B4-BE49-F238E27FC236}">
              <a16:creationId xmlns:a16="http://schemas.microsoft.com/office/drawing/2014/main" id="{E4B1A4B6-0D72-426B-A99F-755C097DE4B4}"/>
            </a:ext>
          </a:extLst>
        </xdr:cNvPr>
        <xdr:cNvSpPr txBox="1"/>
      </xdr:nvSpPr>
      <xdr:spPr>
        <a:xfrm>
          <a:off x="13500744" y="1429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50635</xdr:rowOff>
    </xdr:from>
    <xdr:ext cx="405111" cy="259045"/>
    <xdr:sp macro="" textlink="">
      <xdr:nvSpPr>
        <xdr:cNvPr id="679" name="n_4aveValue【消防施設】&#10;有形固定資産減価償却率">
          <a:extLst>
            <a:ext uri="{FF2B5EF4-FFF2-40B4-BE49-F238E27FC236}">
              <a16:creationId xmlns:a16="http://schemas.microsoft.com/office/drawing/2014/main" id="{3B4BB050-6E88-49D7-8829-48EE462EA8CD}"/>
            </a:ext>
          </a:extLst>
        </xdr:cNvPr>
        <xdr:cNvSpPr txBox="1"/>
      </xdr:nvSpPr>
      <xdr:spPr>
        <a:xfrm>
          <a:off x="12611744" y="14280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127379</xdr:rowOff>
    </xdr:from>
    <xdr:ext cx="405111" cy="259045"/>
    <xdr:sp macro="" textlink="">
      <xdr:nvSpPr>
        <xdr:cNvPr id="680" name="n_1mainValue【消防施設】&#10;有形固定資産減価償却率">
          <a:extLst>
            <a:ext uri="{FF2B5EF4-FFF2-40B4-BE49-F238E27FC236}">
              <a16:creationId xmlns:a16="http://schemas.microsoft.com/office/drawing/2014/main" id="{86D878C1-12E6-4ACA-AA9D-3CFB1D662915}"/>
            </a:ext>
          </a:extLst>
        </xdr:cNvPr>
        <xdr:cNvSpPr txBox="1"/>
      </xdr:nvSpPr>
      <xdr:spPr>
        <a:xfrm>
          <a:off x="15266044" y="14357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81659</xdr:rowOff>
    </xdr:from>
    <xdr:ext cx="405111" cy="259045"/>
    <xdr:sp macro="" textlink="">
      <xdr:nvSpPr>
        <xdr:cNvPr id="681" name="n_2mainValue【消防施設】&#10;有形固定資産減価償却率">
          <a:extLst>
            <a:ext uri="{FF2B5EF4-FFF2-40B4-BE49-F238E27FC236}">
              <a16:creationId xmlns:a16="http://schemas.microsoft.com/office/drawing/2014/main" id="{DC24E627-E6EA-4E0E-A4FA-D5ED64BDFB62}"/>
            </a:ext>
          </a:extLst>
        </xdr:cNvPr>
        <xdr:cNvSpPr txBox="1"/>
      </xdr:nvSpPr>
      <xdr:spPr>
        <a:xfrm>
          <a:off x="14389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72770</xdr:rowOff>
    </xdr:from>
    <xdr:ext cx="405111" cy="259045"/>
    <xdr:sp macro="" textlink="">
      <xdr:nvSpPr>
        <xdr:cNvPr id="682" name="n_3mainValue【消防施設】&#10;有形固定資産減価償却率">
          <a:extLst>
            <a:ext uri="{FF2B5EF4-FFF2-40B4-BE49-F238E27FC236}">
              <a16:creationId xmlns:a16="http://schemas.microsoft.com/office/drawing/2014/main" id="{C43777B0-BF5B-4DAC-B3A1-DDD15BD34244}"/>
            </a:ext>
          </a:extLst>
        </xdr:cNvPr>
        <xdr:cNvSpPr txBox="1"/>
      </xdr:nvSpPr>
      <xdr:spPr>
        <a:xfrm>
          <a:off x="135007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27050</xdr:rowOff>
    </xdr:from>
    <xdr:ext cx="405111" cy="259045"/>
    <xdr:sp macro="" textlink="">
      <xdr:nvSpPr>
        <xdr:cNvPr id="683" name="n_4mainValue【消防施設】&#10;有形固定資産減価償却率">
          <a:extLst>
            <a:ext uri="{FF2B5EF4-FFF2-40B4-BE49-F238E27FC236}">
              <a16:creationId xmlns:a16="http://schemas.microsoft.com/office/drawing/2014/main" id="{593930CF-37D3-4E78-BE0C-44A9711082A7}"/>
            </a:ext>
          </a:extLst>
        </xdr:cNvPr>
        <xdr:cNvSpPr txBox="1"/>
      </xdr:nvSpPr>
      <xdr:spPr>
        <a:xfrm>
          <a:off x="12611744" y="13914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8C7D2F6D-CFB6-4E0C-9CD1-9FE6B5D9BCF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A3FAF948-4FEC-4EE9-9427-8D887DE0769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61EE4CB6-903A-4A7C-B0B5-01D783EB0C2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5A032530-EA73-4443-924D-E4D75CFB20B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C8DE597F-61E5-4AFE-977F-209E270D363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2975C36C-FCE1-42D2-B1AD-AFAE1B0FD4E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486BABA5-0193-415D-B8AD-24B1B33E99F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0A641662-05F3-44AF-A594-79C0EDAFADA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E9BB63B2-2641-4637-AE7C-653AF9642A3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4E648227-14A2-4133-93A7-36989F2A61C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4" name="直線コネクタ 693">
          <a:extLst>
            <a:ext uri="{FF2B5EF4-FFF2-40B4-BE49-F238E27FC236}">
              <a16:creationId xmlns:a16="http://schemas.microsoft.com/office/drawing/2014/main" id="{4D29C0F7-65F5-45CB-AFD1-6ABE437F35FE}"/>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5" name="テキスト ボックス 694">
          <a:extLst>
            <a:ext uri="{FF2B5EF4-FFF2-40B4-BE49-F238E27FC236}">
              <a16:creationId xmlns:a16="http://schemas.microsoft.com/office/drawing/2014/main" id="{B118FC51-08A4-476A-8FFB-3EC5EC7C6665}"/>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6" name="直線コネクタ 695">
          <a:extLst>
            <a:ext uri="{FF2B5EF4-FFF2-40B4-BE49-F238E27FC236}">
              <a16:creationId xmlns:a16="http://schemas.microsoft.com/office/drawing/2014/main" id="{2254F19D-6C23-4BDD-8EBF-D835CD352B59}"/>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7" name="テキスト ボックス 696">
          <a:extLst>
            <a:ext uri="{FF2B5EF4-FFF2-40B4-BE49-F238E27FC236}">
              <a16:creationId xmlns:a16="http://schemas.microsoft.com/office/drawing/2014/main" id="{4CA7937B-C1E4-45AF-86C3-F1F2FDC05AF7}"/>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8" name="直線コネクタ 697">
          <a:extLst>
            <a:ext uri="{FF2B5EF4-FFF2-40B4-BE49-F238E27FC236}">
              <a16:creationId xmlns:a16="http://schemas.microsoft.com/office/drawing/2014/main" id="{1EF2A9D5-CFD5-420C-A20B-F4A59A568C66}"/>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9" name="テキスト ボックス 698">
          <a:extLst>
            <a:ext uri="{FF2B5EF4-FFF2-40B4-BE49-F238E27FC236}">
              <a16:creationId xmlns:a16="http://schemas.microsoft.com/office/drawing/2014/main" id="{2AA50683-45C1-4F94-8003-693D5FA8F3B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0" name="直線コネクタ 699">
          <a:extLst>
            <a:ext uri="{FF2B5EF4-FFF2-40B4-BE49-F238E27FC236}">
              <a16:creationId xmlns:a16="http://schemas.microsoft.com/office/drawing/2014/main" id="{51E1150D-4C50-44AE-99F9-3027E519A203}"/>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1" name="テキスト ボックス 700">
          <a:extLst>
            <a:ext uri="{FF2B5EF4-FFF2-40B4-BE49-F238E27FC236}">
              <a16:creationId xmlns:a16="http://schemas.microsoft.com/office/drawing/2014/main" id="{A0AF2721-5412-4EF3-9A23-0C0BE8ACB1AF}"/>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3D9B5361-3934-497F-9C5A-371BC036E80B}"/>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99C23822-CCF6-42C7-A651-83043AAD9F6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消防施設】&#10;一人当たり面積グラフ枠">
          <a:extLst>
            <a:ext uri="{FF2B5EF4-FFF2-40B4-BE49-F238E27FC236}">
              <a16:creationId xmlns:a16="http://schemas.microsoft.com/office/drawing/2014/main" id="{21743708-9A0D-46AB-9B07-781EB2F64313}"/>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705" name="直線コネクタ 704">
          <a:extLst>
            <a:ext uri="{FF2B5EF4-FFF2-40B4-BE49-F238E27FC236}">
              <a16:creationId xmlns:a16="http://schemas.microsoft.com/office/drawing/2014/main" id="{4B7208AE-9DCD-4849-A401-D1FEDFA1F2C1}"/>
            </a:ext>
          </a:extLst>
        </xdr:cNvPr>
        <xdr:cNvCxnSpPr/>
      </xdr:nvCxnSpPr>
      <xdr:spPr>
        <a:xfrm flipV="1">
          <a:off x="22160864" y="13516356"/>
          <a:ext cx="0" cy="12481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706" name="【消防施設】&#10;一人当たり面積最小値テキスト">
          <a:extLst>
            <a:ext uri="{FF2B5EF4-FFF2-40B4-BE49-F238E27FC236}">
              <a16:creationId xmlns:a16="http://schemas.microsoft.com/office/drawing/2014/main" id="{E9EE15ED-713F-4101-850B-AFC458E5F869}"/>
            </a:ext>
          </a:extLst>
        </xdr:cNvPr>
        <xdr:cNvSpPr txBox="1"/>
      </xdr:nvSpPr>
      <xdr:spPr>
        <a:xfrm>
          <a:off x="22199600" y="1476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707" name="直線コネクタ 706">
          <a:extLst>
            <a:ext uri="{FF2B5EF4-FFF2-40B4-BE49-F238E27FC236}">
              <a16:creationId xmlns:a16="http://schemas.microsoft.com/office/drawing/2014/main" id="{B176E239-8FD9-4AC8-B9D5-E2459519AFB6}"/>
            </a:ext>
          </a:extLst>
        </xdr:cNvPr>
        <xdr:cNvCxnSpPr/>
      </xdr:nvCxnSpPr>
      <xdr:spPr>
        <a:xfrm>
          <a:off x="22072600" y="1476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708" name="【消防施設】&#10;一人当たり面積最大値テキスト">
          <a:extLst>
            <a:ext uri="{FF2B5EF4-FFF2-40B4-BE49-F238E27FC236}">
              <a16:creationId xmlns:a16="http://schemas.microsoft.com/office/drawing/2014/main" id="{A84409DD-8FD3-4F2C-A2BE-9224D5FA2DB8}"/>
            </a:ext>
          </a:extLst>
        </xdr:cNvPr>
        <xdr:cNvSpPr txBox="1"/>
      </xdr:nvSpPr>
      <xdr:spPr>
        <a:xfrm>
          <a:off x="22199600" y="1329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709" name="直線コネクタ 708">
          <a:extLst>
            <a:ext uri="{FF2B5EF4-FFF2-40B4-BE49-F238E27FC236}">
              <a16:creationId xmlns:a16="http://schemas.microsoft.com/office/drawing/2014/main" id="{D42CDBC8-CF06-4534-B2AD-8B0F6B372F7D}"/>
            </a:ext>
          </a:extLst>
        </xdr:cNvPr>
        <xdr:cNvCxnSpPr/>
      </xdr:nvCxnSpPr>
      <xdr:spPr>
        <a:xfrm>
          <a:off x="22072600" y="13516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19321</xdr:rowOff>
    </xdr:from>
    <xdr:ext cx="469744" cy="259045"/>
    <xdr:sp macro="" textlink="">
      <xdr:nvSpPr>
        <xdr:cNvPr id="710" name="【消防施設】&#10;一人当たり面積平均値テキスト">
          <a:extLst>
            <a:ext uri="{FF2B5EF4-FFF2-40B4-BE49-F238E27FC236}">
              <a16:creationId xmlns:a16="http://schemas.microsoft.com/office/drawing/2014/main" id="{BFD683F5-C267-41E2-B417-2004A7DEE43E}"/>
            </a:ext>
          </a:extLst>
        </xdr:cNvPr>
        <xdr:cNvSpPr txBox="1"/>
      </xdr:nvSpPr>
      <xdr:spPr>
        <a:xfrm>
          <a:off x="22199600" y="1424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711" name="フローチャート: 判断 710">
          <a:extLst>
            <a:ext uri="{FF2B5EF4-FFF2-40B4-BE49-F238E27FC236}">
              <a16:creationId xmlns:a16="http://schemas.microsoft.com/office/drawing/2014/main" id="{A8566953-9EC1-45BF-968D-7AC9690E16B3}"/>
            </a:ext>
          </a:extLst>
        </xdr:cNvPr>
        <xdr:cNvSpPr/>
      </xdr:nvSpPr>
      <xdr:spPr>
        <a:xfrm>
          <a:off x="22110700" y="1439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712" name="フローチャート: 判断 711">
          <a:extLst>
            <a:ext uri="{FF2B5EF4-FFF2-40B4-BE49-F238E27FC236}">
              <a16:creationId xmlns:a16="http://schemas.microsoft.com/office/drawing/2014/main" id="{86100E91-D0E8-4D96-AC63-C7E1E70148EF}"/>
            </a:ext>
          </a:extLst>
        </xdr:cNvPr>
        <xdr:cNvSpPr/>
      </xdr:nvSpPr>
      <xdr:spPr>
        <a:xfrm>
          <a:off x="21272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13" name="フローチャート: 判断 712">
          <a:extLst>
            <a:ext uri="{FF2B5EF4-FFF2-40B4-BE49-F238E27FC236}">
              <a16:creationId xmlns:a16="http://schemas.microsoft.com/office/drawing/2014/main" id="{74424AF0-5DBC-4E08-B45B-89943B16F7D4}"/>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714" name="フローチャート: 判断 713">
          <a:extLst>
            <a:ext uri="{FF2B5EF4-FFF2-40B4-BE49-F238E27FC236}">
              <a16:creationId xmlns:a16="http://schemas.microsoft.com/office/drawing/2014/main" id="{B428BDF2-D5F3-43F8-8731-A257E8819E0C}"/>
            </a:ext>
          </a:extLst>
        </xdr:cNvPr>
        <xdr:cNvSpPr/>
      </xdr:nvSpPr>
      <xdr:spPr>
        <a:xfrm>
          <a:off x="19494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715" name="フローチャート: 判断 714">
          <a:extLst>
            <a:ext uri="{FF2B5EF4-FFF2-40B4-BE49-F238E27FC236}">
              <a16:creationId xmlns:a16="http://schemas.microsoft.com/office/drawing/2014/main" id="{9FBB3F0E-0ABC-4D4C-BCD0-2C731168CD2B}"/>
            </a:ext>
          </a:extLst>
        </xdr:cNvPr>
        <xdr:cNvSpPr/>
      </xdr:nvSpPr>
      <xdr:spPr>
        <a:xfrm>
          <a:off x="18605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B15964EA-5B11-4E71-85C8-5EE56E9E584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DFADDA2A-46A7-445B-883C-92B20169E08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97467A36-2853-481A-BAB9-10B4AAF3EC8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796779FE-8FA2-4144-965E-C53AFCF5108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673C9F6B-BAA9-49AA-B321-844353C484B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124461</xdr:rowOff>
    </xdr:from>
    <xdr:to>
      <xdr:col>116</xdr:col>
      <xdr:colOff>114300</xdr:colOff>
      <xdr:row>85</xdr:row>
      <xdr:rowOff>54611</xdr:rowOff>
    </xdr:to>
    <xdr:sp macro="" textlink="">
      <xdr:nvSpPr>
        <xdr:cNvPr id="721" name="楕円 720">
          <a:extLst>
            <a:ext uri="{FF2B5EF4-FFF2-40B4-BE49-F238E27FC236}">
              <a16:creationId xmlns:a16="http://schemas.microsoft.com/office/drawing/2014/main" id="{D5A4542D-C7C0-495B-92BF-CDA09B8DF252}"/>
            </a:ext>
          </a:extLst>
        </xdr:cNvPr>
        <xdr:cNvSpPr/>
      </xdr:nvSpPr>
      <xdr:spPr>
        <a:xfrm>
          <a:off x="221107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102888</xdr:rowOff>
    </xdr:from>
    <xdr:ext cx="469744" cy="259045"/>
    <xdr:sp macro="" textlink="">
      <xdr:nvSpPr>
        <xdr:cNvPr id="722" name="【消防施設】&#10;一人当たり面積該当値テキスト">
          <a:extLst>
            <a:ext uri="{FF2B5EF4-FFF2-40B4-BE49-F238E27FC236}">
              <a16:creationId xmlns:a16="http://schemas.microsoft.com/office/drawing/2014/main" id="{BBA4DDE6-302D-4837-93BA-17B7695A8AC0}"/>
            </a:ext>
          </a:extLst>
        </xdr:cNvPr>
        <xdr:cNvSpPr txBox="1"/>
      </xdr:nvSpPr>
      <xdr:spPr>
        <a:xfrm>
          <a:off x="22199600"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124461</xdr:rowOff>
    </xdr:from>
    <xdr:to>
      <xdr:col>112</xdr:col>
      <xdr:colOff>38100</xdr:colOff>
      <xdr:row>85</xdr:row>
      <xdr:rowOff>54611</xdr:rowOff>
    </xdr:to>
    <xdr:sp macro="" textlink="">
      <xdr:nvSpPr>
        <xdr:cNvPr id="723" name="楕円 722">
          <a:extLst>
            <a:ext uri="{FF2B5EF4-FFF2-40B4-BE49-F238E27FC236}">
              <a16:creationId xmlns:a16="http://schemas.microsoft.com/office/drawing/2014/main" id="{C07DB115-CBD3-42D4-A2A5-2425DDEC99C0}"/>
            </a:ext>
          </a:extLst>
        </xdr:cNvPr>
        <xdr:cNvSpPr/>
      </xdr:nvSpPr>
      <xdr:spPr>
        <a:xfrm>
          <a:off x="21272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3811</xdr:rowOff>
    </xdr:from>
    <xdr:to>
      <xdr:col>116</xdr:col>
      <xdr:colOff>63500</xdr:colOff>
      <xdr:row>85</xdr:row>
      <xdr:rowOff>3811</xdr:rowOff>
    </xdr:to>
    <xdr:cxnSp macro="">
      <xdr:nvCxnSpPr>
        <xdr:cNvPr id="724" name="直線コネクタ 723">
          <a:extLst>
            <a:ext uri="{FF2B5EF4-FFF2-40B4-BE49-F238E27FC236}">
              <a16:creationId xmlns:a16="http://schemas.microsoft.com/office/drawing/2014/main" id="{ED56AAF1-1D4B-4415-A199-C531080EFA36}"/>
            </a:ext>
          </a:extLst>
        </xdr:cNvPr>
        <xdr:cNvCxnSpPr/>
      </xdr:nvCxnSpPr>
      <xdr:spPr>
        <a:xfrm>
          <a:off x="21323300" y="145770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124461</xdr:rowOff>
    </xdr:from>
    <xdr:to>
      <xdr:col>107</xdr:col>
      <xdr:colOff>101600</xdr:colOff>
      <xdr:row>85</xdr:row>
      <xdr:rowOff>54611</xdr:rowOff>
    </xdr:to>
    <xdr:sp macro="" textlink="">
      <xdr:nvSpPr>
        <xdr:cNvPr id="725" name="楕円 724">
          <a:extLst>
            <a:ext uri="{FF2B5EF4-FFF2-40B4-BE49-F238E27FC236}">
              <a16:creationId xmlns:a16="http://schemas.microsoft.com/office/drawing/2014/main" id="{65D94727-2825-4FC0-9BF6-00ECBC6D14F0}"/>
            </a:ext>
          </a:extLst>
        </xdr:cNvPr>
        <xdr:cNvSpPr/>
      </xdr:nvSpPr>
      <xdr:spPr>
        <a:xfrm>
          <a:off x="20383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3811</xdr:rowOff>
    </xdr:from>
    <xdr:to>
      <xdr:col>111</xdr:col>
      <xdr:colOff>177800</xdr:colOff>
      <xdr:row>85</xdr:row>
      <xdr:rowOff>3811</xdr:rowOff>
    </xdr:to>
    <xdr:cxnSp macro="">
      <xdr:nvCxnSpPr>
        <xdr:cNvPr id="726" name="直線コネクタ 725">
          <a:extLst>
            <a:ext uri="{FF2B5EF4-FFF2-40B4-BE49-F238E27FC236}">
              <a16:creationId xmlns:a16="http://schemas.microsoft.com/office/drawing/2014/main" id="{967AD43A-E36A-40C9-B27E-432E2F2126B5}"/>
            </a:ext>
          </a:extLst>
        </xdr:cNvPr>
        <xdr:cNvCxnSpPr/>
      </xdr:nvCxnSpPr>
      <xdr:spPr>
        <a:xfrm>
          <a:off x="20434300" y="145770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129032</xdr:rowOff>
    </xdr:from>
    <xdr:to>
      <xdr:col>102</xdr:col>
      <xdr:colOff>165100</xdr:colOff>
      <xdr:row>85</xdr:row>
      <xdr:rowOff>59182</xdr:rowOff>
    </xdr:to>
    <xdr:sp macro="" textlink="">
      <xdr:nvSpPr>
        <xdr:cNvPr id="727" name="楕円 726">
          <a:extLst>
            <a:ext uri="{FF2B5EF4-FFF2-40B4-BE49-F238E27FC236}">
              <a16:creationId xmlns:a16="http://schemas.microsoft.com/office/drawing/2014/main" id="{0781856A-35B3-470A-B5F3-CC33A85EE077}"/>
            </a:ext>
          </a:extLst>
        </xdr:cNvPr>
        <xdr:cNvSpPr/>
      </xdr:nvSpPr>
      <xdr:spPr>
        <a:xfrm>
          <a:off x="19494500" y="1453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3811</xdr:rowOff>
    </xdr:from>
    <xdr:to>
      <xdr:col>107</xdr:col>
      <xdr:colOff>50800</xdr:colOff>
      <xdr:row>85</xdr:row>
      <xdr:rowOff>8382</xdr:rowOff>
    </xdr:to>
    <xdr:cxnSp macro="">
      <xdr:nvCxnSpPr>
        <xdr:cNvPr id="728" name="直線コネクタ 727">
          <a:extLst>
            <a:ext uri="{FF2B5EF4-FFF2-40B4-BE49-F238E27FC236}">
              <a16:creationId xmlns:a16="http://schemas.microsoft.com/office/drawing/2014/main" id="{34B781F9-491F-4D29-830B-96A02CEAED2C}"/>
            </a:ext>
          </a:extLst>
        </xdr:cNvPr>
        <xdr:cNvCxnSpPr/>
      </xdr:nvCxnSpPr>
      <xdr:spPr>
        <a:xfrm flipV="1">
          <a:off x="19545300" y="14577061"/>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124461</xdr:rowOff>
    </xdr:from>
    <xdr:to>
      <xdr:col>98</xdr:col>
      <xdr:colOff>38100</xdr:colOff>
      <xdr:row>85</xdr:row>
      <xdr:rowOff>54611</xdr:rowOff>
    </xdr:to>
    <xdr:sp macro="" textlink="">
      <xdr:nvSpPr>
        <xdr:cNvPr id="729" name="楕円 728">
          <a:extLst>
            <a:ext uri="{FF2B5EF4-FFF2-40B4-BE49-F238E27FC236}">
              <a16:creationId xmlns:a16="http://schemas.microsoft.com/office/drawing/2014/main" id="{4A4C6482-7F08-48F8-8795-DF5561EA875A}"/>
            </a:ext>
          </a:extLst>
        </xdr:cNvPr>
        <xdr:cNvSpPr/>
      </xdr:nvSpPr>
      <xdr:spPr>
        <a:xfrm>
          <a:off x="18605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3811</xdr:rowOff>
    </xdr:from>
    <xdr:to>
      <xdr:col>102</xdr:col>
      <xdr:colOff>114300</xdr:colOff>
      <xdr:row>85</xdr:row>
      <xdr:rowOff>8382</xdr:rowOff>
    </xdr:to>
    <xdr:cxnSp macro="">
      <xdr:nvCxnSpPr>
        <xdr:cNvPr id="730" name="直線コネクタ 729">
          <a:extLst>
            <a:ext uri="{FF2B5EF4-FFF2-40B4-BE49-F238E27FC236}">
              <a16:creationId xmlns:a16="http://schemas.microsoft.com/office/drawing/2014/main" id="{D4E9550F-FFF8-48B1-9827-3DD7C9CD042A}"/>
            </a:ext>
          </a:extLst>
        </xdr:cNvPr>
        <xdr:cNvCxnSpPr/>
      </xdr:nvCxnSpPr>
      <xdr:spPr>
        <a:xfrm>
          <a:off x="18656300" y="14577061"/>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123714</xdr:rowOff>
    </xdr:from>
    <xdr:ext cx="469744" cy="259045"/>
    <xdr:sp macro="" textlink="">
      <xdr:nvSpPr>
        <xdr:cNvPr id="731" name="n_1aveValue【消防施設】&#10;一人当たり面積">
          <a:extLst>
            <a:ext uri="{FF2B5EF4-FFF2-40B4-BE49-F238E27FC236}">
              <a16:creationId xmlns:a16="http://schemas.microsoft.com/office/drawing/2014/main" id="{EBB15D87-4779-43C3-B9B5-BCF746CCE93F}"/>
            </a:ext>
          </a:extLst>
        </xdr:cNvPr>
        <xdr:cNvSpPr txBox="1"/>
      </xdr:nvSpPr>
      <xdr:spPr>
        <a:xfrm>
          <a:off x="210757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732" name="n_2aveValue【消防施設】&#10;一人当たり面積">
          <a:extLst>
            <a:ext uri="{FF2B5EF4-FFF2-40B4-BE49-F238E27FC236}">
              <a16:creationId xmlns:a16="http://schemas.microsoft.com/office/drawing/2014/main" id="{D9542C53-BBF6-4903-8CDD-C9E35F555404}"/>
            </a:ext>
          </a:extLst>
        </xdr:cNvPr>
        <xdr:cNvSpPr txBox="1"/>
      </xdr:nvSpPr>
      <xdr:spPr>
        <a:xfrm>
          <a:off x="201994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132859</xdr:rowOff>
    </xdr:from>
    <xdr:ext cx="469744" cy="259045"/>
    <xdr:sp macro="" textlink="">
      <xdr:nvSpPr>
        <xdr:cNvPr id="733" name="n_3aveValue【消防施設】&#10;一人当たり面積">
          <a:extLst>
            <a:ext uri="{FF2B5EF4-FFF2-40B4-BE49-F238E27FC236}">
              <a16:creationId xmlns:a16="http://schemas.microsoft.com/office/drawing/2014/main" id="{0B551671-9288-4593-9B49-936B40866222}"/>
            </a:ext>
          </a:extLst>
        </xdr:cNvPr>
        <xdr:cNvSpPr txBox="1"/>
      </xdr:nvSpPr>
      <xdr:spPr>
        <a:xfrm>
          <a:off x="19310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142003</xdr:rowOff>
    </xdr:from>
    <xdr:ext cx="469744" cy="259045"/>
    <xdr:sp macro="" textlink="">
      <xdr:nvSpPr>
        <xdr:cNvPr id="734" name="n_4aveValue【消防施設】&#10;一人当たり面積">
          <a:extLst>
            <a:ext uri="{FF2B5EF4-FFF2-40B4-BE49-F238E27FC236}">
              <a16:creationId xmlns:a16="http://schemas.microsoft.com/office/drawing/2014/main" id="{47116E98-C7CB-4FF8-98E8-2504E928B8D2}"/>
            </a:ext>
          </a:extLst>
        </xdr:cNvPr>
        <xdr:cNvSpPr txBox="1"/>
      </xdr:nvSpPr>
      <xdr:spPr>
        <a:xfrm>
          <a:off x="18421427" y="1420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45738</xdr:rowOff>
    </xdr:from>
    <xdr:ext cx="469744" cy="259045"/>
    <xdr:sp macro="" textlink="">
      <xdr:nvSpPr>
        <xdr:cNvPr id="735" name="n_1mainValue【消防施設】&#10;一人当たり面積">
          <a:extLst>
            <a:ext uri="{FF2B5EF4-FFF2-40B4-BE49-F238E27FC236}">
              <a16:creationId xmlns:a16="http://schemas.microsoft.com/office/drawing/2014/main" id="{69DF695A-47A9-4A89-B767-D0102200376F}"/>
            </a:ext>
          </a:extLst>
        </xdr:cNvPr>
        <xdr:cNvSpPr txBox="1"/>
      </xdr:nvSpPr>
      <xdr:spPr>
        <a:xfrm>
          <a:off x="21075727" y="1461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45738</xdr:rowOff>
    </xdr:from>
    <xdr:ext cx="469744" cy="259045"/>
    <xdr:sp macro="" textlink="">
      <xdr:nvSpPr>
        <xdr:cNvPr id="736" name="n_2mainValue【消防施設】&#10;一人当たり面積">
          <a:extLst>
            <a:ext uri="{FF2B5EF4-FFF2-40B4-BE49-F238E27FC236}">
              <a16:creationId xmlns:a16="http://schemas.microsoft.com/office/drawing/2014/main" id="{BB1BA10C-3144-4CFB-B0D9-731BBADC92FC}"/>
            </a:ext>
          </a:extLst>
        </xdr:cNvPr>
        <xdr:cNvSpPr txBox="1"/>
      </xdr:nvSpPr>
      <xdr:spPr>
        <a:xfrm>
          <a:off x="20199427" y="1461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50309</xdr:rowOff>
    </xdr:from>
    <xdr:ext cx="469744" cy="259045"/>
    <xdr:sp macro="" textlink="">
      <xdr:nvSpPr>
        <xdr:cNvPr id="737" name="n_3mainValue【消防施設】&#10;一人当たり面積">
          <a:extLst>
            <a:ext uri="{FF2B5EF4-FFF2-40B4-BE49-F238E27FC236}">
              <a16:creationId xmlns:a16="http://schemas.microsoft.com/office/drawing/2014/main" id="{F424E92C-B2AE-40D9-8E3E-EC488C3E7905}"/>
            </a:ext>
          </a:extLst>
        </xdr:cNvPr>
        <xdr:cNvSpPr txBox="1"/>
      </xdr:nvSpPr>
      <xdr:spPr>
        <a:xfrm>
          <a:off x="19310427" y="1462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45738</xdr:rowOff>
    </xdr:from>
    <xdr:ext cx="469744" cy="259045"/>
    <xdr:sp macro="" textlink="">
      <xdr:nvSpPr>
        <xdr:cNvPr id="738" name="n_4mainValue【消防施設】&#10;一人当たり面積">
          <a:extLst>
            <a:ext uri="{FF2B5EF4-FFF2-40B4-BE49-F238E27FC236}">
              <a16:creationId xmlns:a16="http://schemas.microsoft.com/office/drawing/2014/main" id="{29D9BA80-6D08-4A8C-83F6-D2EA69F9C631}"/>
            </a:ext>
          </a:extLst>
        </xdr:cNvPr>
        <xdr:cNvSpPr txBox="1"/>
      </xdr:nvSpPr>
      <xdr:spPr>
        <a:xfrm>
          <a:off x="18421427" y="1461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BFF6C296-CD4B-4A4E-B10F-A8ED82B96A2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745737B2-BE38-41D1-BE01-9FD6F4DE8DF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D555294C-90A3-46C1-99B9-97348B7EEFA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EFA911BB-BDE5-4851-89F6-E89BA889719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68DDEB48-7444-4D5B-909F-F4C47C4B936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E5F01F08-2477-4F32-A26C-F0925B17062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033FC188-D69E-4DF7-9BF3-C40D9DA4A7F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0EB6AED4-31D5-4A27-AF1D-0A0FD993515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64CF0BA3-2077-4875-B319-964F4C2556B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2400025A-A22C-43B5-9587-CF02FDB063D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932A0929-F9E2-423F-AB8E-2CF8CC875E5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0" name="直線コネクタ 749">
          <a:extLst>
            <a:ext uri="{FF2B5EF4-FFF2-40B4-BE49-F238E27FC236}">
              <a16:creationId xmlns:a16="http://schemas.microsoft.com/office/drawing/2014/main" id="{35D7362C-66A8-424B-9F9C-2CA426C7A647}"/>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1" name="テキスト ボックス 750">
          <a:extLst>
            <a:ext uri="{FF2B5EF4-FFF2-40B4-BE49-F238E27FC236}">
              <a16:creationId xmlns:a16="http://schemas.microsoft.com/office/drawing/2014/main" id="{9B314CF4-855B-4547-A3DA-90F661414E0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2" name="直線コネクタ 751">
          <a:extLst>
            <a:ext uri="{FF2B5EF4-FFF2-40B4-BE49-F238E27FC236}">
              <a16:creationId xmlns:a16="http://schemas.microsoft.com/office/drawing/2014/main" id="{8D10B38D-85E8-4A20-9C12-2B87C748849F}"/>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3" name="テキスト ボックス 752">
          <a:extLst>
            <a:ext uri="{FF2B5EF4-FFF2-40B4-BE49-F238E27FC236}">
              <a16:creationId xmlns:a16="http://schemas.microsoft.com/office/drawing/2014/main" id="{E1919B58-B582-4454-B59E-E4AA784E0DA2}"/>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4" name="直線コネクタ 753">
          <a:extLst>
            <a:ext uri="{FF2B5EF4-FFF2-40B4-BE49-F238E27FC236}">
              <a16:creationId xmlns:a16="http://schemas.microsoft.com/office/drawing/2014/main" id="{7809292F-1A70-47A2-BB48-0BAEFEB89799}"/>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5" name="テキスト ボックス 754">
          <a:extLst>
            <a:ext uri="{FF2B5EF4-FFF2-40B4-BE49-F238E27FC236}">
              <a16:creationId xmlns:a16="http://schemas.microsoft.com/office/drawing/2014/main" id="{97EBF849-EA75-457B-A577-FF10CAEA0F7B}"/>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6" name="直線コネクタ 755">
          <a:extLst>
            <a:ext uri="{FF2B5EF4-FFF2-40B4-BE49-F238E27FC236}">
              <a16:creationId xmlns:a16="http://schemas.microsoft.com/office/drawing/2014/main" id="{BDA8D313-BF25-43BC-9F43-D7C06E65BD65}"/>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7" name="テキスト ボックス 756">
          <a:extLst>
            <a:ext uri="{FF2B5EF4-FFF2-40B4-BE49-F238E27FC236}">
              <a16:creationId xmlns:a16="http://schemas.microsoft.com/office/drawing/2014/main" id="{33CBFA2F-09A8-40F8-96CE-49688E6BD5C3}"/>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8" name="直線コネクタ 757">
          <a:extLst>
            <a:ext uri="{FF2B5EF4-FFF2-40B4-BE49-F238E27FC236}">
              <a16:creationId xmlns:a16="http://schemas.microsoft.com/office/drawing/2014/main" id="{D30982B4-8B55-4F7A-BBB2-FEEC448C772B}"/>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9" name="テキスト ボックス 758">
          <a:extLst>
            <a:ext uri="{FF2B5EF4-FFF2-40B4-BE49-F238E27FC236}">
              <a16:creationId xmlns:a16="http://schemas.microsoft.com/office/drawing/2014/main" id="{0D044648-7964-4447-96C0-8238CF832EA6}"/>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0" name="直線コネクタ 759">
          <a:extLst>
            <a:ext uri="{FF2B5EF4-FFF2-40B4-BE49-F238E27FC236}">
              <a16:creationId xmlns:a16="http://schemas.microsoft.com/office/drawing/2014/main" id="{59E25274-5451-451B-9E53-52882F2C41F4}"/>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1" name="テキスト ボックス 760">
          <a:extLst>
            <a:ext uri="{FF2B5EF4-FFF2-40B4-BE49-F238E27FC236}">
              <a16:creationId xmlns:a16="http://schemas.microsoft.com/office/drawing/2014/main" id="{8259EACD-2EE4-4858-8F56-8765FA8D0F97}"/>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20C2C02D-8D5D-4E1E-BF62-93A0D81EC09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庁舎】&#10;有形固定資産減価償却率グラフ枠">
          <a:extLst>
            <a:ext uri="{FF2B5EF4-FFF2-40B4-BE49-F238E27FC236}">
              <a16:creationId xmlns:a16="http://schemas.microsoft.com/office/drawing/2014/main" id="{A955C12F-CF5E-448E-9565-6E91849CD45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764" name="直線コネクタ 763">
          <a:extLst>
            <a:ext uri="{FF2B5EF4-FFF2-40B4-BE49-F238E27FC236}">
              <a16:creationId xmlns:a16="http://schemas.microsoft.com/office/drawing/2014/main" id="{622B12BD-92CF-440B-991F-706F417C0ECA}"/>
            </a:ext>
          </a:extLst>
        </xdr:cNvPr>
        <xdr:cNvCxnSpPr/>
      </xdr:nvCxnSpPr>
      <xdr:spPr>
        <a:xfrm flipV="1">
          <a:off x="16318864" y="1714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5" name="【庁舎】&#10;有形固定資産減価償却率最小値テキスト">
          <a:extLst>
            <a:ext uri="{FF2B5EF4-FFF2-40B4-BE49-F238E27FC236}">
              <a16:creationId xmlns:a16="http://schemas.microsoft.com/office/drawing/2014/main" id="{2B67F604-E905-49C8-8BB5-3187ABE46ECC}"/>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6" name="直線コネクタ 765">
          <a:extLst>
            <a:ext uri="{FF2B5EF4-FFF2-40B4-BE49-F238E27FC236}">
              <a16:creationId xmlns:a16="http://schemas.microsoft.com/office/drawing/2014/main" id="{41968FE8-DF01-4E36-9522-A961871338F8}"/>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767" name="【庁舎】&#10;有形固定資産減価償却率最大値テキスト">
          <a:extLst>
            <a:ext uri="{FF2B5EF4-FFF2-40B4-BE49-F238E27FC236}">
              <a16:creationId xmlns:a16="http://schemas.microsoft.com/office/drawing/2014/main" id="{C396E7DE-501E-4F58-A9F3-6595A2E6D9BF}"/>
            </a:ext>
          </a:extLst>
        </xdr:cNvPr>
        <xdr:cNvSpPr txBox="1"/>
      </xdr:nvSpPr>
      <xdr:spPr>
        <a:xfrm>
          <a:off x="16357600" y="1692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768" name="直線コネクタ 767">
          <a:extLst>
            <a:ext uri="{FF2B5EF4-FFF2-40B4-BE49-F238E27FC236}">
              <a16:creationId xmlns:a16="http://schemas.microsoft.com/office/drawing/2014/main" id="{2583D90A-EFA0-4533-98DD-2EED6E42460B}"/>
            </a:ext>
          </a:extLst>
        </xdr:cNvPr>
        <xdr:cNvCxnSpPr/>
      </xdr:nvCxnSpPr>
      <xdr:spPr>
        <a:xfrm>
          <a:off x="16230600" y="1714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769" name="【庁舎】&#10;有形固定資産減価償却率平均値テキスト">
          <a:extLst>
            <a:ext uri="{FF2B5EF4-FFF2-40B4-BE49-F238E27FC236}">
              <a16:creationId xmlns:a16="http://schemas.microsoft.com/office/drawing/2014/main" id="{4B8BCD3B-468B-4CA1-B847-74C06812C5B1}"/>
            </a:ext>
          </a:extLst>
        </xdr:cNvPr>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770" name="フローチャート: 判断 769">
          <a:extLst>
            <a:ext uri="{FF2B5EF4-FFF2-40B4-BE49-F238E27FC236}">
              <a16:creationId xmlns:a16="http://schemas.microsoft.com/office/drawing/2014/main" id="{AB096E91-66AF-4B6E-A42A-88C7A92F29FE}"/>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771" name="フローチャート: 判断 770">
          <a:extLst>
            <a:ext uri="{FF2B5EF4-FFF2-40B4-BE49-F238E27FC236}">
              <a16:creationId xmlns:a16="http://schemas.microsoft.com/office/drawing/2014/main" id="{9BABAEA7-CA9C-41D2-8A7B-4F7CE2C1A747}"/>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772" name="フローチャート: 判断 771">
          <a:extLst>
            <a:ext uri="{FF2B5EF4-FFF2-40B4-BE49-F238E27FC236}">
              <a16:creationId xmlns:a16="http://schemas.microsoft.com/office/drawing/2014/main" id="{CDBF3750-DFF5-4B40-ACD8-820FD76CBE08}"/>
            </a:ext>
          </a:extLst>
        </xdr:cNvPr>
        <xdr:cNvSpPr/>
      </xdr:nvSpPr>
      <xdr:spPr>
        <a:xfrm>
          <a:off x="1454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773" name="フローチャート: 判断 772">
          <a:extLst>
            <a:ext uri="{FF2B5EF4-FFF2-40B4-BE49-F238E27FC236}">
              <a16:creationId xmlns:a16="http://schemas.microsoft.com/office/drawing/2014/main" id="{E0EFF92D-8373-4B19-9B85-D75186D7ADB4}"/>
            </a:ext>
          </a:extLst>
        </xdr:cNvPr>
        <xdr:cNvSpPr/>
      </xdr:nvSpPr>
      <xdr:spPr>
        <a:xfrm>
          <a:off x="13652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774" name="フローチャート: 判断 773">
          <a:extLst>
            <a:ext uri="{FF2B5EF4-FFF2-40B4-BE49-F238E27FC236}">
              <a16:creationId xmlns:a16="http://schemas.microsoft.com/office/drawing/2014/main" id="{AFB1E816-9684-4837-BB34-2EB127961F45}"/>
            </a:ext>
          </a:extLst>
        </xdr:cNvPr>
        <xdr:cNvSpPr/>
      </xdr:nvSpPr>
      <xdr:spPr>
        <a:xfrm>
          <a:off x="12763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9D711913-6984-4506-B07B-103F7177942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624C4BEE-16CB-433F-899A-C27F112878E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B8F0F0E3-1CED-4115-B0BD-B96C3772AF0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6A1A73CE-0EBD-4665-9FE9-9556F32E2BE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3ADAF498-8ED2-43AD-8C88-C60C0AE6651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123371</xdr:rowOff>
    </xdr:from>
    <xdr:to>
      <xdr:col>85</xdr:col>
      <xdr:colOff>177800</xdr:colOff>
      <xdr:row>107</xdr:row>
      <xdr:rowOff>53521</xdr:rowOff>
    </xdr:to>
    <xdr:sp macro="" textlink="">
      <xdr:nvSpPr>
        <xdr:cNvPr id="780" name="楕円 779">
          <a:extLst>
            <a:ext uri="{FF2B5EF4-FFF2-40B4-BE49-F238E27FC236}">
              <a16:creationId xmlns:a16="http://schemas.microsoft.com/office/drawing/2014/main" id="{07CD0204-6D04-40B4-932A-23128BED7BD4}"/>
            </a:ext>
          </a:extLst>
        </xdr:cNvPr>
        <xdr:cNvSpPr/>
      </xdr:nvSpPr>
      <xdr:spPr>
        <a:xfrm>
          <a:off x="16268700" y="1829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101798</xdr:rowOff>
    </xdr:from>
    <xdr:ext cx="405111" cy="259045"/>
    <xdr:sp macro="" textlink="">
      <xdr:nvSpPr>
        <xdr:cNvPr id="781" name="【庁舎】&#10;有形固定資産減価償却率該当値テキスト">
          <a:extLst>
            <a:ext uri="{FF2B5EF4-FFF2-40B4-BE49-F238E27FC236}">
              <a16:creationId xmlns:a16="http://schemas.microsoft.com/office/drawing/2014/main" id="{BB2A31C5-438B-4896-AF7B-C3B57C7D9F72}"/>
            </a:ext>
          </a:extLst>
        </xdr:cNvPr>
        <xdr:cNvSpPr txBox="1"/>
      </xdr:nvSpPr>
      <xdr:spPr>
        <a:xfrm>
          <a:off x="16357600" y="18275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89081</xdr:rowOff>
    </xdr:from>
    <xdr:to>
      <xdr:col>81</xdr:col>
      <xdr:colOff>101600</xdr:colOff>
      <xdr:row>107</xdr:row>
      <xdr:rowOff>19231</xdr:rowOff>
    </xdr:to>
    <xdr:sp macro="" textlink="">
      <xdr:nvSpPr>
        <xdr:cNvPr id="782" name="楕円 781">
          <a:extLst>
            <a:ext uri="{FF2B5EF4-FFF2-40B4-BE49-F238E27FC236}">
              <a16:creationId xmlns:a16="http://schemas.microsoft.com/office/drawing/2014/main" id="{B867ED76-80F7-4E5B-A737-DF4306509E9D}"/>
            </a:ext>
          </a:extLst>
        </xdr:cNvPr>
        <xdr:cNvSpPr/>
      </xdr:nvSpPr>
      <xdr:spPr>
        <a:xfrm>
          <a:off x="15430500" y="1826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139881</xdr:rowOff>
    </xdr:from>
    <xdr:to>
      <xdr:col>85</xdr:col>
      <xdr:colOff>127000</xdr:colOff>
      <xdr:row>107</xdr:row>
      <xdr:rowOff>2721</xdr:rowOff>
    </xdr:to>
    <xdr:cxnSp macro="">
      <xdr:nvCxnSpPr>
        <xdr:cNvPr id="783" name="直線コネクタ 782">
          <a:extLst>
            <a:ext uri="{FF2B5EF4-FFF2-40B4-BE49-F238E27FC236}">
              <a16:creationId xmlns:a16="http://schemas.microsoft.com/office/drawing/2014/main" id="{6434DB4C-A7B7-4512-96CC-B9AE9CEEB4A1}"/>
            </a:ext>
          </a:extLst>
        </xdr:cNvPr>
        <xdr:cNvCxnSpPr/>
      </xdr:nvCxnSpPr>
      <xdr:spPr>
        <a:xfrm>
          <a:off x="15481300" y="18313581"/>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59689</xdr:rowOff>
    </xdr:from>
    <xdr:to>
      <xdr:col>76</xdr:col>
      <xdr:colOff>165100</xdr:colOff>
      <xdr:row>106</xdr:row>
      <xdr:rowOff>161289</xdr:rowOff>
    </xdr:to>
    <xdr:sp macro="" textlink="">
      <xdr:nvSpPr>
        <xdr:cNvPr id="784" name="楕円 783">
          <a:extLst>
            <a:ext uri="{FF2B5EF4-FFF2-40B4-BE49-F238E27FC236}">
              <a16:creationId xmlns:a16="http://schemas.microsoft.com/office/drawing/2014/main" id="{874959E4-C783-4229-9917-DB57CA3559A0}"/>
            </a:ext>
          </a:extLst>
        </xdr:cNvPr>
        <xdr:cNvSpPr/>
      </xdr:nvSpPr>
      <xdr:spPr>
        <a:xfrm>
          <a:off x="145415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110489</xdr:rowOff>
    </xdr:from>
    <xdr:to>
      <xdr:col>81</xdr:col>
      <xdr:colOff>50800</xdr:colOff>
      <xdr:row>106</xdr:row>
      <xdr:rowOff>139881</xdr:rowOff>
    </xdr:to>
    <xdr:cxnSp macro="">
      <xdr:nvCxnSpPr>
        <xdr:cNvPr id="785" name="直線コネクタ 784">
          <a:extLst>
            <a:ext uri="{FF2B5EF4-FFF2-40B4-BE49-F238E27FC236}">
              <a16:creationId xmlns:a16="http://schemas.microsoft.com/office/drawing/2014/main" id="{C756CAC0-B5A1-48DE-A592-1655B6A0C16C}"/>
            </a:ext>
          </a:extLst>
        </xdr:cNvPr>
        <xdr:cNvCxnSpPr/>
      </xdr:nvCxnSpPr>
      <xdr:spPr>
        <a:xfrm>
          <a:off x="14592300" y="18284189"/>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41729</xdr:rowOff>
    </xdr:from>
    <xdr:to>
      <xdr:col>72</xdr:col>
      <xdr:colOff>38100</xdr:colOff>
      <xdr:row>106</xdr:row>
      <xdr:rowOff>143329</xdr:rowOff>
    </xdr:to>
    <xdr:sp macro="" textlink="">
      <xdr:nvSpPr>
        <xdr:cNvPr id="786" name="楕円 785">
          <a:extLst>
            <a:ext uri="{FF2B5EF4-FFF2-40B4-BE49-F238E27FC236}">
              <a16:creationId xmlns:a16="http://schemas.microsoft.com/office/drawing/2014/main" id="{55395FD5-3AEB-4380-98B8-59B7059656F1}"/>
            </a:ext>
          </a:extLst>
        </xdr:cNvPr>
        <xdr:cNvSpPr/>
      </xdr:nvSpPr>
      <xdr:spPr>
        <a:xfrm>
          <a:off x="13652500" y="1821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92529</xdr:rowOff>
    </xdr:from>
    <xdr:to>
      <xdr:col>76</xdr:col>
      <xdr:colOff>114300</xdr:colOff>
      <xdr:row>106</xdr:row>
      <xdr:rowOff>110489</xdr:rowOff>
    </xdr:to>
    <xdr:cxnSp macro="">
      <xdr:nvCxnSpPr>
        <xdr:cNvPr id="787" name="直線コネクタ 786">
          <a:extLst>
            <a:ext uri="{FF2B5EF4-FFF2-40B4-BE49-F238E27FC236}">
              <a16:creationId xmlns:a16="http://schemas.microsoft.com/office/drawing/2014/main" id="{948FCC5F-D691-414D-A5EA-8DEF9C955626}"/>
            </a:ext>
          </a:extLst>
        </xdr:cNvPr>
        <xdr:cNvCxnSpPr/>
      </xdr:nvCxnSpPr>
      <xdr:spPr>
        <a:xfrm>
          <a:off x="13703300" y="18266229"/>
          <a:ext cx="889000" cy="17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9071</xdr:rowOff>
    </xdr:from>
    <xdr:to>
      <xdr:col>67</xdr:col>
      <xdr:colOff>101600</xdr:colOff>
      <xdr:row>106</xdr:row>
      <xdr:rowOff>110671</xdr:rowOff>
    </xdr:to>
    <xdr:sp macro="" textlink="">
      <xdr:nvSpPr>
        <xdr:cNvPr id="788" name="楕円 787">
          <a:extLst>
            <a:ext uri="{FF2B5EF4-FFF2-40B4-BE49-F238E27FC236}">
              <a16:creationId xmlns:a16="http://schemas.microsoft.com/office/drawing/2014/main" id="{05A1E918-3F0A-4221-B679-D82E07FC42C0}"/>
            </a:ext>
          </a:extLst>
        </xdr:cNvPr>
        <xdr:cNvSpPr/>
      </xdr:nvSpPr>
      <xdr:spPr>
        <a:xfrm>
          <a:off x="12763500" y="1818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59871</xdr:rowOff>
    </xdr:from>
    <xdr:to>
      <xdr:col>71</xdr:col>
      <xdr:colOff>177800</xdr:colOff>
      <xdr:row>106</xdr:row>
      <xdr:rowOff>92529</xdr:rowOff>
    </xdr:to>
    <xdr:cxnSp macro="">
      <xdr:nvCxnSpPr>
        <xdr:cNvPr id="789" name="直線コネクタ 788">
          <a:extLst>
            <a:ext uri="{FF2B5EF4-FFF2-40B4-BE49-F238E27FC236}">
              <a16:creationId xmlns:a16="http://schemas.microsoft.com/office/drawing/2014/main" id="{DFD73E6B-EC2F-474B-A21A-9C7A492547AD}"/>
            </a:ext>
          </a:extLst>
        </xdr:cNvPr>
        <xdr:cNvCxnSpPr/>
      </xdr:nvCxnSpPr>
      <xdr:spPr>
        <a:xfrm>
          <a:off x="12814300" y="1823357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790" name="n_1aveValue【庁舎】&#10;有形固定資産減価償却率">
          <a:extLst>
            <a:ext uri="{FF2B5EF4-FFF2-40B4-BE49-F238E27FC236}">
              <a16:creationId xmlns:a16="http://schemas.microsoft.com/office/drawing/2014/main" id="{5E8BF35E-A252-4962-8527-7462CF84F3A2}"/>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macro="" textlink="">
      <xdr:nvSpPr>
        <xdr:cNvPr id="791" name="n_2aveValue【庁舎】&#10;有形固定資産減価償却率">
          <a:extLst>
            <a:ext uri="{FF2B5EF4-FFF2-40B4-BE49-F238E27FC236}">
              <a16:creationId xmlns:a16="http://schemas.microsoft.com/office/drawing/2014/main" id="{A582DE09-707E-443E-856D-0C0E1B667866}"/>
            </a:ext>
          </a:extLst>
        </xdr:cNvPr>
        <xdr:cNvSpPr txBox="1"/>
      </xdr:nvSpPr>
      <xdr:spPr>
        <a:xfrm>
          <a:off x="14389744" y="1765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macro="" textlink="">
      <xdr:nvSpPr>
        <xdr:cNvPr id="792" name="n_3aveValue【庁舎】&#10;有形固定資産減価償却率">
          <a:extLst>
            <a:ext uri="{FF2B5EF4-FFF2-40B4-BE49-F238E27FC236}">
              <a16:creationId xmlns:a16="http://schemas.microsoft.com/office/drawing/2014/main" id="{905430E1-82FB-4CC4-815B-26E2762BFD65}"/>
            </a:ext>
          </a:extLst>
        </xdr:cNvPr>
        <xdr:cNvSpPr txBox="1"/>
      </xdr:nvSpPr>
      <xdr:spPr>
        <a:xfrm>
          <a:off x="13500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793" name="n_4aveValue【庁舎】&#10;有形固定資産減価償却率">
          <a:extLst>
            <a:ext uri="{FF2B5EF4-FFF2-40B4-BE49-F238E27FC236}">
              <a16:creationId xmlns:a16="http://schemas.microsoft.com/office/drawing/2014/main" id="{B14702F7-A2C4-4137-9D23-C389DDF1883E}"/>
            </a:ext>
          </a:extLst>
        </xdr:cNvPr>
        <xdr:cNvSpPr txBox="1"/>
      </xdr:nvSpPr>
      <xdr:spPr>
        <a:xfrm>
          <a:off x="12611744" y="1768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10358</xdr:rowOff>
    </xdr:from>
    <xdr:ext cx="405111" cy="259045"/>
    <xdr:sp macro="" textlink="">
      <xdr:nvSpPr>
        <xdr:cNvPr id="794" name="n_1mainValue【庁舎】&#10;有形固定資産減価償却率">
          <a:extLst>
            <a:ext uri="{FF2B5EF4-FFF2-40B4-BE49-F238E27FC236}">
              <a16:creationId xmlns:a16="http://schemas.microsoft.com/office/drawing/2014/main" id="{A624470F-7CAF-4F60-9097-E86586273BDB}"/>
            </a:ext>
          </a:extLst>
        </xdr:cNvPr>
        <xdr:cNvSpPr txBox="1"/>
      </xdr:nvSpPr>
      <xdr:spPr>
        <a:xfrm>
          <a:off x="15266044" y="18355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152416</xdr:rowOff>
    </xdr:from>
    <xdr:ext cx="405111" cy="259045"/>
    <xdr:sp macro="" textlink="">
      <xdr:nvSpPr>
        <xdr:cNvPr id="795" name="n_2mainValue【庁舎】&#10;有形固定資産減価償却率">
          <a:extLst>
            <a:ext uri="{FF2B5EF4-FFF2-40B4-BE49-F238E27FC236}">
              <a16:creationId xmlns:a16="http://schemas.microsoft.com/office/drawing/2014/main" id="{06B26171-547D-4610-8DB2-E91A73C3BD79}"/>
            </a:ext>
          </a:extLst>
        </xdr:cNvPr>
        <xdr:cNvSpPr txBox="1"/>
      </xdr:nvSpPr>
      <xdr:spPr>
        <a:xfrm>
          <a:off x="14389744" y="1832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134456</xdr:rowOff>
    </xdr:from>
    <xdr:ext cx="405111" cy="259045"/>
    <xdr:sp macro="" textlink="">
      <xdr:nvSpPr>
        <xdr:cNvPr id="796" name="n_3mainValue【庁舎】&#10;有形固定資産減価償却率">
          <a:extLst>
            <a:ext uri="{FF2B5EF4-FFF2-40B4-BE49-F238E27FC236}">
              <a16:creationId xmlns:a16="http://schemas.microsoft.com/office/drawing/2014/main" id="{FC7288D9-2511-43D0-B1C0-F14DC4A49099}"/>
            </a:ext>
          </a:extLst>
        </xdr:cNvPr>
        <xdr:cNvSpPr txBox="1"/>
      </xdr:nvSpPr>
      <xdr:spPr>
        <a:xfrm>
          <a:off x="13500744" y="18308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101798</xdr:rowOff>
    </xdr:from>
    <xdr:ext cx="405111" cy="259045"/>
    <xdr:sp macro="" textlink="">
      <xdr:nvSpPr>
        <xdr:cNvPr id="797" name="n_4mainValue【庁舎】&#10;有形固定資産減価償却率">
          <a:extLst>
            <a:ext uri="{FF2B5EF4-FFF2-40B4-BE49-F238E27FC236}">
              <a16:creationId xmlns:a16="http://schemas.microsoft.com/office/drawing/2014/main" id="{DF4515C4-E15E-4571-888C-63378EA683F8}"/>
            </a:ext>
          </a:extLst>
        </xdr:cNvPr>
        <xdr:cNvSpPr txBox="1"/>
      </xdr:nvSpPr>
      <xdr:spPr>
        <a:xfrm>
          <a:off x="12611744" y="18275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E7A3AB1D-2E3A-4395-9949-F0742D7ACF7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C28DC0F7-73AF-41C5-9E33-990BE031ED3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A10ABEDF-1FB1-4BDC-9B17-6ED3AF5E268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41DA1685-783A-42EE-B9CA-4C2383E314B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9E2467EC-B03E-4214-9FB5-3197F782D62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25B72EA5-4EEF-445B-AF4E-24CE12C5E81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2F313836-3681-4870-A6A9-3A78E7ACA19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06E68316-EA7A-4826-BE51-4A3DD6AE61A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175FB387-4D67-4BAB-814D-B18F907581F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709E0137-9233-4C8C-9FE6-BB078E67533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08" name="テキスト ボックス 807">
          <a:extLst>
            <a:ext uri="{FF2B5EF4-FFF2-40B4-BE49-F238E27FC236}">
              <a16:creationId xmlns:a16="http://schemas.microsoft.com/office/drawing/2014/main" id="{87CEAC84-C8A5-4854-819C-A5C33BB98A79}"/>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09" name="直線コネクタ 808">
          <a:extLst>
            <a:ext uri="{FF2B5EF4-FFF2-40B4-BE49-F238E27FC236}">
              <a16:creationId xmlns:a16="http://schemas.microsoft.com/office/drawing/2014/main" id="{A9D99CEA-742D-4F1F-9686-0BC901A4A4C1}"/>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0" name="テキスト ボックス 809">
          <a:extLst>
            <a:ext uri="{FF2B5EF4-FFF2-40B4-BE49-F238E27FC236}">
              <a16:creationId xmlns:a16="http://schemas.microsoft.com/office/drawing/2014/main" id="{35A378B2-DF1C-40AF-87CD-A8558C75357D}"/>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1" name="直線コネクタ 810">
          <a:extLst>
            <a:ext uri="{FF2B5EF4-FFF2-40B4-BE49-F238E27FC236}">
              <a16:creationId xmlns:a16="http://schemas.microsoft.com/office/drawing/2014/main" id="{1A8998F1-49B9-472A-B371-971ACEDB991E}"/>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2" name="テキスト ボックス 811">
          <a:extLst>
            <a:ext uri="{FF2B5EF4-FFF2-40B4-BE49-F238E27FC236}">
              <a16:creationId xmlns:a16="http://schemas.microsoft.com/office/drawing/2014/main" id="{96E7C847-1C13-4723-93E0-D5C78612ED53}"/>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3" name="直線コネクタ 812">
          <a:extLst>
            <a:ext uri="{FF2B5EF4-FFF2-40B4-BE49-F238E27FC236}">
              <a16:creationId xmlns:a16="http://schemas.microsoft.com/office/drawing/2014/main" id="{7F648D95-4E1E-48BA-9C7C-69D41FC59169}"/>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4" name="テキスト ボックス 813">
          <a:extLst>
            <a:ext uri="{FF2B5EF4-FFF2-40B4-BE49-F238E27FC236}">
              <a16:creationId xmlns:a16="http://schemas.microsoft.com/office/drawing/2014/main" id="{F8708CA8-33FF-4FF2-9BDC-B38E1D1F574D}"/>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5" name="直線コネクタ 814">
          <a:extLst>
            <a:ext uri="{FF2B5EF4-FFF2-40B4-BE49-F238E27FC236}">
              <a16:creationId xmlns:a16="http://schemas.microsoft.com/office/drawing/2014/main" id="{7BB42B12-2DC8-41BA-9AF9-0ECC15021331}"/>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6" name="テキスト ボックス 815">
          <a:extLst>
            <a:ext uri="{FF2B5EF4-FFF2-40B4-BE49-F238E27FC236}">
              <a16:creationId xmlns:a16="http://schemas.microsoft.com/office/drawing/2014/main" id="{432463AB-1E74-49B3-9103-E9B26F00C4FC}"/>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7" name="直線コネクタ 816">
          <a:extLst>
            <a:ext uri="{FF2B5EF4-FFF2-40B4-BE49-F238E27FC236}">
              <a16:creationId xmlns:a16="http://schemas.microsoft.com/office/drawing/2014/main" id="{86DA601C-A256-45F4-A9A6-96ECA0556B7B}"/>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8" name="テキスト ボックス 817">
          <a:extLst>
            <a:ext uri="{FF2B5EF4-FFF2-40B4-BE49-F238E27FC236}">
              <a16:creationId xmlns:a16="http://schemas.microsoft.com/office/drawing/2014/main" id="{360802F7-3770-4158-A7C6-23AF41E38AB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9" name="直線コネクタ 818">
          <a:extLst>
            <a:ext uri="{FF2B5EF4-FFF2-40B4-BE49-F238E27FC236}">
              <a16:creationId xmlns:a16="http://schemas.microsoft.com/office/drawing/2014/main" id="{3225FC32-E8A8-40F8-83F0-1A05E5230203}"/>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0" name="テキスト ボックス 819">
          <a:extLst>
            <a:ext uri="{FF2B5EF4-FFF2-40B4-BE49-F238E27FC236}">
              <a16:creationId xmlns:a16="http://schemas.microsoft.com/office/drawing/2014/main" id="{A538E058-CE4B-4EB3-9DD2-BE2F58F8AB72}"/>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1" name="直線コネクタ 820">
          <a:extLst>
            <a:ext uri="{FF2B5EF4-FFF2-40B4-BE49-F238E27FC236}">
              <a16:creationId xmlns:a16="http://schemas.microsoft.com/office/drawing/2014/main" id="{493379C2-233B-41B7-BB5C-069B97F79ED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2" name="テキスト ボックス 821">
          <a:extLst>
            <a:ext uri="{FF2B5EF4-FFF2-40B4-BE49-F238E27FC236}">
              <a16:creationId xmlns:a16="http://schemas.microsoft.com/office/drawing/2014/main" id="{1F94102E-E904-47E7-AD39-997E4D68F67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3" name="【庁舎】&#10;一人当たり面積グラフ枠">
          <a:extLst>
            <a:ext uri="{FF2B5EF4-FFF2-40B4-BE49-F238E27FC236}">
              <a16:creationId xmlns:a16="http://schemas.microsoft.com/office/drawing/2014/main" id="{7C65CA60-6631-43F3-A5BE-3BD37CCAFED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824" name="直線コネクタ 823">
          <a:extLst>
            <a:ext uri="{FF2B5EF4-FFF2-40B4-BE49-F238E27FC236}">
              <a16:creationId xmlns:a16="http://schemas.microsoft.com/office/drawing/2014/main" id="{FADB40D6-3A8C-4950-8533-0F9EC6354E11}"/>
            </a:ext>
          </a:extLst>
        </xdr:cNvPr>
        <xdr:cNvCxnSpPr/>
      </xdr:nvCxnSpPr>
      <xdr:spPr>
        <a:xfrm flipV="1">
          <a:off x="22160864" y="1710363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825" name="【庁舎】&#10;一人当たり面積最小値テキスト">
          <a:extLst>
            <a:ext uri="{FF2B5EF4-FFF2-40B4-BE49-F238E27FC236}">
              <a16:creationId xmlns:a16="http://schemas.microsoft.com/office/drawing/2014/main" id="{F3507CCE-26D7-4C20-A179-CBB7E985EA53}"/>
            </a:ext>
          </a:extLst>
        </xdr:cNvPr>
        <xdr:cNvSpPr txBox="1"/>
      </xdr:nvSpPr>
      <xdr:spPr>
        <a:xfrm>
          <a:off x="22199600" y="186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826" name="直線コネクタ 825">
          <a:extLst>
            <a:ext uri="{FF2B5EF4-FFF2-40B4-BE49-F238E27FC236}">
              <a16:creationId xmlns:a16="http://schemas.microsoft.com/office/drawing/2014/main" id="{7FE2D3C6-9092-4D60-AA6A-70214C105567}"/>
            </a:ext>
          </a:extLst>
        </xdr:cNvPr>
        <xdr:cNvCxnSpPr/>
      </xdr:nvCxnSpPr>
      <xdr:spPr>
        <a:xfrm>
          <a:off x="22072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827" name="【庁舎】&#10;一人当たり面積最大値テキスト">
          <a:extLst>
            <a:ext uri="{FF2B5EF4-FFF2-40B4-BE49-F238E27FC236}">
              <a16:creationId xmlns:a16="http://schemas.microsoft.com/office/drawing/2014/main" id="{1D89D763-5AA9-4CC0-9813-16ACF0A7CB04}"/>
            </a:ext>
          </a:extLst>
        </xdr:cNvPr>
        <xdr:cNvSpPr txBox="1"/>
      </xdr:nvSpPr>
      <xdr:spPr>
        <a:xfrm>
          <a:off x="22199600" y="1687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828" name="直線コネクタ 827">
          <a:extLst>
            <a:ext uri="{FF2B5EF4-FFF2-40B4-BE49-F238E27FC236}">
              <a16:creationId xmlns:a16="http://schemas.microsoft.com/office/drawing/2014/main" id="{C03594E4-1D5F-430E-9AF4-C06519DA6D87}"/>
            </a:ext>
          </a:extLst>
        </xdr:cNvPr>
        <xdr:cNvCxnSpPr/>
      </xdr:nvCxnSpPr>
      <xdr:spPr>
        <a:xfrm>
          <a:off x="22072600" y="17103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136451</xdr:rowOff>
    </xdr:from>
    <xdr:ext cx="469744" cy="259045"/>
    <xdr:sp macro="" textlink="">
      <xdr:nvSpPr>
        <xdr:cNvPr id="829" name="【庁舎】&#10;一人当たり面積平均値テキスト">
          <a:extLst>
            <a:ext uri="{FF2B5EF4-FFF2-40B4-BE49-F238E27FC236}">
              <a16:creationId xmlns:a16="http://schemas.microsoft.com/office/drawing/2014/main" id="{D226051D-509A-4002-BCAD-642BD5503471}"/>
            </a:ext>
          </a:extLst>
        </xdr:cNvPr>
        <xdr:cNvSpPr txBox="1"/>
      </xdr:nvSpPr>
      <xdr:spPr>
        <a:xfrm>
          <a:off x="22199600" y="18138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830" name="フローチャート: 判断 829">
          <a:extLst>
            <a:ext uri="{FF2B5EF4-FFF2-40B4-BE49-F238E27FC236}">
              <a16:creationId xmlns:a16="http://schemas.microsoft.com/office/drawing/2014/main" id="{C67AE2EC-1A27-47B3-837C-DE9D0029660A}"/>
            </a:ext>
          </a:extLst>
        </xdr:cNvPr>
        <xdr:cNvSpPr/>
      </xdr:nvSpPr>
      <xdr:spPr>
        <a:xfrm>
          <a:off x="22110700" y="1828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831" name="フローチャート: 判断 830">
          <a:extLst>
            <a:ext uri="{FF2B5EF4-FFF2-40B4-BE49-F238E27FC236}">
              <a16:creationId xmlns:a16="http://schemas.microsoft.com/office/drawing/2014/main" id="{0BEE7A52-8CB0-4D5B-8783-23BDDB4155C5}"/>
            </a:ext>
          </a:extLst>
        </xdr:cNvPr>
        <xdr:cNvSpPr/>
      </xdr:nvSpPr>
      <xdr:spPr>
        <a:xfrm>
          <a:off x="21272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832" name="フローチャート: 判断 831">
          <a:extLst>
            <a:ext uri="{FF2B5EF4-FFF2-40B4-BE49-F238E27FC236}">
              <a16:creationId xmlns:a16="http://schemas.microsoft.com/office/drawing/2014/main" id="{EF0647BC-4C0F-4570-8278-EA709BA38230}"/>
            </a:ext>
          </a:extLst>
        </xdr:cNvPr>
        <xdr:cNvSpPr/>
      </xdr:nvSpPr>
      <xdr:spPr>
        <a:xfrm>
          <a:off x="20383500" y="1830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833" name="フローチャート: 判断 832">
          <a:extLst>
            <a:ext uri="{FF2B5EF4-FFF2-40B4-BE49-F238E27FC236}">
              <a16:creationId xmlns:a16="http://schemas.microsoft.com/office/drawing/2014/main" id="{AF91183D-0255-4440-8E8F-6901F67690F9}"/>
            </a:ext>
          </a:extLst>
        </xdr:cNvPr>
        <xdr:cNvSpPr/>
      </xdr:nvSpPr>
      <xdr:spPr>
        <a:xfrm>
          <a:off x="19494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834" name="フローチャート: 判断 833">
          <a:extLst>
            <a:ext uri="{FF2B5EF4-FFF2-40B4-BE49-F238E27FC236}">
              <a16:creationId xmlns:a16="http://schemas.microsoft.com/office/drawing/2014/main" id="{CABA2062-2A50-4CBC-B1E9-AFB86BDCAB83}"/>
            </a:ext>
          </a:extLst>
        </xdr:cNvPr>
        <xdr:cNvSpPr/>
      </xdr:nvSpPr>
      <xdr:spPr>
        <a:xfrm>
          <a:off x="18605500" y="1831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5F9B2EAF-A499-494D-B7C3-AFE23700AE4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8287B8C3-0F74-4C37-B314-348B764071E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467C8B51-8B7D-415B-BC02-30AC636E6F8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0A0F81DC-C14B-4FE4-B2AF-C2B88A20B08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92F835FC-6358-4437-B9B9-97BE320FC88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25400</xdr:rowOff>
    </xdr:from>
    <xdr:to>
      <xdr:col>116</xdr:col>
      <xdr:colOff>114300</xdr:colOff>
      <xdr:row>108</xdr:row>
      <xdr:rowOff>127000</xdr:rowOff>
    </xdr:to>
    <xdr:sp macro="" textlink="">
      <xdr:nvSpPr>
        <xdr:cNvPr id="840" name="楕円 839">
          <a:extLst>
            <a:ext uri="{FF2B5EF4-FFF2-40B4-BE49-F238E27FC236}">
              <a16:creationId xmlns:a16="http://schemas.microsoft.com/office/drawing/2014/main" id="{140554BC-9E1C-4F5A-8CA8-56C5C7A792F8}"/>
            </a:ext>
          </a:extLst>
        </xdr:cNvPr>
        <xdr:cNvSpPr/>
      </xdr:nvSpPr>
      <xdr:spPr>
        <a:xfrm>
          <a:off x="22110700" y="185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111777</xdr:rowOff>
    </xdr:from>
    <xdr:ext cx="469744" cy="259045"/>
    <xdr:sp macro="" textlink="">
      <xdr:nvSpPr>
        <xdr:cNvPr id="841" name="【庁舎】&#10;一人当たり面積該当値テキスト">
          <a:extLst>
            <a:ext uri="{FF2B5EF4-FFF2-40B4-BE49-F238E27FC236}">
              <a16:creationId xmlns:a16="http://schemas.microsoft.com/office/drawing/2014/main" id="{8AF5AEB9-1940-49CA-9A35-91B2A153AD3F}"/>
            </a:ext>
          </a:extLst>
        </xdr:cNvPr>
        <xdr:cNvSpPr txBox="1"/>
      </xdr:nvSpPr>
      <xdr:spPr>
        <a:xfrm>
          <a:off x="22199600" y="1845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25400</xdr:rowOff>
    </xdr:from>
    <xdr:to>
      <xdr:col>112</xdr:col>
      <xdr:colOff>38100</xdr:colOff>
      <xdr:row>108</xdr:row>
      <xdr:rowOff>127000</xdr:rowOff>
    </xdr:to>
    <xdr:sp macro="" textlink="">
      <xdr:nvSpPr>
        <xdr:cNvPr id="842" name="楕円 841">
          <a:extLst>
            <a:ext uri="{FF2B5EF4-FFF2-40B4-BE49-F238E27FC236}">
              <a16:creationId xmlns:a16="http://schemas.microsoft.com/office/drawing/2014/main" id="{E70E19EA-40C4-4A26-AAB6-C05C94AF7101}"/>
            </a:ext>
          </a:extLst>
        </xdr:cNvPr>
        <xdr:cNvSpPr/>
      </xdr:nvSpPr>
      <xdr:spPr>
        <a:xfrm>
          <a:off x="21272500" y="185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76200</xdr:rowOff>
    </xdr:from>
    <xdr:to>
      <xdr:col>116</xdr:col>
      <xdr:colOff>63500</xdr:colOff>
      <xdr:row>108</xdr:row>
      <xdr:rowOff>76200</xdr:rowOff>
    </xdr:to>
    <xdr:cxnSp macro="">
      <xdr:nvCxnSpPr>
        <xdr:cNvPr id="843" name="直線コネクタ 842">
          <a:extLst>
            <a:ext uri="{FF2B5EF4-FFF2-40B4-BE49-F238E27FC236}">
              <a16:creationId xmlns:a16="http://schemas.microsoft.com/office/drawing/2014/main" id="{C7D060D2-160E-4F0E-842F-CA0129688E5D}"/>
            </a:ext>
          </a:extLst>
        </xdr:cNvPr>
        <xdr:cNvCxnSpPr/>
      </xdr:nvCxnSpPr>
      <xdr:spPr>
        <a:xfrm>
          <a:off x="21323300" y="1859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28666</xdr:rowOff>
    </xdr:from>
    <xdr:to>
      <xdr:col>107</xdr:col>
      <xdr:colOff>101600</xdr:colOff>
      <xdr:row>108</xdr:row>
      <xdr:rowOff>130266</xdr:rowOff>
    </xdr:to>
    <xdr:sp macro="" textlink="">
      <xdr:nvSpPr>
        <xdr:cNvPr id="844" name="楕円 843">
          <a:extLst>
            <a:ext uri="{FF2B5EF4-FFF2-40B4-BE49-F238E27FC236}">
              <a16:creationId xmlns:a16="http://schemas.microsoft.com/office/drawing/2014/main" id="{E1A25983-4D21-4B96-AA19-12C190CC49B3}"/>
            </a:ext>
          </a:extLst>
        </xdr:cNvPr>
        <xdr:cNvSpPr/>
      </xdr:nvSpPr>
      <xdr:spPr>
        <a:xfrm>
          <a:off x="20383500" y="1854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76200</xdr:rowOff>
    </xdr:from>
    <xdr:to>
      <xdr:col>111</xdr:col>
      <xdr:colOff>177800</xdr:colOff>
      <xdr:row>108</xdr:row>
      <xdr:rowOff>79466</xdr:rowOff>
    </xdr:to>
    <xdr:cxnSp macro="">
      <xdr:nvCxnSpPr>
        <xdr:cNvPr id="845" name="直線コネクタ 844">
          <a:extLst>
            <a:ext uri="{FF2B5EF4-FFF2-40B4-BE49-F238E27FC236}">
              <a16:creationId xmlns:a16="http://schemas.microsoft.com/office/drawing/2014/main" id="{9486698E-9B69-4FED-9B79-D7DBC93E4362}"/>
            </a:ext>
          </a:extLst>
        </xdr:cNvPr>
        <xdr:cNvCxnSpPr/>
      </xdr:nvCxnSpPr>
      <xdr:spPr>
        <a:xfrm flipV="1">
          <a:off x="20434300" y="1859280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25400</xdr:rowOff>
    </xdr:from>
    <xdr:to>
      <xdr:col>102</xdr:col>
      <xdr:colOff>165100</xdr:colOff>
      <xdr:row>108</xdr:row>
      <xdr:rowOff>127000</xdr:rowOff>
    </xdr:to>
    <xdr:sp macro="" textlink="">
      <xdr:nvSpPr>
        <xdr:cNvPr id="846" name="楕円 845">
          <a:extLst>
            <a:ext uri="{FF2B5EF4-FFF2-40B4-BE49-F238E27FC236}">
              <a16:creationId xmlns:a16="http://schemas.microsoft.com/office/drawing/2014/main" id="{2EB1FBC7-5669-42F4-85B4-483A15A33C4E}"/>
            </a:ext>
          </a:extLst>
        </xdr:cNvPr>
        <xdr:cNvSpPr/>
      </xdr:nvSpPr>
      <xdr:spPr>
        <a:xfrm>
          <a:off x="19494500" y="185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76200</xdr:rowOff>
    </xdr:from>
    <xdr:to>
      <xdr:col>107</xdr:col>
      <xdr:colOff>50800</xdr:colOff>
      <xdr:row>108</xdr:row>
      <xdr:rowOff>79466</xdr:rowOff>
    </xdr:to>
    <xdr:cxnSp macro="">
      <xdr:nvCxnSpPr>
        <xdr:cNvPr id="847" name="直線コネクタ 846">
          <a:extLst>
            <a:ext uri="{FF2B5EF4-FFF2-40B4-BE49-F238E27FC236}">
              <a16:creationId xmlns:a16="http://schemas.microsoft.com/office/drawing/2014/main" id="{2F30E4BE-3E11-40A8-B0F0-5816339A3EF5}"/>
            </a:ext>
          </a:extLst>
        </xdr:cNvPr>
        <xdr:cNvCxnSpPr/>
      </xdr:nvCxnSpPr>
      <xdr:spPr>
        <a:xfrm>
          <a:off x="19545300" y="1859280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22134</xdr:rowOff>
    </xdr:from>
    <xdr:to>
      <xdr:col>98</xdr:col>
      <xdr:colOff>38100</xdr:colOff>
      <xdr:row>108</xdr:row>
      <xdr:rowOff>123734</xdr:rowOff>
    </xdr:to>
    <xdr:sp macro="" textlink="">
      <xdr:nvSpPr>
        <xdr:cNvPr id="848" name="楕円 847">
          <a:extLst>
            <a:ext uri="{FF2B5EF4-FFF2-40B4-BE49-F238E27FC236}">
              <a16:creationId xmlns:a16="http://schemas.microsoft.com/office/drawing/2014/main" id="{385F492E-959A-4C0B-9CD3-CEDC5DD1509C}"/>
            </a:ext>
          </a:extLst>
        </xdr:cNvPr>
        <xdr:cNvSpPr/>
      </xdr:nvSpPr>
      <xdr:spPr>
        <a:xfrm>
          <a:off x="18605500" y="1853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72934</xdr:rowOff>
    </xdr:from>
    <xdr:to>
      <xdr:col>102</xdr:col>
      <xdr:colOff>114300</xdr:colOff>
      <xdr:row>108</xdr:row>
      <xdr:rowOff>76200</xdr:rowOff>
    </xdr:to>
    <xdr:cxnSp macro="">
      <xdr:nvCxnSpPr>
        <xdr:cNvPr id="849" name="直線コネクタ 848">
          <a:extLst>
            <a:ext uri="{FF2B5EF4-FFF2-40B4-BE49-F238E27FC236}">
              <a16:creationId xmlns:a16="http://schemas.microsoft.com/office/drawing/2014/main" id="{3FA3BB01-ECC9-474D-9ED7-487F239FFFB9}"/>
            </a:ext>
          </a:extLst>
        </xdr:cNvPr>
        <xdr:cNvCxnSpPr/>
      </xdr:nvCxnSpPr>
      <xdr:spPr>
        <a:xfrm>
          <a:off x="18656300" y="1858953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63516</xdr:rowOff>
    </xdr:from>
    <xdr:ext cx="469744" cy="259045"/>
    <xdr:sp macro="" textlink="">
      <xdr:nvSpPr>
        <xdr:cNvPr id="850" name="n_1aveValue【庁舎】&#10;一人当たり面積">
          <a:extLst>
            <a:ext uri="{FF2B5EF4-FFF2-40B4-BE49-F238E27FC236}">
              <a16:creationId xmlns:a16="http://schemas.microsoft.com/office/drawing/2014/main" id="{BCF2EB36-29D6-41AC-8C5E-7309A0E1E519}"/>
            </a:ext>
          </a:extLst>
        </xdr:cNvPr>
        <xdr:cNvSpPr txBox="1"/>
      </xdr:nvSpPr>
      <xdr:spPr>
        <a:xfrm>
          <a:off x="21075727" y="1806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macro="" textlink="">
      <xdr:nvSpPr>
        <xdr:cNvPr id="851" name="n_2aveValue【庁舎】&#10;一人当たり面積">
          <a:extLst>
            <a:ext uri="{FF2B5EF4-FFF2-40B4-BE49-F238E27FC236}">
              <a16:creationId xmlns:a16="http://schemas.microsoft.com/office/drawing/2014/main" id="{30C3A708-0E8B-4AF3-AB2F-D20D34B36839}"/>
            </a:ext>
          </a:extLst>
        </xdr:cNvPr>
        <xdr:cNvSpPr txBox="1"/>
      </xdr:nvSpPr>
      <xdr:spPr>
        <a:xfrm>
          <a:off x="20199427" y="1807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macro="" textlink="">
      <xdr:nvSpPr>
        <xdr:cNvPr id="852" name="n_3aveValue【庁舎】&#10;一人当たり面積">
          <a:extLst>
            <a:ext uri="{FF2B5EF4-FFF2-40B4-BE49-F238E27FC236}">
              <a16:creationId xmlns:a16="http://schemas.microsoft.com/office/drawing/2014/main" id="{E34D1E27-E8D1-4C02-8550-93CF33D17CAE}"/>
            </a:ext>
          </a:extLst>
        </xdr:cNvPr>
        <xdr:cNvSpPr txBox="1"/>
      </xdr:nvSpPr>
      <xdr:spPr>
        <a:xfrm>
          <a:off x="19310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92908</xdr:rowOff>
    </xdr:from>
    <xdr:ext cx="469744" cy="259045"/>
    <xdr:sp macro="" textlink="">
      <xdr:nvSpPr>
        <xdr:cNvPr id="853" name="n_4aveValue【庁舎】&#10;一人当たり面積">
          <a:extLst>
            <a:ext uri="{FF2B5EF4-FFF2-40B4-BE49-F238E27FC236}">
              <a16:creationId xmlns:a16="http://schemas.microsoft.com/office/drawing/2014/main" id="{FAC1042D-4F43-49E2-932B-C866B628800B}"/>
            </a:ext>
          </a:extLst>
        </xdr:cNvPr>
        <xdr:cNvSpPr txBox="1"/>
      </xdr:nvSpPr>
      <xdr:spPr>
        <a:xfrm>
          <a:off x="18421427" y="18095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118127</xdr:rowOff>
    </xdr:from>
    <xdr:ext cx="469744" cy="259045"/>
    <xdr:sp macro="" textlink="">
      <xdr:nvSpPr>
        <xdr:cNvPr id="854" name="n_1mainValue【庁舎】&#10;一人当たり面積">
          <a:extLst>
            <a:ext uri="{FF2B5EF4-FFF2-40B4-BE49-F238E27FC236}">
              <a16:creationId xmlns:a16="http://schemas.microsoft.com/office/drawing/2014/main" id="{184FC3FF-9827-4A70-A134-9F817A1366F0}"/>
            </a:ext>
          </a:extLst>
        </xdr:cNvPr>
        <xdr:cNvSpPr txBox="1"/>
      </xdr:nvSpPr>
      <xdr:spPr>
        <a:xfrm>
          <a:off x="21075727" y="1863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121393</xdr:rowOff>
    </xdr:from>
    <xdr:ext cx="469744" cy="259045"/>
    <xdr:sp macro="" textlink="">
      <xdr:nvSpPr>
        <xdr:cNvPr id="855" name="n_2mainValue【庁舎】&#10;一人当たり面積">
          <a:extLst>
            <a:ext uri="{FF2B5EF4-FFF2-40B4-BE49-F238E27FC236}">
              <a16:creationId xmlns:a16="http://schemas.microsoft.com/office/drawing/2014/main" id="{8C9E08AF-9EEA-45C6-BEB5-C38E3AEFBA44}"/>
            </a:ext>
          </a:extLst>
        </xdr:cNvPr>
        <xdr:cNvSpPr txBox="1"/>
      </xdr:nvSpPr>
      <xdr:spPr>
        <a:xfrm>
          <a:off x="20199427" y="1863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118127</xdr:rowOff>
    </xdr:from>
    <xdr:ext cx="469744" cy="259045"/>
    <xdr:sp macro="" textlink="">
      <xdr:nvSpPr>
        <xdr:cNvPr id="856" name="n_3mainValue【庁舎】&#10;一人当たり面積">
          <a:extLst>
            <a:ext uri="{FF2B5EF4-FFF2-40B4-BE49-F238E27FC236}">
              <a16:creationId xmlns:a16="http://schemas.microsoft.com/office/drawing/2014/main" id="{6B5D32DA-BBAA-4BE5-8A3B-14B6ACAD9F3D}"/>
            </a:ext>
          </a:extLst>
        </xdr:cNvPr>
        <xdr:cNvSpPr txBox="1"/>
      </xdr:nvSpPr>
      <xdr:spPr>
        <a:xfrm>
          <a:off x="19310427" y="1863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114861</xdr:rowOff>
    </xdr:from>
    <xdr:ext cx="469744" cy="259045"/>
    <xdr:sp macro="" textlink="">
      <xdr:nvSpPr>
        <xdr:cNvPr id="857" name="n_4mainValue【庁舎】&#10;一人当たり面積">
          <a:extLst>
            <a:ext uri="{FF2B5EF4-FFF2-40B4-BE49-F238E27FC236}">
              <a16:creationId xmlns:a16="http://schemas.microsoft.com/office/drawing/2014/main" id="{8EF2F8DE-F39B-4D80-92B5-14D36D439313}"/>
            </a:ext>
          </a:extLst>
        </xdr:cNvPr>
        <xdr:cNvSpPr txBox="1"/>
      </xdr:nvSpPr>
      <xdr:spPr>
        <a:xfrm>
          <a:off x="18421427" y="18631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8" name="正方形/長方形 857">
          <a:extLst>
            <a:ext uri="{FF2B5EF4-FFF2-40B4-BE49-F238E27FC236}">
              <a16:creationId xmlns:a16="http://schemas.microsoft.com/office/drawing/2014/main" id="{83CCEB6E-5B55-42E7-9D10-FE3EF191710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9" name="正方形/長方形 858">
          <a:extLst>
            <a:ext uri="{FF2B5EF4-FFF2-40B4-BE49-F238E27FC236}">
              <a16:creationId xmlns:a16="http://schemas.microsoft.com/office/drawing/2014/main" id="{55827C8D-431A-4B10-A84A-8B92791F686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0" name="テキスト ボックス 859">
          <a:extLst>
            <a:ext uri="{FF2B5EF4-FFF2-40B4-BE49-F238E27FC236}">
              <a16:creationId xmlns:a16="http://schemas.microsoft.com/office/drawing/2014/main" id="{A948C0F0-046B-4001-B41C-E5A0F21D478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図書館や体育館・プールについては、類似団体平均よりも有形固定資産減価償却率（以下「減価償却率」と表記）が特に低い。該当施設は町立図書館と総合体育館だが、いずれも法定耐用年数が長いため減価償却率は低いものの、建設から</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年以上経過しており、総合体育館は屋根・屋上の劣化が進んでいたため大規模改造を実施し、令和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工事完了している。これに対して図書館は比較的良好な状態のため、予防保全を実施して維持していくこととしている。その他の施設については、昨年度までは福祉施設と庁舎が類似団体平均よりも減価償却率が特に高かったが、福祉施設は、柚須文化センターの長寿命化改修を実施したことで減価償却率が大きく改善し、類似団体平均よりも低くなった。庁舎については改修の準備段階で、整備基本構想・基本計画の策定が完了している。今後も、個々の施設状況に応じた施設の長寿命化を進め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21904856</v>
      </c>
      <c r="BO4" s="462"/>
      <c r="BP4" s="462"/>
      <c r="BQ4" s="462"/>
      <c r="BR4" s="462"/>
      <c r="BS4" s="462"/>
      <c r="BT4" s="462"/>
      <c r="BU4" s="463"/>
      <c r="BV4" s="461">
        <v>22325864</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5.9</v>
      </c>
      <c r="CU4" s="602"/>
      <c r="CV4" s="602"/>
      <c r="CW4" s="602"/>
      <c r="CX4" s="602"/>
      <c r="CY4" s="602"/>
      <c r="CZ4" s="602"/>
      <c r="DA4" s="603"/>
      <c r="DB4" s="601">
        <v>7.9</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21289100</v>
      </c>
      <c r="BO5" s="433"/>
      <c r="BP5" s="433"/>
      <c r="BQ5" s="433"/>
      <c r="BR5" s="433"/>
      <c r="BS5" s="433"/>
      <c r="BT5" s="433"/>
      <c r="BU5" s="434"/>
      <c r="BV5" s="432">
        <v>21505692</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92.1</v>
      </c>
      <c r="CU5" s="430"/>
      <c r="CV5" s="430"/>
      <c r="CW5" s="430"/>
      <c r="CX5" s="430"/>
      <c r="CY5" s="430"/>
      <c r="CZ5" s="430"/>
      <c r="DA5" s="431"/>
      <c r="DB5" s="429">
        <v>89.2</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615756</v>
      </c>
      <c r="BO6" s="433"/>
      <c r="BP6" s="433"/>
      <c r="BQ6" s="433"/>
      <c r="BR6" s="433"/>
      <c r="BS6" s="433"/>
      <c r="BT6" s="433"/>
      <c r="BU6" s="434"/>
      <c r="BV6" s="432">
        <v>820172</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92.4</v>
      </c>
      <c r="CU6" s="576"/>
      <c r="CV6" s="576"/>
      <c r="CW6" s="576"/>
      <c r="CX6" s="576"/>
      <c r="CY6" s="576"/>
      <c r="CZ6" s="576"/>
      <c r="DA6" s="577"/>
      <c r="DB6" s="575">
        <v>89.9</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3073</v>
      </c>
      <c r="BO7" s="433"/>
      <c r="BP7" s="433"/>
      <c r="BQ7" s="433"/>
      <c r="BR7" s="433"/>
      <c r="BS7" s="433"/>
      <c r="BT7" s="433"/>
      <c r="BU7" s="434"/>
      <c r="BV7" s="432">
        <v>31952</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10443932</v>
      </c>
      <c r="CU7" s="433"/>
      <c r="CV7" s="433"/>
      <c r="CW7" s="433"/>
      <c r="CX7" s="433"/>
      <c r="CY7" s="433"/>
      <c r="CZ7" s="433"/>
      <c r="DA7" s="434"/>
      <c r="DB7" s="432">
        <v>10010950</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612683</v>
      </c>
      <c r="BO8" s="433"/>
      <c r="BP8" s="433"/>
      <c r="BQ8" s="433"/>
      <c r="BR8" s="433"/>
      <c r="BS8" s="433"/>
      <c r="BT8" s="433"/>
      <c r="BU8" s="434"/>
      <c r="BV8" s="432">
        <v>788220</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0.85</v>
      </c>
      <c r="CU8" s="536"/>
      <c r="CV8" s="536"/>
      <c r="CW8" s="536"/>
      <c r="CX8" s="536"/>
      <c r="CY8" s="536"/>
      <c r="CZ8" s="536"/>
      <c r="DA8" s="537"/>
      <c r="DB8" s="535">
        <v>0.85</v>
      </c>
      <c r="DC8" s="536"/>
      <c r="DD8" s="536"/>
      <c r="DE8" s="536"/>
      <c r="DF8" s="536"/>
      <c r="DG8" s="536"/>
      <c r="DH8" s="536"/>
      <c r="DI8" s="537"/>
    </row>
    <row r="9" spans="1:119" ht="18.75" customHeight="1" thickBot="1" x14ac:dyDescent="0.2">
      <c r="A9" s="163"/>
      <c r="B9" s="564" t="s">
        <v>106</v>
      </c>
      <c r="C9" s="565"/>
      <c r="D9" s="565"/>
      <c r="E9" s="565"/>
      <c r="F9" s="565"/>
      <c r="G9" s="565"/>
      <c r="H9" s="565"/>
      <c r="I9" s="565"/>
      <c r="J9" s="565"/>
      <c r="K9" s="483"/>
      <c r="L9" s="566" t="s">
        <v>107</v>
      </c>
      <c r="M9" s="567"/>
      <c r="N9" s="567"/>
      <c r="O9" s="567"/>
      <c r="P9" s="567"/>
      <c r="Q9" s="568"/>
      <c r="R9" s="569">
        <v>48190</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-175537</v>
      </c>
      <c r="BO9" s="433"/>
      <c r="BP9" s="433"/>
      <c r="BQ9" s="433"/>
      <c r="BR9" s="433"/>
      <c r="BS9" s="433"/>
      <c r="BT9" s="433"/>
      <c r="BU9" s="434"/>
      <c r="BV9" s="432">
        <v>117967</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8.1</v>
      </c>
      <c r="CU9" s="430"/>
      <c r="CV9" s="430"/>
      <c r="CW9" s="430"/>
      <c r="CX9" s="430"/>
      <c r="CY9" s="430"/>
      <c r="CZ9" s="430"/>
      <c r="DA9" s="431"/>
      <c r="DB9" s="429">
        <v>7.9</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112</v>
      </c>
      <c r="M10" s="389"/>
      <c r="N10" s="389"/>
      <c r="O10" s="389"/>
      <c r="P10" s="389"/>
      <c r="Q10" s="390"/>
      <c r="R10" s="385">
        <v>45360</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90</v>
      </c>
      <c r="AV10" s="491"/>
      <c r="AW10" s="491"/>
      <c r="AX10" s="491"/>
      <c r="AY10" s="446" t="s">
        <v>114</v>
      </c>
      <c r="AZ10" s="447"/>
      <c r="BA10" s="447"/>
      <c r="BB10" s="447"/>
      <c r="BC10" s="447"/>
      <c r="BD10" s="447"/>
      <c r="BE10" s="447"/>
      <c r="BF10" s="447"/>
      <c r="BG10" s="447"/>
      <c r="BH10" s="447"/>
      <c r="BI10" s="447"/>
      <c r="BJ10" s="447"/>
      <c r="BK10" s="447"/>
      <c r="BL10" s="447"/>
      <c r="BM10" s="448"/>
      <c r="BN10" s="432">
        <v>702427</v>
      </c>
      <c r="BO10" s="433"/>
      <c r="BP10" s="433"/>
      <c r="BQ10" s="433"/>
      <c r="BR10" s="433"/>
      <c r="BS10" s="433"/>
      <c r="BT10" s="433"/>
      <c r="BU10" s="434"/>
      <c r="BV10" s="432">
        <v>891659</v>
      </c>
      <c r="BW10" s="433"/>
      <c r="BX10" s="433"/>
      <c r="BY10" s="433"/>
      <c r="BZ10" s="433"/>
      <c r="CA10" s="433"/>
      <c r="CB10" s="433"/>
      <c r="CC10" s="434"/>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564"/>
      <c r="C11" s="565"/>
      <c r="D11" s="565"/>
      <c r="E11" s="565"/>
      <c r="F11" s="565"/>
      <c r="G11" s="565"/>
      <c r="H11" s="565"/>
      <c r="I11" s="565"/>
      <c r="J11" s="565"/>
      <c r="K11" s="483"/>
      <c r="L11" s="393" t="s">
        <v>116</v>
      </c>
      <c r="M11" s="394"/>
      <c r="N11" s="394"/>
      <c r="O11" s="394"/>
      <c r="P11" s="394"/>
      <c r="Q11" s="395"/>
      <c r="R11" s="561" t="s">
        <v>117</v>
      </c>
      <c r="S11" s="562"/>
      <c r="T11" s="562"/>
      <c r="U11" s="562"/>
      <c r="V11" s="563"/>
      <c r="W11" s="573"/>
      <c r="X11" s="383"/>
      <c r="Y11" s="383"/>
      <c r="Z11" s="383"/>
      <c r="AA11" s="383"/>
      <c r="AB11" s="383"/>
      <c r="AC11" s="383"/>
      <c r="AD11" s="383"/>
      <c r="AE11" s="383"/>
      <c r="AF11" s="383"/>
      <c r="AG11" s="383"/>
      <c r="AH11" s="383"/>
      <c r="AI11" s="383"/>
      <c r="AJ11" s="383"/>
      <c r="AK11" s="383"/>
      <c r="AL11" s="574"/>
      <c r="AM11" s="489" t="s">
        <v>118</v>
      </c>
      <c r="AN11" s="389"/>
      <c r="AO11" s="389"/>
      <c r="AP11" s="389"/>
      <c r="AQ11" s="389"/>
      <c r="AR11" s="389"/>
      <c r="AS11" s="389"/>
      <c r="AT11" s="390"/>
      <c r="AU11" s="490" t="s">
        <v>90</v>
      </c>
      <c r="AV11" s="491"/>
      <c r="AW11" s="491"/>
      <c r="AX11" s="491"/>
      <c r="AY11" s="446" t="s">
        <v>119</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120</v>
      </c>
      <c r="CE11" s="392"/>
      <c r="CF11" s="392"/>
      <c r="CG11" s="392"/>
      <c r="CH11" s="392"/>
      <c r="CI11" s="392"/>
      <c r="CJ11" s="392"/>
      <c r="CK11" s="392"/>
      <c r="CL11" s="392"/>
      <c r="CM11" s="392"/>
      <c r="CN11" s="392"/>
      <c r="CO11" s="392"/>
      <c r="CP11" s="392"/>
      <c r="CQ11" s="392"/>
      <c r="CR11" s="392"/>
      <c r="CS11" s="473"/>
      <c r="CT11" s="535" t="s">
        <v>121</v>
      </c>
      <c r="CU11" s="536"/>
      <c r="CV11" s="536"/>
      <c r="CW11" s="536"/>
      <c r="CX11" s="536"/>
      <c r="CY11" s="536"/>
      <c r="CZ11" s="536"/>
      <c r="DA11" s="537"/>
      <c r="DB11" s="535" t="s">
        <v>121</v>
      </c>
      <c r="DC11" s="536"/>
      <c r="DD11" s="536"/>
      <c r="DE11" s="536"/>
      <c r="DF11" s="536"/>
      <c r="DG11" s="536"/>
      <c r="DH11" s="536"/>
      <c r="DI11" s="537"/>
    </row>
    <row r="12" spans="1:119" ht="18.75" customHeight="1" x14ac:dyDescent="0.15">
      <c r="A12" s="163"/>
      <c r="B12" s="538" t="s">
        <v>122</v>
      </c>
      <c r="C12" s="539"/>
      <c r="D12" s="539"/>
      <c r="E12" s="539"/>
      <c r="F12" s="539"/>
      <c r="G12" s="539"/>
      <c r="H12" s="539"/>
      <c r="I12" s="539"/>
      <c r="J12" s="539"/>
      <c r="K12" s="540"/>
      <c r="L12" s="547" t="s">
        <v>123</v>
      </c>
      <c r="M12" s="548"/>
      <c r="N12" s="548"/>
      <c r="O12" s="548"/>
      <c r="P12" s="548"/>
      <c r="Q12" s="549"/>
      <c r="R12" s="550">
        <v>48723</v>
      </c>
      <c r="S12" s="551"/>
      <c r="T12" s="551"/>
      <c r="U12" s="551"/>
      <c r="V12" s="552"/>
      <c r="W12" s="553" t="s">
        <v>1</v>
      </c>
      <c r="X12" s="491"/>
      <c r="Y12" s="491"/>
      <c r="Z12" s="491"/>
      <c r="AA12" s="491"/>
      <c r="AB12" s="554"/>
      <c r="AC12" s="555" t="s">
        <v>124</v>
      </c>
      <c r="AD12" s="556"/>
      <c r="AE12" s="556"/>
      <c r="AF12" s="556"/>
      <c r="AG12" s="557"/>
      <c r="AH12" s="555" t="s">
        <v>125</v>
      </c>
      <c r="AI12" s="556"/>
      <c r="AJ12" s="556"/>
      <c r="AK12" s="556"/>
      <c r="AL12" s="558"/>
      <c r="AM12" s="489" t="s">
        <v>126</v>
      </c>
      <c r="AN12" s="389"/>
      <c r="AO12" s="389"/>
      <c r="AP12" s="389"/>
      <c r="AQ12" s="389"/>
      <c r="AR12" s="389"/>
      <c r="AS12" s="389"/>
      <c r="AT12" s="390"/>
      <c r="AU12" s="490" t="s">
        <v>90</v>
      </c>
      <c r="AV12" s="491"/>
      <c r="AW12" s="491"/>
      <c r="AX12" s="491"/>
      <c r="AY12" s="446" t="s">
        <v>127</v>
      </c>
      <c r="AZ12" s="447"/>
      <c r="BA12" s="447"/>
      <c r="BB12" s="447"/>
      <c r="BC12" s="447"/>
      <c r="BD12" s="447"/>
      <c r="BE12" s="447"/>
      <c r="BF12" s="447"/>
      <c r="BG12" s="447"/>
      <c r="BH12" s="447"/>
      <c r="BI12" s="447"/>
      <c r="BJ12" s="447"/>
      <c r="BK12" s="447"/>
      <c r="BL12" s="447"/>
      <c r="BM12" s="448"/>
      <c r="BN12" s="432">
        <v>628333</v>
      </c>
      <c r="BO12" s="433"/>
      <c r="BP12" s="433"/>
      <c r="BQ12" s="433"/>
      <c r="BR12" s="433"/>
      <c r="BS12" s="433"/>
      <c r="BT12" s="433"/>
      <c r="BU12" s="434"/>
      <c r="BV12" s="432">
        <v>877160</v>
      </c>
      <c r="BW12" s="433"/>
      <c r="BX12" s="433"/>
      <c r="BY12" s="433"/>
      <c r="BZ12" s="433"/>
      <c r="CA12" s="433"/>
      <c r="CB12" s="433"/>
      <c r="CC12" s="434"/>
      <c r="CD12" s="472" t="s">
        <v>128</v>
      </c>
      <c r="CE12" s="392"/>
      <c r="CF12" s="392"/>
      <c r="CG12" s="392"/>
      <c r="CH12" s="392"/>
      <c r="CI12" s="392"/>
      <c r="CJ12" s="392"/>
      <c r="CK12" s="392"/>
      <c r="CL12" s="392"/>
      <c r="CM12" s="392"/>
      <c r="CN12" s="392"/>
      <c r="CO12" s="392"/>
      <c r="CP12" s="392"/>
      <c r="CQ12" s="392"/>
      <c r="CR12" s="392"/>
      <c r="CS12" s="473"/>
      <c r="CT12" s="535" t="s">
        <v>121</v>
      </c>
      <c r="CU12" s="536"/>
      <c r="CV12" s="536"/>
      <c r="CW12" s="536"/>
      <c r="CX12" s="536"/>
      <c r="CY12" s="536"/>
      <c r="CZ12" s="536"/>
      <c r="DA12" s="537"/>
      <c r="DB12" s="535" t="s">
        <v>121</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2"/>
      <c r="M13" s="516" t="s">
        <v>129</v>
      </c>
      <c r="N13" s="517"/>
      <c r="O13" s="517"/>
      <c r="P13" s="517"/>
      <c r="Q13" s="518"/>
      <c r="R13" s="519">
        <v>47699</v>
      </c>
      <c r="S13" s="520"/>
      <c r="T13" s="520"/>
      <c r="U13" s="520"/>
      <c r="V13" s="521"/>
      <c r="W13" s="522" t="s">
        <v>130</v>
      </c>
      <c r="X13" s="418"/>
      <c r="Y13" s="418"/>
      <c r="Z13" s="418"/>
      <c r="AA13" s="418"/>
      <c r="AB13" s="419"/>
      <c r="AC13" s="385">
        <v>197</v>
      </c>
      <c r="AD13" s="386"/>
      <c r="AE13" s="386"/>
      <c r="AF13" s="386"/>
      <c r="AG13" s="387"/>
      <c r="AH13" s="385">
        <v>260</v>
      </c>
      <c r="AI13" s="386"/>
      <c r="AJ13" s="386"/>
      <c r="AK13" s="386"/>
      <c r="AL13" s="445"/>
      <c r="AM13" s="489" t="s">
        <v>131</v>
      </c>
      <c r="AN13" s="389"/>
      <c r="AO13" s="389"/>
      <c r="AP13" s="389"/>
      <c r="AQ13" s="389"/>
      <c r="AR13" s="389"/>
      <c r="AS13" s="389"/>
      <c r="AT13" s="390"/>
      <c r="AU13" s="490" t="s">
        <v>132</v>
      </c>
      <c r="AV13" s="491"/>
      <c r="AW13" s="491"/>
      <c r="AX13" s="491"/>
      <c r="AY13" s="446" t="s">
        <v>133</v>
      </c>
      <c r="AZ13" s="447"/>
      <c r="BA13" s="447"/>
      <c r="BB13" s="447"/>
      <c r="BC13" s="447"/>
      <c r="BD13" s="447"/>
      <c r="BE13" s="447"/>
      <c r="BF13" s="447"/>
      <c r="BG13" s="447"/>
      <c r="BH13" s="447"/>
      <c r="BI13" s="447"/>
      <c r="BJ13" s="447"/>
      <c r="BK13" s="447"/>
      <c r="BL13" s="447"/>
      <c r="BM13" s="448"/>
      <c r="BN13" s="432">
        <v>-101443</v>
      </c>
      <c r="BO13" s="433"/>
      <c r="BP13" s="433"/>
      <c r="BQ13" s="433"/>
      <c r="BR13" s="433"/>
      <c r="BS13" s="433"/>
      <c r="BT13" s="433"/>
      <c r="BU13" s="434"/>
      <c r="BV13" s="432">
        <v>132466</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7.9</v>
      </c>
      <c r="CU13" s="430"/>
      <c r="CV13" s="430"/>
      <c r="CW13" s="430"/>
      <c r="CX13" s="430"/>
      <c r="CY13" s="430"/>
      <c r="CZ13" s="430"/>
      <c r="DA13" s="431"/>
      <c r="DB13" s="429">
        <v>7.9</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48777</v>
      </c>
      <c r="S14" s="520"/>
      <c r="T14" s="520"/>
      <c r="U14" s="520"/>
      <c r="V14" s="521"/>
      <c r="W14" s="523"/>
      <c r="X14" s="421"/>
      <c r="Y14" s="421"/>
      <c r="Z14" s="421"/>
      <c r="AA14" s="421"/>
      <c r="AB14" s="422"/>
      <c r="AC14" s="512">
        <v>0.9</v>
      </c>
      <c r="AD14" s="513"/>
      <c r="AE14" s="513"/>
      <c r="AF14" s="513"/>
      <c r="AG14" s="514"/>
      <c r="AH14" s="512">
        <v>1.2</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121</v>
      </c>
      <c r="CU14" s="530"/>
      <c r="CV14" s="530"/>
      <c r="CW14" s="530"/>
      <c r="CX14" s="530"/>
      <c r="CY14" s="530"/>
      <c r="CZ14" s="530"/>
      <c r="DA14" s="531"/>
      <c r="DB14" s="529" t="s">
        <v>121</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2"/>
      <c r="M15" s="516" t="s">
        <v>129</v>
      </c>
      <c r="N15" s="517"/>
      <c r="O15" s="517"/>
      <c r="P15" s="517"/>
      <c r="Q15" s="518"/>
      <c r="R15" s="519">
        <v>47903</v>
      </c>
      <c r="S15" s="520"/>
      <c r="T15" s="520"/>
      <c r="U15" s="520"/>
      <c r="V15" s="521"/>
      <c r="W15" s="522" t="s">
        <v>137</v>
      </c>
      <c r="X15" s="418"/>
      <c r="Y15" s="418"/>
      <c r="Z15" s="418"/>
      <c r="AA15" s="418"/>
      <c r="AB15" s="419"/>
      <c r="AC15" s="385">
        <v>3872</v>
      </c>
      <c r="AD15" s="386"/>
      <c r="AE15" s="386"/>
      <c r="AF15" s="386"/>
      <c r="AG15" s="387"/>
      <c r="AH15" s="385">
        <v>4673</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7174154</v>
      </c>
      <c r="BO15" s="462"/>
      <c r="BP15" s="462"/>
      <c r="BQ15" s="462"/>
      <c r="BR15" s="462"/>
      <c r="BS15" s="462"/>
      <c r="BT15" s="462"/>
      <c r="BU15" s="463"/>
      <c r="BV15" s="461">
        <v>6893131</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17.8</v>
      </c>
      <c r="AD16" s="513"/>
      <c r="AE16" s="513"/>
      <c r="AF16" s="513"/>
      <c r="AG16" s="514"/>
      <c r="AH16" s="512">
        <v>21</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8455094</v>
      </c>
      <c r="BO16" s="433"/>
      <c r="BP16" s="433"/>
      <c r="BQ16" s="433"/>
      <c r="BR16" s="433"/>
      <c r="BS16" s="433"/>
      <c r="BT16" s="433"/>
      <c r="BU16" s="434"/>
      <c r="BV16" s="432">
        <v>8053053</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17653</v>
      </c>
      <c r="AD17" s="386"/>
      <c r="AE17" s="386"/>
      <c r="AF17" s="386"/>
      <c r="AG17" s="387"/>
      <c r="AH17" s="385">
        <v>17312</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9121906</v>
      </c>
      <c r="BO17" s="433"/>
      <c r="BP17" s="433"/>
      <c r="BQ17" s="433"/>
      <c r="BR17" s="433"/>
      <c r="BS17" s="433"/>
      <c r="BT17" s="433"/>
      <c r="BU17" s="434"/>
      <c r="BV17" s="432">
        <v>8750745</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147</v>
      </c>
      <c r="C18" s="483"/>
      <c r="D18" s="483"/>
      <c r="E18" s="484"/>
      <c r="F18" s="484"/>
      <c r="G18" s="484"/>
      <c r="H18" s="484"/>
      <c r="I18" s="484"/>
      <c r="J18" s="484"/>
      <c r="K18" s="484"/>
      <c r="L18" s="485">
        <v>14.13</v>
      </c>
      <c r="M18" s="485"/>
      <c r="N18" s="485"/>
      <c r="O18" s="485"/>
      <c r="P18" s="485"/>
      <c r="Q18" s="485"/>
      <c r="R18" s="486"/>
      <c r="S18" s="486"/>
      <c r="T18" s="486"/>
      <c r="U18" s="486"/>
      <c r="V18" s="487"/>
      <c r="W18" s="503"/>
      <c r="X18" s="504"/>
      <c r="Y18" s="504"/>
      <c r="Z18" s="504"/>
      <c r="AA18" s="504"/>
      <c r="AB18" s="528"/>
      <c r="AC18" s="402">
        <v>81.3</v>
      </c>
      <c r="AD18" s="403"/>
      <c r="AE18" s="403"/>
      <c r="AF18" s="403"/>
      <c r="AG18" s="488"/>
      <c r="AH18" s="402">
        <v>77.8</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9981247</v>
      </c>
      <c r="BO18" s="433"/>
      <c r="BP18" s="433"/>
      <c r="BQ18" s="433"/>
      <c r="BR18" s="433"/>
      <c r="BS18" s="433"/>
      <c r="BT18" s="433"/>
      <c r="BU18" s="434"/>
      <c r="BV18" s="432">
        <v>9193601</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149</v>
      </c>
      <c r="C19" s="483"/>
      <c r="D19" s="483"/>
      <c r="E19" s="484"/>
      <c r="F19" s="484"/>
      <c r="G19" s="484"/>
      <c r="H19" s="484"/>
      <c r="I19" s="484"/>
      <c r="J19" s="484"/>
      <c r="K19" s="484"/>
      <c r="L19" s="492">
        <v>3410</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14613793</v>
      </c>
      <c r="BO19" s="433"/>
      <c r="BP19" s="433"/>
      <c r="BQ19" s="433"/>
      <c r="BR19" s="433"/>
      <c r="BS19" s="433"/>
      <c r="BT19" s="433"/>
      <c r="BU19" s="434"/>
      <c r="BV19" s="432">
        <v>14545875</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151</v>
      </c>
      <c r="C20" s="483"/>
      <c r="D20" s="483"/>
      <c r="E20" s="484"/>
      <c r="F20" s="484"/>
      <c r="G20" s="484"/>
      <c r="H20" s="484"/>
      <c r="I20" s="484"/>
      <c r="J20" s="484"/>
      <c r="K20" s="484"/>
      <c r="L20" s="492">
        <v>19899</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13734084</v>
      </c>
      <c r="BO22" s="462"/>
      <c r="BP22" s="462"/>
      <c r="BQ22" s="462"/>
      <c r="BR22" s="462"/>
      <c r="BS22" s="462"/>
      <c r="BT22" s="462"/>
      <c r="BU22" s="463"/>
      <c r="BV22" s="461">
        <v>13658862</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11137381</v>
      </c>
      <c r="BO23" s="433"/>
      <c r="BP23" s="433"/>
      <c r="BQ23" s="433"/>
      <c r="BR23" s="433"/>
      <c r="BS23" s="433"/>
      <c r="BT23" s="433"/>
      <c r="BU23" s="434"/>
      <c r="BV23" s="432">
        <v>11080761</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161</v>
      </c>
      <c r="F24" s="389"/>
      <c r="G24" s="389"/>
      <c r="H24" s="389"/>
      <c r="I24" s="389"/>
      <c r="J24" s="389"/>
      <c r="K24" s="390"/>
      <c r="L24" s="385">
        <v>1</v>
      </c>
      <c r="M24" s="386"/>
      <c r="N24" s="386"/>
      <c r="O24" s="386"/>
      <c r="P24" s="387"/>
      <c r="Q24" s="385">
        <v>8340</v>
      </c>
      <c r="R24" s="386"/>
      <c r="S24" s="386"/>
      <c r="T24" s="386"/>
      <c r="U24" s="386"/>
      <c r="V24" s="387"/>
      <c r="W24" s="475"/>
      <c r="X24" s="412"/>
      <c r="Y24" s="413"/>
      <c r="Z24" s="388" t="s">
        <v>162</v>
      </c>
      <c r="AA24" s="389"/>
      <c r="AB24" s="389"/>
      <c r="AC24" s="389"/>
      <c r="AD24" s="389"/>
      <c r="AE24" s="389"/>
      <c r="AF24" s="389"/>
      <c r="AG24" s="390"/>
      <c r="AH24" s="385">
        <v>216</v>
      </c>
      <c r="AI24" s="386"/>
      <c r="AJ24" s="386"/>
      <c r="AK24" s="386"/>
      <c r="AL24" s="387"/>
      <c r="AM24" s="385">
        <v>638712</v>
      </c>
      <c r="AN24" s="386"/>
      <c r="AO24" s="386"/>
      <c r="AP24" s="386"/>
      <c r="AQ24" s="386"/>
      <c r="AR24" s="387"/>
      <c r="AS24" s="385">
        <v>2957</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8230889</v>
      </c>
      <c r="BO24" s="433"/>
      <c r="BP24" s="433"/>
      <c r="BQ24" s="433"/>
      <c r="BR24" s="433"/>
      <c r="BS24" s="433"/>
      <c r="BT24" s="433"/>
      <c r="BU24" s="434"/>
      <c r="BV24" s="432">
        <v>7634637</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164</v>
      </c>
      <c r="F25" s="389"/>
      <c r="G25" s="389"/>
      <c r="H25" s="389"/>
      <c r="I25" s="389"/>
      <c r="J25" s="389"/>
      <c r="K25" s="390"/>
      <c r="L25" s="385">
        <v>1</v>
      </c>
      <c r="M25" s="386"/>
      <c r="N25" s="386"/>
      <c r="O25" s="386"/>
      <c r="P25" s="387"/>
      <c r="Q25" s="385">
        <v>6740</v>
      </c>
      <c r="R25" s="386"/>
      <c r="S25" s="386"/>
      <c r="T25" s="386"/>
      <c r="U25" s="386"/>
      <c r="V25" s="387"/>
      <c r="W25" s="475"/>
      <c r="X25" s="412"/>
      <c r="Y25" s="413"/>
      <c r="Z25" s="388" t="s">
        <v>165</v>
      </c>
      <c r="AA25" s="389"/>
      <c r="AB25" s="389"/>
      <c r="AC25" s="389"/>
      <c r="AD25" s="389"/>
      <c r="AE25" s="389"/>
      <c r="AF25" s="389"/>
      <c r="AG25" s="390"/>
      <c r="AH25" s="385" t="s">
        <v>121</v>
      </c>
      <c r="AI25" s="386"/>
      <c r="AJ25" s="386"/>
      <c r="AK25" s="386"/>
      <c r="AL25" s="387"/>
      <c r="AM25" s="385" t="s">
        <v>121</v>
      </c>
      <c r="AN25" s="386"/>
      <c r="AO25" s="386"/>
      <c r="AP25" s="386"/>
      <c r="AQ25" s="386"/>
      <c r="AR25" s="387"/>
      <c r="AS25" s="385" t="s">
        <v>121</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8276896</v>
      </c>
      <c r="BO25" s="462"/>
      <c r="BP25" s="462"/>
      <c r="BQ25" s="462"/>
      <c r="BR25" s="462"/>
      <c r="BS25" s="462"/>
      <c r="BT25" s="462"/>
      <c r="BU25" s="463"/>
      <c r="BV25" s="461">
        <v>7131480</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167</v>
      </c>
      <c r="F26" s="389"/>
      <c r="G26" s="389"/>
      <c r="H26" s="389"/>
      <c r="I26" s="389"/>
      <c r="J26" s="389"/>
      <c r="K26" s="390"/>
      <c r="L26" s="385">
        <v>1</v>
      </c>
      <c r="M26" s="386"/>
      <c r="N26" s="386"/>
      <c r="O26" s="386"/>
      <c r="P26" s="387"/>
      <c r="Q26" s="385">
        <v>6280</v>
      </c>
      <c r="R26" s="386"/>
      <c r="S26" s="386"/>
      <c r="T26" s="386"/>
      <c r="U26" s="386"/>
      <c r="V26" s="387"/>
      <c r="W26" s="475"/>
      <c r="X26" s="412"/>
      <c r="Y26" s="413"/>
      <c r="Z26" s="388" t="s">
        <v>168</v>
      </c>
      <c r="AA26" s="443"/>
      <c r="AB26" s="443"/>
      <c r="AC26" s="443"/>
      <c r="AD26" s="443"/>
      <c r="AE26" s="443"/>
      <c r="AF26" s="443"/>
      <c r="AG26" s="444"/>
      <c r="AH26" s="385">
        <v>4</v>
      </c>
      <c r="AI26" s="386"/>
      <c r="AJ26" s="386"/>
      <c r="AK26" s="386"/>
      <c r="AL26" s="387"/>
      <c r="AM26" s="385">
        <v>12792</v>
      </c>
      <c r="AN26" s="386"/>
      <c r="AO26" s="386"/>
      <c r="AP26" s="386"/>
      <c r="AQ26" s="386"/>
      <c r="AR26" s="387"/>
      <c r="AS26" s="385">
        <v>3198</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121</v>
      </c>
      <c r="BO26" s="433"/>
      <c r="BP26" s="433"/>
      <c r="BQ26" s="433"/>
      <c r="BR26" s="433"/>
      <c r="BS26" s="433"/>
      <c r="BT26" s="433"/>
      <c r="BU26" s="434"/>
      <c r="BV26" s="432" t="s">
        <v>121</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170</v>
      </c>
      <c r="F27" s="389"/>
      <c r="G27" s="389"/>
      <c r="H27" s="389"/>
      <c r="I27" s="389"/>
      <c r="J27" s="389"/>
      <c r="K27" s="390"/>
      <c r="L27" s="385">
        <v>1</v>
      </c>
      <c r="M27" s="386"/>
      <c r="N27" s="386"/>
      <c r="O27" s="386"/>
      <c r="P27" s="387"/>
      <c r="Q27" s="385">
        <v>3490</v>
      </c>
      <c r="R27" s="386"/>
      <c r="S27" s="386"/>
      <c r="T27" s="386"/>
      <c r="U27" s="386"/>
      <c r="V27" s="387"/>
      <c r="W27" s="475"/>
      <c r="X27" s="412"/>
      <c r="Y27" s="413"/>
      <c r="Z27" s="388" t="s">
        <v>171</v>
      </c>
      <c r="AA27" s="389"/>
      <c r="AB27" s="389"/>
      <c r="AC27" s="389"/>
      <c r="AD27" s="389"/>
      <c r="AE27" s="389"/>
      <c r="AF27" s="389"/>
      <c r="AG27" s="390"/>
      <c r="AH27" s="385">
        <v>19</v>
      </c>
      <c r="AI27" s="386"/>
      <c r="AJ27" s="386"/>
      <c r="AK27" s="386"/>
      <c r="AL27" s="387"/>
      <c r="AM27" s="385">
        <v>63526</v>
      </c>
      <c r="AN27" s="386"/>
      <c r="AO27" s="386"/>
      <c r="AP27" s="386"/>
      <c r="AQ27" s="386"/>
      <c r="AR27" s="387"/>
      <c r="AS27" s="385">
        <v>3343</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121</v>
      </c>
      <c r="BO27" s="467"/>
      <c r="BP27" s="467"/>
      <c r="BQ27" s="467"/>
      <c r="BR27" s="467"/>
      <c r="BS27" s="467"/>
      <c r="BT27" s="467"/>
      <c r="BU27" s="468"/>
      <c r="BV27" s="466" t="s">
        <v>121</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173</v>
      </c>
      <c r="F28" s="389"/>
      <c r="G28" s="389"/>
      <c r="H28" s="389"/>
      <c r="I28" s="389"/>
      <c r="J28" s="389"/>
      <c r="K28" s="390"/>
      <c r="L28" s="385">
        <v>1</v>
      </c>
      <c r="M28" s="386"/>
      <c r="N28" s="386"/>
      <c r="O28" s="386"/>
      <c r="P28" s="387"/>
      <c r="Q28" s="385">
        <v>2930</v>
      </c>
      <c r="R28" s="386"/>
      <c r="S28" s="386"/>
      <c r="T28" s="386"/>
      <c r="U28" s="386"/>
      <c r="V28" s="387"/>
      <c r="W28" s="475"/>
      <c r="X28" s="412"/>
      <c r="Y28" s="413"/>
      <c r="Z28" s="388" t="s">
        <v>174</v>
      </c>
      <c r="AA28" s="389"/>
      <c r="AB28" s="389"/>
      <c r="AC28" s="389"/>
      <c r="AD28" s="389"/>
      <c r="AE28" s="389"/>
      <c r="AF28" s="389"/>
      <c r="AG28" s="390"/>
      <c r="AH28" s="385" t="s">
        <v>121</v>
      </c>
      <c r="AI28" s="386"/>
      <c r="AJ28" s="386"/>
      <c r="AK28" s="386"/>
      <c r="AL28" s="387"/>
      <c r="AM28" s="385" t="s">
        <v>121</v>
      </c>
      <c r="AN28" s="386"/>
      <c r="AO28" s="386"/>
      <c r="AP28" s="386"/>
      <c r="AQ28" s="386"/>
      <c r="AR28" s="387"/>
      <c r="AS28" s="385" t="s">
        <v>121</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2007447</v>
      </c>
      <c r="BO28" s="462"/>
      <c r="BP28" s="462"/>
      <c r="BQ28" s="462"/>
      <c r="BR28" s="462"/>
      <c r="BS28" s="462"/>
      <c r="BT28" s="462"/>
      <c r="BU28" s="463"/>
      <c r="BV28" s="461">
        <v>1933353</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176</v>
      </c>
      <c r="F29" s="389"/>
      <c r="G29" s="389"/>
      <c r="H29" s="389"/>
      <c r="I29" s="389"/>
      <c r="J29" s="389"/>
      <c r="K29" s="390"/>
      <c r="L29" s="385">
        <v>14</v>
      </c>
      <c r="M29" s="386"/>
      <c r="N29" s="386"/>
      <c r="O29" s="386"/>
      <c r="P29" s="387"/>
      <c r="Q29" s="385">
        <v>2720</v>
      </c>
      <c r="R29" s="386"/>
      <c r="S29" s="386"/>
      <c r="T29" s="386"/>
      <c r="U29" s="386"/>
      <c r="V29" s="387"/>
      <c r="W29" s="476"/>
      <c r="X29" s="477"/>
      <c r="Y29" s="478"/>
      <c r="Z29" s="388" t="s">
        <v>177</v>
      </c>
      <c r="AA29" s="389"/>
      <c r="AB29" s="389"/>
      <c r="AC29" s="389"/>
      <c r="AD29" s="389"/>
      <c r="AE29" s="389"/>
      <c r="AF29" s="389"/>
      <c r="AG29" s="390"/>
      <c r="AH29" s="385">
        <v>235</v>
      </c>
      <c r="AI29" s="386"/>
      <c r="AJ29" s="386"/>
      <c r="AK29" s="386"/>
      <c r="AL29" s="387"/>
      <c r="AM29" s="385">
        <v>702238</v>
      </c>
      <c r="AN29" s="386"/>
      <c r="AO29" s="386"/>
      <c r="AP29" s="386"/>
      <c r="AQ29" s="386"/>
      <c r="AR29" s="387"/>
      <c r="AS29" s="385">
        <v>2988</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1050593</v>
      </c>
      <c r="BO29" s="433"/>
      <c r="BP29" s="433"/>
      <c r="BQ29" s="433"/>
      <c r="BR29" s="433"/>
      <c r="BS29" s="433"/>
      <c r="BT29" s="433"/>
      <c r="BU29" s="434"/>
      <c r="BV29" s="432">
        <v>813407</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98.5</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2637774</v>
      </c>
      <c r="BO30" s="467"/>
      <c r="BP30" s="467"/>
      <c r="BQ30" s="467"/>
      <c r="BR30" s="467"/>
      <c r="BS30" s="467"/>
      <c r="BT30" s="467"/>
      <c r="BU30" s="468"/>
      <c r="BV30" s="466">
        <v>2670072</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15">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15">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IF('各会計、関係団体の財政状況及び健全化判断比率'!B32="","",'各会計、関係団体の財政状況及び健全化判断比率'!B32)</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8</v>
      </c>
      <c r="BX34" s="380"/>
      <c r="BY34" s="381" t="str">
        <f>IF('各会計、関係団体の財政状況及び健全化判断比率'!B68="","",'各会計、関係団体の財政状況及び健全化判断比率'!B68)</f>
        <v>粕屋郡粕屋町外１市水利組合</v>
      </c>
      <c r="BZ34" s="381"/>
      <c r="CA34" s="381"/>
      <c r="CB34" s="381"/>
      <c r="CC34" s="381"/>
      <c r="CD34" s="381"/>
      <c r="CE34" s="381"/>
      <c r="CF34" s="381"/>
      <c r="CG34" s="381"/>
      <c r="CH34" s="381"/>
      <c r="CI34" s="381"/>
      <c r="CJ34" s="381"/>
      <c r="CK34" s="381"/>
      <c r="CL34" s="381"/>
      <c r="CM34" s="381"/>
      <c r="CN34" s="163"/>
      <c r="CO34" s="380">
        <f>IF(CQ34="","",MAX(C34:D43,U34:V43,AM34:AN43,BE34:BF43,BW34:BX43)+1)</f>
        <v>18</v>
      </c>
      <c r="CP34" s="380"/>
      <c r="CQ34" s="381" t="str">
        <f>IF('各会計、関係団体の財政状況及び健全化判断比率'!BS7="","",'各会計、関係団体の財政状況及び健全化判断比率'!BS7)</f>
        <v>粕屋町土地開発公社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〇</v>
      </c>
      <c r="DH34" s="378"/>
      <c r="DI34" s="190"/>
    </row>
    <row r="35" spans="1:113" ht="32.25" customHeight="1" x14ac:dyDescent="0.15">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介護保険特別会計(保険事業勘定)</v>
      </c>
      <c r="X35" s="381"/>
      <c r="Y35" s="381"/>
      <c r="Z35" s="381"/>
      <c r="AA35" s="381"/>
      <c r="AB35" s="381"/>
      <c r="AC35" s="381"/>
      <c r="AD35" s="381"/>
      <c r="AE35" s="381"/>
      <c r="AF35" s="381"/>
      <c r="AG35" s="381"/>
      <c r="AH35" s="381"/>
      <c r="AI35" s="381"/>
      <c r="AJ35" s="381"/>
      <c r="AK35" s="381"/>
      <c r="AL35" s="163"/>
      <c r="AM35" s="380">
        <f t="shared" ref="AM35:AM43" si="0">IF(AO35="","",AM34+1)</f>
        <v>7</v>
      </c>
      <c r="AN35" s="380"/>
      <c r="AO35" s="381" t="str">
        <f>IF('各会計、関係団体の財政状況及び健全化判断比率'!B33="","",'各会計、関係団体の財政状況及び健全化判断比率'!B33)</f>
        <v>流域関連公共下水道事業会計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9</v>
      </c>
      <c r="BX35" s="380"/>
      <c r="BY35" s="381" t="str">
        <f>IF('各会計、関係団体の財政状況及び健全化判断比率'!B69="","",'各会計、関係団体の財政状況及び健全化判断比率'!B69)</f>
        <v>福岡県市町村消防団員等公務災害補償組合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15">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介護保険特別会計(介護サービス勘定)</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10</v>
      </c>
      <c r="BX36" s="380"/>
      <c r="BY36" s="381" t="str">
        <f>IF('各会計、関係団体の財政状況及び健全化判断比率'!B70="","",'各会計、関係団体の財政状況及び健全化判断比率'!B70)</f>
        <v>福岡県市町村職員退職手当組合（一般会計）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15">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5</v>
      </c>
      <c r="V37" s="380"/>
      <c r="W37" s="381" t="str">
        <f>IF('各会計、関係団体の財政状況及び健全化判断比率'!B31="","",'各会計、関係団体の財政状況及び健全化判断比率'!B31)</f>
        <v>後期高齢者医療特別会計</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11</v>
      </c>
      <c r="BX37" s="380"/>
      <c r="BY37" s="381" t="str">
        <f>IF('各会計、関係団体の財政状況及び健全化判断比率'!B71="","",'各会計、関係団体の財政状況及び健全化判断比率'!B71)</f>
        <v>福岡県市町村職員退職手当組合（基金特別会計）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15">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12</v>
      </c>
      <c r="BX38" s="380"/>
      <c r="BY38" s="381" t="str">
        <f>IF('各会計、関係団体の財政状況及び健全化判断比率'!B72="","",'各会計、関係団体の財政状況及び健全化判断比率'!B72)</f>
        <v>福岡県自治会館管理組合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15">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13</v>
      </c>
      <c r="BX39" s="380"/>
      <c r="BY39" s="381" t="str">
        <f>IF('各会計、関係団体の財政状況及び健全化判断比率'!B73="","",'各会計、関係団体の財政状況及び健全化判断比率'!B73)</f>
        <v>糟屋郡自治会館組合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15">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14</v>
      </c>
      <c r="BX40" s="380"/>
      <c r="BY40" s="381" t="str">
        <f>IF('各会計、関係団体の財政状況及び健全化判断比率'!B74="","",'各会計、関係団体の財政状況及び健全化判断比率'!B74)</f>
        <v>粕屋郡篠栗町外一市五町財産組合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15">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15</v>
      </c>
      <c r="BX41" s="380"/>
      <c r="BY41" s="381" t="str">
        <f>IF('各会計、関係団体の財政状況及び健全化判断比率'!B75="","",'各会計、関係団体の財政状況及び健全化判断比率'!B75)</f>
        <v>北筑昇華苑組合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15">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16</v>
      </c>
      <c r="BX42" s="380"/>
      <c r="BY42" s="381" t="str">
        <f>IF('各会計、関係団体の財政状況及び健全化判断比率'!B76="","",'各会計、関係団体の財政状況及び健全化判断比率'!B76)</f>
        <v>粕屋南部消防組合（一般会計）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15">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17</v>
      </c>
      <c r="BX43" s="380"/>
      <c r="BY43" s="381" t="str">
        <f>IF('各会計、関係団体の財政状況及び健全化判断比率'!B77="","",'各会計、関係団体の財政状況及び健全化判断比率'!B77)</f>
        <v>粕屋南部消防組合（休日診療所特別会計）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l1ARr+SBof2sQYWsZHKbtTV81SCbPC5ATExOczbnTJ02hjoDWP8gDmTjkDV1tMvRYPSqTb6mDcVPag4qNWl6cw==" saltValue="qezj9CpbKuaPdrfiS7FtG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215</v>
      </c>
      <c r="C5" s="693"/>
      <c r="D5" s="693"/>
      <c r="E5" s="693"/>
      <c r="F5" s="693"/>
      <c r="G5" s="693"/>
      <c r="H5" s="693"/>
      <c r="I5" s="693"/>
      <c r="J5" s="693"/>
      <c r="K5" s="693"/>
      <c r="L5" s="693"/>
      <c r="M5" s="693"/>
      <c r="N5" s="693"/>
      <c r="O5" s="693"/>
      <c r="P5" s="693"/>
      <c r="Q5" s="694"/>
      <c r="R5" s="689">
        <v>7529377</v>
      </c>
      <c r="S5" s="690"/>
      <c r="T5" s="690"/>
      <c r="U5" s="690"/>
      <c r="V5" s="690"/>
      <c r="W5" s="690"/>
      <c r="X5" s="690"/>
      <c r="Y5" s="715"/>
      <c r="Z5" s="728">
        <v>34.4</v>
      </c>
      <c r="AA5" s="728"/>
      <c r="AB5" s="728"/>
      <c r="AC5" s="728"/>
      <c r="AD5" s="729">
        <v>7529377</v>
      </c>
      <c r="AE5" s="729"/>
      <c r="AF5" s="729"/>
      <c r="AG5" s="729"/>
      <c r="AH5" s="729"/>
      <c r="AI5" s="729"/>
      <c r="AJ5" s="729"/>
      <c r="AK5" s="729"/>
      <c r="AL5" s="716">
        <v>69.7</v>
      </c>
      <c r="AM5" s="698"/>
      <c r="AN5" s="698"/>
      <c r="AO5" s="717"/>
      <c r="AP5" s="692" t="s">
        <v>216</v>
      </c>
      <c r="AQ5" s="693"/>
      <c r="AR5" s="693"/>
      <c r="AS5" s="693"/>
      <c r="AT5" s="693"/>
      <c r="AU5" s="693"/>
      <c r="AV5" s="693"/>
      <c r="AW5" s="693"/>
      <c r="AX5" s="693"/>
      <c r="AY5" s="693"/>
      <c r="AZ5" s="693"/>
      <c r="BA5" s="693"/>
      <c r="BB5" s="693"/>
      <c r="BC5" s="693"/>
      <c r="BD5" s="693"/>
      <c r="BE5" s="693"/>
      <c r="BF5" s="694"/>
      <c r="BG5" s="634">
        <v>7529377</v>
      </c>
      <c r="BH5" s="635"/>
      <c r="BI5" s="635"/>
      <c r="BJ5" s="635"/>
      <c r="BK5" s="635"/>
      <c r="BL5" s="635"/>
      <c r="BM5" s="635"/>
      <c r="BN5" s="636"/>
      <c r="BO5" s="672">
        <v>100</v>
      </c>
      <c r="BP5" s="672"/>
      <c r="BQ5" s="672"/>
      <c r="BR5" s="672"/>
      <c r="BS5" s="673">
        <v>169397</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15">
      <c r="B6" s="631" t="s">
        <v>220</v>
      </c>
      <c r="C6" s="632"/>
      <c r="D6" s="632"/>
      <c r="E6" s="632"/>
      <c r="F6" s="632"/>
      <c r="G6" s="632"/>
      <c r="H6" s="632"/>
      <c r="I6" s="632"/>
      <c r="J6" s="632"/>
      <c r="K6" s="632"/>
      <c r="L6" s="632"/>
      <c r="M6" s="632"/>
      <c r="N6" s="632"/>
      <c r="O6" s="632"/>
      <c r="P6" s="632"/>
      <c r="Q6" s="633"/>
      <c r="R6" s="634">
        <v>106307</v>
      </c>
      <c r="S6" s="635"/>
      <c r="T6" s="635"/>
      <c r="U6" s="635"/>
      <c r="V6" s="635"/>
      <c r="W6" s="635"/>
      <c r="X6" s="635"/>
      <c r="Y6" s="636"/>
      <c r="Z6" s="672">
        <v>0.5</v>
      </c>
      <c r="AA6" s="672"/>
      <c r="AB6" s="672"/>
      <c r="AC6" s="672"/>
      <c r="AD6" s="673">
        <v>106307</v>
      </c>
      <c r="AE6" s="673"/>
      <c r="AF6" s="673"/>
      <c r="AG6" s="673"/>
      <c r="AH6" s="673"/>
      <c r="AI6" s="673"/>
      <c r="AJ6" s="673"/>
      <c r="AK6" s="673"/>
      <c r="AL6" s="637">
        <v>1</v>
      </c>
      <c r="AM6" s="638"/>
      <c r="AN6" s="638"/>
      <c r="AO6" s="674"/>
      <c r="AP6" s="631" t="s">
        <v>221</v>
      </c>
      <c r="AQ6" s="632"/>
      <c r="AR6" s="632"/>
      <c r="AS6" s="632"/>
      <c r="AT6" s="632"/>
      <c r="AU6" s="632"/>
      <c r="AV6" s="632"/>
      <c r="AW6" s="632"/>
      <c r="AX6" s="632"/>
      <c r="AY6" s="632"/>
      <c r="AZ6" s="632"/>
      <c r="BA6" s="632"/>
      <c r="BB6" s="632"/>
      <c r="BC6" s="632"/>
      <c r="BD6" s="632"/>
      <c r="BE6" s="632"/>
      <c r="BF6" s="633"/>
      <c r="BG6" s="634">
        <v>7529377</v>
      </c>
      <c r="BH6" s="635"/>
      <c r="BI6" s="635"/>
      <c r="BJ6" s="635"/>
      <c r="BK6" s="635"/>
      <c r="BL6" s="635"/>
      <c r="BM6" s="635"/>
      <c r="BN6" s="636"/>
      <c r="BO6" s="672">
        <v>100</v>
      </c>
      <c r="BP6" s="672"/>
      <c r="BQ6" s="672"/>
      <c r="BR6" s="672"/>
      <c r="BS6" s="673">
        <v>169397</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139767</v>
      </c>
      <c r="CS6" s="635"/>
      <c r="CT6" s="635"/>
      <c r="CU6" s="635"/>
      <c r="CV6" s="635"/>
      <c r="CW6" s="635"/>
      <c r="CX6" s="635"/>
      <c r="CY6" s="636"/>
      <c r="CZ6" s="716">
        <v>0.7</v>
      </c>
      <c r="DA6" s="698"/>
      <c r="DB6" s="698"/>
      <c r="DC6" s="718"/>
      <c r="DD6" s="640">
        <v>2343</v>
      </c>
      <c r="DE6" s="635"/>
      <c r="DF6" s="635"/>
      <c r="DG6" s="635"/>
      <c r="DH6" s="635"/>
      <c r="DI6" s="635"/>
      <c r="DJ6" s="635"/>
      <c r="DK6" s="635"/>
      <c r="DL6" s="635"/>
      <c r="DM6" s="635"/>
      <c r="DN6" s="635"/>
      <c r="DO6" s="635"/>
      <c r="DP6" s="636"/>
      <c r="DQ6" s="640">
        <v>139668</v>
      </c>
      <c r="DR6" s="635"/>
      <c r="DS6" s="635"/>
      <c r="DT6" s="635"/>
      <c r="DU6" s="635"/>
      <c r="DV6" s="635"/>
      <c r="DW6" s="635"/>
      <c r="DX6" s="635"/>
      <c r="DY6" s="635"/>
      <c r="DZ6" s="635"/>
      <c r="EA6" s="635"/>
      <c r="EB6" s="635"/>
      <c r="EC6" s="671"/>
    </row>
    <row r="7" spans="2:143" ht="11.25" customHeight="1" x14ac:dyDescent="0.15">
      <c r="B7" s="631" t="s">
        <v>223</v>
      </c>
      <c r="C7" s="632"/>
      <c r="D7" s="632"/>
      <c r="E7" s="632"/>
      <c r="F7" s="632"/>
      <c r="G7" s="632"/>
      <c r="H7" s="632"/>
      <c r="I7" s="632"/>
      <c r="J7" s="632"/>
      <c r="K7" s="632"/>
      <c r="L7" s="632"/>
      <c r="M7" s="632"/>
      <c r="N7" s="632"/>
      <c r="O7" s="632"/>
      <c r="P7" s="632"/>
      <c r="Q7" s="633"/>
      <c r="R7" s="634">
        <v>2623</v>
      </c>
      <c r="S7" s="635"/>
      <c r="T7" s="635"/>
      <c r="U7" s="635"/>
      <c r="V7" s="635"/>
      <c r="W7" s="635"/>
      <c r="X7" s="635"/>
      <c r="Y7" s="636"/>
      <c r="Z7" s="672">
        <v>0</v>
      </c>
      <c r="AA7" s="672"/>
      <c r="AB7" s="672"/>
      <c r="AC7" s="672"/>
      <c r="AD7" s="673">
        <v>2623</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3425233</v>
      </c>
      <c r="BH7" s="635"/>
      <c r="BI7" s="635"/>
      <c r="BJ7" s="635"/>
      <c r="BK7" s="635"/>
      <c r="BL7" s="635"/>
      <c r="BM7" s="635"/>
      <c r="BN7" s="636"/>
      <c r="BO7" s="672">
        <v>45.5</v>
      </c>
      <c r="BP7" s="672"/>
      <c r="BQ7" s="672"/>
      <c r="BR7" s="672"/>
      <c r="BS7" s="673">
        <v>169397</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3444215</v>
      </c>
      <c r="CS7" s="635"/>
      <c r="CT7" s="635"/>
      <c r="CU7" s="635"/>
      <c r="CV7" s="635"/>
      <c r="CW7" s="635"/>
      <c r="CX7" s="635"/>
      <c r="CY7" s="636"/>
      <c r="CZ7" s="672">
        <v>16.2</v>
      </c>
      <c r="DA7" s="672"/>
      <c r="DB7" s="672"/>
      <c r="DC7" s="672"/>
      <c r="DD7" s="640">
        <v>6899</v>
      </c>
      <c r="DE7" s="635"/>
      <c r="DF7" s="635"/>
      <c r="DG7" s="635"/>
      <c r="DH7" s="635"/>
      <c r="DI7" s="635"/>
      <c r="DJ7" s="635"/>
      <c r="DK7" s="635"/>
      <c r="DL7" s="635"/>
      <c r="DM7" s="635"/>
      <c r="DN7" s="635"/>
      <c r="DO7" s="635"/>
      <c r="DP7" s="636"/>
      <c r="DQ7" s="640">
        <v>3070240</v>
      </c>
      <c r="DR7" s="635"/>
      <c r="DS7" s="635"/>
      <c r="DT7" s="635"/>
      <c r="DU7" s="635"/>
      <c r="DV7" s="635"/>
      <c r="DW7" s="635"/>
      <c r="DX7" s="635"/>
      <c r="DY7" s="635"/>
      <c r="DZ7" s="635"/>
      <c r="EA7" s="635"/>
      <c r="EB7" s="635"/>
      <c r="EC7" s="671"/>
    </row>
    <row r="8" spans="2:143" ht="11.25" customHeight="1" x14ac:dyDescent="0.15">
      <c r="B8" s="631" t="s">
        <v>226</v>
      </c>
      <c r="C8" s="632"/>
      <c r="D8" s="632"/>
      <c r="E8" s="632"/>
      <c r="F8" s="632"/>
      <c r="G8" s="632"/>
      <c r="H8" s="632"/>
      <c r="I8" s="632"/>
      <c r="J8" s="632"/>
      <c r="K8" s="632"/>
      <c r="L8" s="632"/>
      <c r="M8" s="632"/>
      <c r="N8" s="632"/>
      <c r="O8" s="632"/>
      <c r="P8" s="632"/>
      <c r="Q8" s="633"/>
      <c r="R8" s="634">
        <v>54285</v>
      </c>
      <c r="S8" s="635"/>
      <c r="T8" s="635"/>
      <c r="U8" s="635"/>
      <c r="V8" s="635"/>
      <c r="W8" s="635"/>
      <c r="X8" s="635"/>
      <c r="Y8" s="636"/>
      <c r="Z8" s="672">
        <v>0.2</v>
      </c>
      <c r="AA8" s="672"/>
      <c r="AB8" s="672"/>
      <c r="AC8" s="672"/>
      <c r="AD8" s="673">
        <v>54285</v>
      </c>
      <c r="AE8" s="673"/>
      <c r="AF8" s="673"/>
      <c r="AG8" s="673"/>
      <c r="AH8" s="673"/>
      <c r="AI8" s="673"/>
      <c r="AJ8" s="673"/>
      <c r="AK8" s="673"/>
      <c r="AL8" s="637">
        <v>0.5</v>
      </c>
      <c r="AM8" s="638"/>
      <c r="AN8" s="638"/>
      <c r="AO8" s="674"/>
      <c r="AP8" s="631" t="s">
        <v>227</v>
      </c>
      <c r="AQ8" s="632"/>
      <c r="AR8" s="632"/>
      <c r="AS8" s="632"/>
      <c r="AT8" s="632"/>
      <c r="AU8" s="632"/>
      <c r="AV8" s="632"/>
      <c r="AW8" s="632"/>
      <c r="AX8" s="632"/>
      <c r="AY8" s="632"/>
      <c r="AZ8" s="632"/>
      <c r="BA8" s="632"/>
      <c r="BB8" s="632"/>
      <c r="BC8" s="632"/>
      <c r="BD8" s="632"/>
      <c r="BE8" s="632"/>
      <c r="BF8" s="633"/>
      <c r="BG8" s="634">
        <v>77632</v>
      </c>
      <c r="BH8" s="635"/>
      <c r="BI8" s="635"/>
      <c r="BJ8" s="635"/>
      <c r="BK8" s="635"/>
      <c r="BL8" s="635"/>
      <c r="BM8" s="635"/>
      <c r="BN8" s="636"/>
      <c r="BO8" s="672">
        <v>1</v>
      </c>
      <c r="BP8" s="672"/>
      <c r="BQ8" s="672"/>
      <c r="BR8" s="672"/>
      <c r="BS8" s="673" t="s">
        <v>121</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8698884</v>
      </c>
      <c r="CS8" s="635"/>
      <c r="CT8" s="635"/>
      <c r="CU8" s="635"/>
      <c r="CV8" s="635"/>
      <c r="CW8" s="635"/>
      <c r="CX8" s="635"/>
      <c r="CY8" s="636"/>
      <c r="CZ8" s="672">
        <v>40.9</v>
      </c>
      <c r="DA8" s="672"/>
      <c r="DB8" s="672"/>
      <c r="DC8" s="672"/>
      <c r="DD8" s="640">
        <v>347702</v>
      </c>
      <c r="DE8" s="635"/>
      <c r="DF8" s="635"/>
      <c r="DG8" s="635"/>
      <c r="DH8" s="635"/>
      <c r="DI8" s="635"/>
      <c r="DJ8" s="635"/>
      <c r="DK8" s="635"/>
      <c r="DL8" s="635"/>
      <c r="DM8" s="635"/>
      <c r="DN8" s="635"/>
      <c r="DO8" s="635"/>
      <c r="DP8" s="636"/>
      <c r="DQ8" s="640">
        <v>4119513</v>
      </c>
      <c r="DR8" s="635"/>
      <c r="DS8" s="635"/>
      <c r="DT8" s="635"/>
      <c r="DU8" s="635"/>
      <c r="DV8" s="635"/>
      <c r="DW8" s="635"/>
      <c r="DX8" s="635"/>
      <c r="DY8" s="635"/>
      <c r="DZ8" s="635"/>
      <c r="EA8" s="635"/>
      <c r="EB8" s="635"/>
      <c r="EC8" s="671"/>
    </row>
    <row r="9" spans="2:143" ht="11.25" customHeight="1" x14ac:dyDescent="0.15">
      <c r="B9" s="631" t="s">
        <v>229</v>
      </c>
      <c r="C9" s="632"/>
      <c r="D9" s="632"/>
      <c r="E9" s="632"/>
      <c r="F9" s="632"/>
      <c r="G9" s="632"/>
      <c r="H9" s="632"/>
      <c r="I9" s="632"/>
      <c r="J9" s="632"/>
      <c r="K9" s="632"/>
      <c r="L9" s="632"/>
      <c r="M9" s="632"/>
      <c r="N9" s="632"/>
      <c r="O9" s="632"/>
      <c r="P9" s="632"/>
      <c r="Q9" s="633"/>
      <c r="R9" s="634">
        <v>76439</v>
      </c>
      <c r="S9" s="635"/>
      <c r="T9" s="635"/>
      <c r="U9" s="635"/>
      <c r="V9" s="635"/>
      <c r="W9" s="635"/>
      <c r="X9" s="635"/>
      <c r="Y9" s="636"/>
      <c r="Z9" s="672">
        <v>0.3</v>
      </c>
      <c r="AA9" s="672"/>
      <c r="AB9" s="672"/>
      <c r="AC9" s="672"/>
      <c r="AD9" s="673">
        <v>76439</v>
      </c>
      <c r="AE9" s="673"/>
      <c r="AF9" s="673"/>
      <c r="AG9" s="673"/>
      <c r="AH9" s="673"/>
      <c r="AI9" s="673"/>
      <c r="AJ9" s="673"/>
      <c r="AK9" s="673"/>
      <c r="AL9" s="637">
        <v>0.7</v>
      </c>
      <c r="AM9" s="638"/>
      <c r="AN9" s="638"/>
      <c r="AO9" s="674"/>
      <c r="AP9" s="631" t="s">
        <v>230</v>
      </c>
      <c r="AQ9" s="632"/>
      <c r="AR9" s="632"/>
      <c r="AS9" s="632"/>
      <c r="AT9" s="632"/>
      <c r="AU9" s="632"/>
      <c r="AV9" s="632"/>
      <c r="AW9" s="632"/>
      <c r="AX9" s="632"/>
      <c r="AY9" s="632"/>
      <c r="AZ9" s="632"/>
      <c r="BA9" s="632"/>
      <c r="BB9" s="632"/>
      <c r="BC9" s="632"/>
      <c r="BD9" s="632"/>
      <c r="BE9" s="632"/>
      <c r="BF9" s="633"/>
      <c r="BG9" s="634">
        <v>2641924</v>
      </c>
      <c r="BH9" s="635"/>
      <c r="BI9" s="635"/>
      <c r="BJ9" s="635"/>
      <c r="BK9" s="635"/>
      <c r="BL9" s="635"/>
      <c r="BM9" s="635"/>
      <c r="BN9" s="636"/>
      <c r="BO9" s="672">
        <v>35.1</v>
      </c>
      <c r="BP9" s="672"/>
      <c r="BQ9" s="672"/>
      <c r="BR9" s="672"/>
      <c r="BS9" s="673" t="s">
        <v>121</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1745919</v>
      </c>
      <c r="CS9" s="635"/>
      <c r="CT9" s="635"/>
      <c r="CU9" s="635"/>
      <c r="CV9" s="635"/>
      <c r="CW9" s="635"/>
      <c r="CX9" s="635"/>
      <c r="CY9" s="636"/>
      <c r="CZ9" s="672">
        <v>8.1999999999999993</v>
      </c>
      <c r="DA9" s="672"/>
      <c r="DB9" s="672"/>
      <c r="DC9" s="672"/>
      <c r="DD9" s="640">
        <v>1106</v>
      </c>
      <c r="DE9" s="635"/>
      <c r="DF9" s="635"/>
      <c r="DG9" s="635"/>
      <c r="DH9" s="635"/>
      <c r="DI9" s="635"/>
      <c r="DJ9" s="635"/>
      <c r="DK9" s="635"/>
      <c r="DL9" s="635"/>
      <c r="DM9" s="635"/>
      <c r="DN9" s="635"/>
      <c r="DO9" s="635"/>
      <c r="DP9" s="636"/>
      <c r="DQ9" s="640">
        <v>1455979</v>
      </c>
      <c r="DR9" s="635"/>
      <c r="DS9" s="635"/>
      <c r="DT9" s="635"/>
      <c r="DU9" s="635"/>
      <c r="DV9" s="635"/>
      <c r="DW9" s="635"/>
      <c r="DX9" s="635"/>
      <c r="DY9" s="635"/>
      <c r="DZ9" s="635"/>
      <c r="EA9" s="635"/>
      <c r="EB9" s="635"/>
      <c r="EC9" s="671"/>
    </row>
    <row r="10" spans="2:143" ht="11.25" customHeight="1" x14ac:dyDescent="0.15">
      <c r="B10" s="631" t="s">
        <v>232</v>
      </c>
      <c r="C10" s="632"/>
      <c r="D10" s="632"/>
      <c r="E10" s="632"/>
      <c r="F10" s="632"/>
      <c r="G10" s="632"/>
      <c r="H10" s="632"/>
      <c r="I10" s="632"/>
      <c r="J10" s="632"/>
      <c r="K10" s="632"/>
      <c r="L10" s="632"/>
      <c r="M10" s="632"/>
      <c r="N10" s="632"/>
      <c r="O10" s="632"/>
      <c r="P10" s="632"/>
      <c r="Q10" s="633"/>
      <c r="R10" s="634" t="s">
        <v>121</v>
      </c>
      <c r="S10" s="635"/>
      <c r="T10" s="635"/>
      <c r="U10" s="635"/>
      <c r="V10" s="635"/>
      <c r="W10" s="635"/>
      <c r="X10" s="635"/>
      <c r="Y10" s="636"/>
      <c r="Z10" s="672" t="s">
        <v>121</v>
      </c>
      <c r="AA10" s="672"/>
      <c r="AB10" s="672"/>
      <c r="AC10" s="672"/>
      <c r="AD10" s="673" t="s">
        <v>121</v>
      </c>
      <c r="AE10" s="673"/>
      <c r="AF10" s="673"/>
      <c r="AG10" s="673"/>
      <c r="AH10" s="673"/>
      <c r="AI10" s="673"/>
      <c r="AJ10" s="673"/>
      <c r="AK10" s="673"/>
      <c r="AL10" s="637" t="s">
        <v>121</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271017</v>
      </c>
      <c r="BH10" s="635"/>
      <c r="BI10" s="635"/>
      <c r="BJ10" s="635"/>
      <c r="BK10" s="635"/>
      <c r="BL10" s="635"/>
      <c r="BM10" s="635"/>
      <c r="BN10" s="636"/>
      <c r="BO10" s="672">
        <v>3.6</v>
      </c>
      <c r="BP10" s="672"/>
      <c r="BQ10" s="672"/>
      <c r="BR10" s="672"/>
      <c r="BS10" s="673">
        <v>45289</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t="s">
        <v>121</v>
      </c>
      <c r="CS10" s="635"/>
      <c r="CT10" s="635"/>
      <c r="CU10" s="635"/>
      <c r="CV10" s="635"/>
      <c r="CW10" s="635"/>
      <c r="CX10" s="635"/>
      <c r="CY10" s="636"/>
      <c r="CZ10" s="672" t="s">
        <v>121</v>
      </c>
      <c r="DA10" s="672"/>
      <c r="DB10" s="672"/>
      <c r="DC10" s="672"/>
      <c r="DD10" s="640" t="s">
        <v>121</v>
      </c>
      <c r="DE10" s="635"/>
      <c r="DF10" s="635"/>
      <c r="DG10" s="635"/>
      <c r="DH10" s="635"/>
      <c r="DI10" s="635"/>
      <c r="DJ10" s="635"/>
      <c r="DK10" s="635"/>
      <c r="DL10" s="635"/>
      <c r="DM10" s="635"/>
      <c r="DN10" s="635"/>
      <c r="DO10" s="635"/>
      <c r="DP10" s="636"/>
      <c r="DQ10" s="640" t="s">
        <v>121</v>
      </c>
      <c r="DR10" s="635"/>
      <c r="DS10" s="635"/>
      <c r="DT10" s="635"/>
      <c r="DU10" s="635"/>
      <c r="DV10" s="635"/>
      <c r="DW10" s="635"/>
      <c r="DX10" s="635"/>
      <c r="DY10" s="635"/>
      <c r="DZ10" s="635"/>
      <c r="EA10" s="635"/>
      <c r="EB10" s="635"/>
      <c r="EC10" s="671"/>
    </row>
    <row r="11" spans="2:143" ht="11.25" customHeight="1" x14ac:dyDescent="0.15">
      <c r="B11" s="631" t="s">
        <v>235</v>
      </c>
      <c r="C11" s="632"/>
      <c r="D11" s="632"/>
      <c r="E11" s="632"/>
      <c r="F11" s="632"/>
      <c r="G11" s="632"/>
      <c r="H11" s="632"/>
      <c r="I11" s="632"/>
      <c r="J11" s="632"/>
      <c r="K11" s="632"/>
      <c r="L11" s="632"/>
      <c r="M11" s="632"/>
      <c r="N11" s="632"/>
      <c r="O11" s="632"/>
      <c r="P11" s="632"/>
      <c r="Q11" s="633"/>
      <c r="R11" s="634">
        <v>1261639</v>
      </c>
      <c r="S11" s="635"/>
      <c r="T11" s="635"/>
      <c r="U11" s="635"/>
      <c r="V11" s="635"/>
      <c r="W11" s="635"/>
      <c r="X11" s="635"/>
      <c r="Y11" s="636"/>
      <c r="Z11" s="637">
        <v>5.8</v>
      </c>
      <c r="AA11" s="638"/>
      <c r="AB11" s="638"/>
      <c r="AC11" s="639"/>
      <c r="AD11" s="640">
        <v>1261639</v>
      </c>
      <c r="AE11" s="635"/>
      <c r="AF11" s="635"/>
      <c r="AG11" s="635"/>
      <c r="AH11" s="635"/>
      <c r="AI11" s="635"/>
      <c r="AJ11" s="635"/>
      <c r="AK11" s="636"/>
      <c r="AL11" s="637">
        <v>11.7</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434660</v>
      </c>
      <c r="BH11" s="635"/>
      <c r="BI11" s="635"/>
      <c r="BJ11" s="635"/>
      <c r="BK11" s="635"/>
      <c r="BL11" s="635"/>
      <c r="BM11" s="635"/>
      <c r="BN11" s="636"/>
      <c r="BO11" s="672">
        <v>5.8</v>
      </c>
      <c r="BP11" s="672"/>
      <c r="BQ11" s="672"/>
      <c r="BR11" s="672"/>
      <c r="BS11" s="673">
        <v>124108</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138829</v>
      </c>
      <c r="CS11" s="635"/>
      <c r="CT11" s="635"/>
      <c r="CU11" s="635"/>
      <c r="CV11" s="635"/>
      <c r="CW11" s="635"/>
      <c r="CX11" s="635"/>
      <c r="CY11" s="636"/>
      <c r="CZ11" s="672">
        <v>0.7</v>
      </c>
      <c r="DA11" s="672"/>
      <c r="DB11" s="672"/>
      <c r="DC11" s="672"/>
      <c r="DD11" s="640">
        <v>53733</v>
      </c>
      <c r="DE11" s="635"/>
      <c r="DF11" s="635"/>
      <c r="DG11" s="635"/>
      <c r="DH11" s="635"/>
      <c r="DI11" s="635"/>
      <c r="DJ11" s="635"/>
      <c r="DK11" s="635"/>
      <c r="DL11" s="635"/>
      <c r="DM11" s="635"/>
      <c r="DN11" s="635"/>
      <c r="DO11" s="635"/>
      <c r="DP11" s="636"/>
      <c r="DQ11" s="640">
        <v>108321</v>
      </c>
      <c r="DR11" s="635"/>
      <c r="DS11" s="635"/>
      <c r="DT11" s="635"/>
      <c r="DU11" s="635"/>
      <c r="DV11" s="635"/>
      <c r="DW11" s="635"/>
      <c r="DX11" s="635"/>
      <c r="DY11" s="635"/>
      <c r="DZ11" s="635"/>
      <c r="EA11" s="635"/>
      <c r="EB11" s="635"/>
      <c r="EC11" s="671"/>
    </row>
    <row r="12" spans="2:143" ht="11.25" customHeight="1" x14ac:dyDescent="0.15">
      <c r="B12" s="631" t="s">
        <v>238</v>
      </c>
      <c r="C12" s="632"/>
      <c r="D12" s="632"/>
      <c r="E12" s="632"/>
      <c r="F12" s="632"/>
      <c r="G12" s="632"/>
      <c r="H12" s="632"/>
      <c r="I12" s="632"/>
      <c r="J12" s="632"/>
      <c r="K12" s="632"/>
      <c r="L12" s="632"/>
      <c r="M12" s="632"/>
      <c r="N12" s="632"/>
      <c r="O12" s="632"/>
      <c r="P12" s="632"/>
      <c r="Q12" s="633"/>
      <c r="R12" s="634" t="s">
        <v>121</v>
      </c>
      <c r="S12" s="635"/>
      <c r="T12" s="635"/>
      <c r="U12" s="635"/>
      <c r="V12" s="635"/>
      <c r="W12" s="635"/>
      <c r="X12" s="635"/>
      <c r="Y12" s="636"/>
      <c r="Z12" s="672" t="s">
        <v>121</v>
      </c>
      <c r="AA12" s="672"/>
      <c r="AB12" s="672"/>
      <c r="AC12" s="672"/>
      <c r="AD12" s="673" t="s">
        <v>121</v>
      </c>
      <c r="AE12" s="673"/>
      <c r="AF12" s="673"/>
      <c r="AG12" s="673"/>
      <c r="AH12" s="673"/>
      <c r="AI12" s="673"/>
      <c r="AJ12" s="673"/>
      <c r="AK12" s="673"/>
      <c r="AL12" s="637" t="s">
        <v>121</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3591717</v>
      </c>
      <c r="BH12" s="635"/>
      <c r="BI12" s="635"/>
      <c r="BJ12" s="635"/>
      <c r="BK12" s="635"/>
      <c r="BL12" s="635"/>
      <c r="BM12" s="635"/>
      <c r="BN12" s="636"/>
      <c r="BO12" s="672">
        <v>47.7</v>
      </c>
      <c r="BP12" s="672"/>
      <c r="BQ12" s="672"/>
      <c r="BR12" s="672"/>
      <c r="BS12" s="673" t="s">
        <v>121</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65812</v>
      </c>
      <c r="CS12" s="635"/>
      <c r="CT12" s="635"/>
      <c r="CU12" s="635"/>
      <c r="CV12" s="635"/>
      <c r="CW12" s="635"/>
      <c r="CX12" s="635"/>
      <c r="CY12" s="636"/>
      <c r="CZ12" s="672">
        <v>0.3</v>
      </c>
      <c r="DA12" s="672"/>
      <c r="DB12" s="672"/>
      <c r="DC12" s="672"/>
      <c r="DD12" s="640" t="s">
        <v>121</v>
      </c>
      <c r="DE12" s="635"/>
      <c r="DF12" s="635"/>
      <c r="DG12" s="635"/>
      <c r="DH12" s="635"/>
      <c r="DI12" s="635"/>
      <c r="DJ12" s="635"/>
      <c r="DK12" s="635"/>
      <c r="DL12" s="635"/>
      <c r="DM12" s="635"/>
      <c r="DN12" s="635"/>
      <c r="DO12" s="635"/>
      <c r="DP12" s="636"/>
      <c r="DQ12" s="640">
        <v>44080</v>
      </c>
      <c r="DR12" s="635"/>
      <c r="DS12" s="635"/>
      <c r="DT12" s="635"/>
      <c r="DU12" s="635"/>
      <c r="DV12" s="635"/>
      <c r="DW12" s="635"/>
      <c r="DX12" s="635"/>
      <c r="DY12" s="635"/>
      <c r="DZ12" s="635"/>
      <c r="EA12" s="635"/>
      <c r="EB12" s="635"/>
      <c r="EC12" s="671"/>
    </row>
    <row r="13" spans="2:143" ht="11.25" customHeight="1" x14ac:dyDescent="0.15">
      <c r="B13" s="631" t="s">
        <v>241</v>
      </c>
      <c r="C13" s="632"/>
      <c r="D13" s="632"/>
      <c r="E13" s="632"/>
      <c r="F13" s="632"/>
      <c r="G13" s="632"/>
      <c r="H13" s="632"/>
      <c r="I13" s="632"/>
      <c r="J13" s="632"/>
      <c r="K13" s="632"/>
      <c r="L13" s="632"/>
      <c r="M13" s="632"/>
      <c r="N13" s="632"/>
      <c r="O13" s="632"/>
      <c r="P13" s="632"/>
      <c r="Q13" s="633"/>
      <c r="R13" s="634" t="s">
        <v>121</v>
      </c>
      <c r="S13" s="635"/>
      <c r="T13" s="635"/>
      <c r="U13" s="635"/>
      <c r="V13" s="635"/>
      <c r="W13" s="635"/>
      <c r="X13" s="635"/>
      <c r="Y13" s="636"/>
      <c r="Z13" s="672" t="s">
        <v>121</v>
      </c>
      <c r="AA13" s="672"/>
      <c r="AB13" s="672"/>
      <c r="AC13" s="672"/>
      <c r="AD13" s="673" t="s">
        <v>121</v>
      </c>
      <c r="AE13" s="673"/>
      <c r="AF13" s="673"/>
      <c r="AG13" s="673"/>
      <c r="AH13" s="673"/>
      <c r="AI13" s="673"/>
      <c r="AJ13" s="673"/>
      <c r="AK13" s="673"/>
      <c r="AL13" s="637" t="s">
        <v>121</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3571479</v>
      </c>
      <c r="BH13" s="635"/>
      <c r="BI13" s="635"/>
      <c r="BJ13" s="635"/>
      <c r="BK13" s="635"/>
      <c r="BL13" s="635"/>
      <c r="BM13" s="635"/>
      <c r="BN13" s="636"/>
      <c r="BO13" s="672">
        <v>47.4</v>
      </c>
      <c r="BP13" s="672"/>
      <c r="BQ13" s="672"/>
      <c r="BR13" s="672"/>
      <c r="BS13" s="673" t="s">
        <v>121</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1474161</v>
      </c>
      <c r="CS13" s="635"/>
      <c r="CT13" s="635"/>
      <c r="CU13" s="635"/>
      <c r="CV13" s="635"/>
      <c r="CW13" s="635"/>
      <c r="CX13" s="635"/>
      <c r="CY13" s="636"/>
      <c r="CZ13" s="672">
        <v>6.9</v>
      </c>
      <c r="DA13" s="672"/>
      <c r="DB13" s="672"/>
      <c r="DC13" s="672"/>
      <c r="DD13" s="640">
        <v>621235</v>
      </c>
      <c r="DE13" s="635"/>
      <c r="DF13" s="635"/>
      <c r="DG13" s="635"/>
      <c r="DH13" s="635"/>
      <c r="DI13" s="635"/>
      <c r="DJ13" s="635"/>
      <c r="DK13" s="635"/>
      <c r="DL13" s="635"/>
      <c r="DM13" s="635"/>
      <c r="DN13" s="635"/>
      <c r="DO13" s="635"/>
      <c r="DP13" s="636"/>
      <c r="DQ13" s="640">
        <v>1122711</v>
      </c>
      <c r="DR13" s="635"/>
      <c r="DS13" s="635"/>
      <c r="DT13" s="635"/>
      <c r="DU13" s="635"/>
      <c r="DV13" s="635"/>
      <c r="DW13" s="635"/>
      <c r="DX13" s="635"/>
      <c r="DY13" s="635"/>
      <c r="DZ13" s="635"/>
      <c r="EA13" s="635"/>
      <c r="EB13" s="635"/>
      <c r="EC13" s="671"/>
    </row>
    <row r="14" spans="2:143" ht="11.25" customHeight="1" x14ac:dyDescent="0.15">
      <c r="B14" s="631" t="s">
        <v>244</v>
      </c>
      <c r="C14" s="632"/>
      <c r="D14" s="632"/>
      <c r="E14" s="632"/>
      <c r="F14" s="632"/>
      <c r="G14" s="632"/>
      <c r="H14" s="632"/>
      <c r="I14" s="632"/>
      <c r="J14" s="632"/>
      <c r="K14" s="632"/>
      <c r="L14" s="632"/>
      <c r="M14" s="632"/>
      <c r="N14" s="632"/>
      <c r="O14" s="632"/>
      <c r="P14" s="632"/>
      <c r="Q14" s="633"/>
      <c r="R14" s="634" t="s">
        <v>121</v>
      </c>
      <c r="S14" s="635"/>
      <c r="T14" s="635"/>
      <c r="U14" s="635"/>
      <c r="V14" s="635"/>
      <c r="W14" s="635"/>
      <c r="X14" s="635"/>
      <c r="Y14" s="636"/>
      <c r="Z14" s="672" t="s">
        <v>121</v>
      </c>
      <c r="AA14" s="672"/>
      <c r="AB14" s="672"/>
      <c r="AC14" s="672"/>
      <c r="AD14" s="673" t="s">
        <v>121</v>
      </c>
      <c r="AE14" s="673"/>
      <c r="AF14" s="673"/>
      <c r="AG14" s="673"/>
      <c r="AH14" s="673"/>
      <c r="AI14" s="673"/>
      <c r="AJ14" s="673"/>
      <c r="AK14" s="673"/>
      <c r="AL14" s="637" t="s">
        <v>121</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152944</v>
      </c>
      <c r="BH14" s="635"/>
      <c r="BI14" s="635"/>
      <c r="BJ14" s="635"/>
      <c r="BK14" s="635"/>
      <c r="BL14" s="635"/>
      <c r="BM14" s="635"/>
      <c r="BN14" s="636"/>
      <c r="BO14" s="672">
        <v>2</v>
      </c>
      <c r="BP14" s="672"/>
      <c r="BQ14" s="672"/>
      <c r="BR14" s="672"/>
      <c r="BS14" s="673" t="s">
        <v>121</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564512</v>
      </c>
      <c r="CS14" s="635"/>
      <c r="CT14" s="635"/>
      <c r="CU14" s="635"/>
      <c r="CV14" s="635"/>
      <c r="CW14" s="635"/>
      <c r="CX14" s="635"/>
      <c r="CY14" s="636"/>
      <c r="CZ14" s="672">
        <v>2.7</v>
      </c>
      <c r="DA14" s="672"/>
      <c r="DB14" s="672"/>
      <c r="DC14" s="672"/>
      <c r="DD14" s="640">
        <v>19148</v>
      </c>
      <c r="DE14" s="635"/>
      <c r="DF14" s="635"/>
      <c r="DG14" s="635"/>
      <c r="DH14" s="635"/>
      <c r="DI14" s="635"/>
      <c r="DJ14" s="635"/>
      <c r="DK14" s="635"/>
      <c r="DL14" s="635"/>
      <c r="DM14" s="635"/>
      <c r="DN14" s="635"/>
      <c r="DO14" s="635"/>
      <c r="DP14" s="636"/>
      <c r="DQ14" s="640">
        <v>549074</v>
      </c>
      <c r="DR14" s="635"/>
      <c r="DS14" s="635"/>
      <c r="DT14" s="635"/>
      <c r="DU14" s="635"/>
      <c r="DV14" s="635"/>
      <c r="DW14" s="635"/>
      <c r="DX14" s="635"/>
      <c r="DY14" s="635"/>
      <c r="DZ14" s="635"/>
      <c r="EA14" s="635"/>
      <c r="EB14" s="635"/>
      <c r="EC14" s="671"/>
    </row>
    <row r="15" spans="2:143" ht="11.25" customHeight="1" x14ac:dyDescent="0.15">
      <c r="B15" s="631" t="s">
        <v>247</v>
      </c>
      <c r="C15" s="632"/>
      <c r="D15" s="632"/>
      <c r="E15" s="632"/>
      <c r="F15" s="632"/>
      <c r="G15" s="632"/>
      <c r="H15" s="632"/>
      <c r="I15" s="632"/>
      <c r="J15" s="632"/>
      <c r="K15" s="632"/>
      <c r="L15" s="632"/>
      <c r="M15" s="632"/>
      <c r="N15" s="632"/>
      <c r="O15" s="632"/>
      <c r="P15" s="632"/>
      <c r="Q15" s="633"/>
      <c r="R15" s="634">
        <v>19890</v>
      </c>
      <c r="S15" s="635"/>
      <c r="T15" s="635"/>
      <c r="U15" s="635"/>
      <c r="V15" s="635"/>
      <c r="W15" s="635"/>
      <c r="X15" s="635"/>
      <c r="Y15" s="636"/>
      <c r="Z15" s="672">
        <v>0.1</v>
      </c>
      <c r="AA15" s="672"/>
      <c r="AB15" s="672"/>
      <c r="AC15" s="672"/>
      <c r="AD15" s="673">
        <v>19890</v>
      </c>
      <c r="AE15" s="673"/>
      <c r="AF15" s="673"/>
      <c r="AG15" s="673"/>
      <c r="AH15" s="673"/>
      <c r="AI15" s="673"/>
      <c r="AJ15" s="673"/>
      <c r="AK15" s="673"/>
      <c r="AL15" s="637">
        <v>0.2</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359483</v>
      </c>
      <c r="BH15" s="635"/>
      <c r="BI15" s="635"/>
      <c r="BJ15" s="635"/>
      <c r="BK15" s="635"/>
      <c r="BL15" s="635"/>
      <c r="BM15" s="635"/>
      <c r="BN15" s="636"/>
      <c r="BO15" s="672">
        <v>4.8</v>
      </c>
      <c r="BP15" s="672"/>
      <c r="BQ15" s="672"/>
      <c r="BR15" s="672"/>
      <c r="BS15" s="673" t="s">
        <v>121</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3774396</v>
      </c>
      <c r="CS15" s="635"/>
      <c r="CT15" s="635"/>
      <c r="CU15" s="635"/>
      <c r="CV15" s="635"/>
      <c r="CW15" s="635"/>
      <c r="CX15" s="635"/>
      <c r="CY15" s="636"/>
      <c r="CZ15" s="672">
        <v>17.7</v>
      </c>
      <c r="DA15" s="672"/>
      <c r="DB15" s="672"/>
      <c r="DC15" s="672"/>
      <c r="DD15" s="640">
        <v>1374368</v>
      </c>
      <c r="DE15" s="635"/>
      <c r="DF15" s="635"/>
      <c r="DG15" s="635"/>
      <c r="DH15" s="635"/>
      <c r="DI15" s="635"/>
      <c r="DJ15" s="635"/>
      <c r="DK15" s="635"/>
      <c r="DL15" s="635"/>
      <c r="DM15" s="635"/>
      <c r="DN15" s="635"/>
      <c r="DO15" s="635"/>
      <c r="DP15" s="636"/>
      <c r="DQ15" s="640">
        <v>2204337</v>
      </c>
      <c r="DR15" s="635"/>
      <c r="DS15" s="635"/>
      <c r="DT15" s="635"/>
      <c r="DU15" s="635"/>
      <c r="DV15" s="635"/>
      <c r="DW15" s="635"/>
      <c r="DX15" s="635"/>
      <c r="DY15" s="635"/>
      <c r="DZ15" s="635"/>
      <c r="EA15" s="635"/>
      <c r="EB15" s="635"/>
      <c r="EC15" s="671"/>
    </row>
    <row r="16" spans="2:143" ht="11.25" customHeight="1" x14ac:dyDescent="0.15">
      <c r="B16" s="631" t="s">
        <v>250</v>
      </c>
      <c r="C16" s="632"/>
      <c r="D16" s="632"/>
      <c r="E16" s="632"/>
      <c r="F16" s="632"/>
      <c r="G16" s="632"/>
      <c r="H16" s="632"/>
      <c r="I16" s="632"/>
      <c r="J16" s="632"/>
      <c r="K16" s="632"/>
      <c r="L16" s="632"/>
      <c r="M16" s="632"/>
      <c r="N16" s="632"/>
      <c r="O16" s="632"/>
      <c r="P16" s="632"/>
      <c r="Q16" s="633"/>
      <c r="R16" s="634">
        <v>149355</v>
      </c>
      <c r="S16" s="635"/>
      <c r="T16" s="635"/>
      <c r="U16" s="635"/>
      <c r="V16" s="635"/>
      <c r="W16" s="635"/>
      <c r="X16" s="635"/>
      <c r="Y16" s="636"/>
      <c r="Z16" s="672">
        <v>0.7</v>
      </c>
      <c r="AA16" s="672"/>
      <c r="AB16" s="672"/>
      <c r="AC16" s="672"/>
      <c r="AD16" s="673">
        <v>149355</v>
      </c>
      <c r="AE16" s="673"/>
      <c r="AF16" s="673"/>
      <c r="AG16" s="673"/>
      <c r="AH16" s="673"/>
      <c r="AI16" s="673"/>
      <c r="AJ16" s="673"/>
      <c r="AK16" s="673"/>
      <c r="AL16" s="637">
        <v>1.4</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121</v>
      </c>
      <c r="BH16" s="635"/>
      <c r="BI16" s="635"/>
      <c r="BJ16" s="635"/>
      <c r="BK16" s="635"/>
      <c r="BL16" s="635"/>
      <c r="BM16" s="635"/>
      <c r="BN16" s="636"/>
      <c r="BO16" s="672" t="s">
        <v>121</v>
      </c>
      <c r="BP16" s="672"/>
      <c r="BQ16" s="672"/>
      <c r="BR16" s="672"/>
      <c r="BS16" s="673" t="s">
        <v>121</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t="s">
        <v>121</v>
      </c>
      <c r="CS16" s="635"/>
      <c r="CT16" s="635"/>
      <c r="CU16" s="635"/>
      <c r="CV16" s="635"/>
      <c r="CW16" s="635"/>
      <c r="CX16" s="635"/>
      <c r="CY16" s="636"/>
      <c r="CZ16" s="672" t="s">
        <v>121</v>
      </c>
      <c r="DA16" s="672"/>
      <c r="DB16" s="672"/>
      <c r="DC16" s="672"/>
      <c r="DD16" s="640" t="s">
        <v>121</v>
      </c>
      <c r="DE16" s="635"/>
      <c r="DF16" s="635"/>
      <c r="DG16" s="635"/>
      <c r="DH16" s="635"/>
      <c r="DI16" s="635"/>
      <c r="DJ16" s="635"/>
      <c r="DK16" s="635"/>
      <c r="DL16" s="635"/>
      <c r="DM16" s="635"/>
      <c r="DN16" s="635"/>
      <c r="DO16" s="635"/>
      <c r="DP16" s="636"/>
      <c r="DQ16" s="640" t="s">
        <v>121</v>
      </c>
      <c r="DR16" s="635"/>
      <c r="DS16" s="635"/>
      <c r="DT16" s="635"/>
      <c r="DU16" s="635"/>
      <c r="DV16" s="635"/>
      <c r="DW16" s="635"/>
      <c r="DX16" s="635"/>
      <c r="DY16" s="635"/>
      <c r="DZ16" s="635"/>
      <c r="EA16" s="635"/>
      <c r="EB16" s="635"/>
      <c r="EC16" s="671"/>
    </row>
    <row r="17" spans="2:133" ht="11.25" customHeight="1" x14ac:dyDescent="0.15">
      <c r="B17" s="631" t="s">
        <v>253</v>
      </c>
      <c r="C17" s="632"/>
      <c r="D17" s="632"/>
      <c r="E17" s="632"/>
      <c r="F17" s="632"/>
      <c r="G17" s="632"/>
      <c r="H17" s="632"/>
      <c r="I17" s="632"/>
      <c r="J17" s="632"/>
      <c r="K17" s="632"/>
      <c r="L17" s="632"/>
      <c r="M17" s="632"/>
      <c r="N17" s="632"/>
      <c r="O17" s="632"/>
      <c r="P17" s="632"/>
      <c r="Q17" s="633"/>
      <c r="R17" s="634">
        <v>295943</v>
      </c>
      <c r="S17" s="635"/>
      <c r="T17" s="635"/>
      <c r="U17" s="635"/>
      <c r="V17" s="635"/>
      <c r="W17" s="635"/>
      <c r="X17" s="635"/>
      <c r="Y17" s="636"/>
      <c r="Z17" s="672">
        <v>1.4</v>
      </c>
      <c r="AA17" s="672"/>
      <c r="AB17" s="672"/>
      <c r="AC17" s="672"/>
      <c r="AD17" s="673">
        <v>295943</v>
      </c>
      <c r="AE17" s="673"/>
      <c r="AF17" s="673"/>
      <c r="AG17" s="673"/>
      <c r="AH17" s="673"/>
      <c r="AI17" s="673"/>
      <c r="AJ17" s="673"/>
      <c r="AK17" s="673"/>
      <c r="AL17" s="637">
        <v>2.7</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121</v>
      </c>
      <c r="BH17" s="635"/>
      <c r="BI17" s="635"/>
      <c r="BJ17" s="635"/>
      <c r="BK17" s="635"/>
      <c r="BL17" s="635"/>
      <c r="BM17" s="635"/>
      <c r="BN17" s="636"/>
      <c r="BO17" s="672" t="s">
        <v>121</v>
      </c>
      <c r="BP17" s="672"/>
      <c r="BQ17" s="672"/>
      <c r="BR17" s="672"/>
      <c r="BS17" s="673" t="s">
        <v>121</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1242605</v>
      </c>
      <c r="CS17" s="635"/>
      <c r="CT17" s="635"/>
      <c r="CU17" s="635"/>
      <c r="CV17" s="635"/>
      <c r="CW17" s="635"/>
      <c r="CX17" s="635"/>
      <c r="CY17" s="636"/>
      <c r="CZ17" s="672">
        <v>5.8</v>
      </c>
      <c r="DA17" s="672"/>
      <c r="DB17" s="672"/>
      <c r="DC17" s="672"/>
      <c r="DD17" s="640" t="s">
        <v>121</v>
      </c>
      <c r="DE17" s="635"/>
      <c r="DF17" s="635"/>
      <c r="DG17" s="635"/>
      <c r="DH17" s="635"/>
      <c r="DI17" s="635"/>
      <c r="DJ17" s="635"/>
      <c r="DK17" s="635"/>
      <c r="DL17" s="635"/>
      <c r="DM17" s="635"/>
      <c r="DN17" s="635"/>
      <c r="DO17" s="635"/>
      <c r="DP17" s="636"/>
      <c r="DQ17" s="640">
        <v>1184114</v>
      </c>
      <c r="DR17" s="635"/>
      <c r="DS17" s="635"/>
      <c r="DT17" s="635"/>
      <c r="DU17" s="635"/>
      <c r="DV17" s="635"/>
      <c r="DW17" s="635"/>
      <c r="DX17" s="635"/>
      <c r="DY17" s="635"/>
      <c r="DZ17" s="635"/>
      <c r="EA17" s="635"/>
      <c r="EB17" s="635"/>
      <c r="EC17" s="671"/>
    </row>
    <row r="18" spans="2:133" ht="11.25" customHeight="1" x14ac:dyDescent="0.15">
      <c r="B18" s="631" t="s">
        <v>256</v>
      </c>
      <c r="C18" s="632"/>
      <c r="D18" s="632"/>
      <c r="E18" s="632"/>
      <c r="F18" s="632"/>
      <c r="G18" s="632"/>
      <c r="H18" s="632"/>
      <c r="I18" s="632"/>
      <c r="J18" s="632"/>
      <c r="K18" s="632"/>
      <c r="L18" s="632"/>
      <c r="M18" s="632"/>
      <c r="N18" s="632"/>
      <c r="O18" s="632"/>
      <c r="P18" s="632"/>
      <c r="Q18" s="633"/>
      <c r="R18" s="634">
        <v>54583</v>
      </c>
      <c r="S18" s="635"/>
      <c r="T18" s="635"/>
      <c r="U18" s="635"/>
      <c r="V18" s="635"/>
      <c r="W18" s="635"/>
      <c r="X18" s="635"/>
      <c r="Y18" s="636"/>
      <c r="Z18" s="672">
        <v>0.2</v>
      </c>
      <c r="AA18" s="672"/>
      <c r="AB18" s="672"/>
      <c r="AC18" s="672"/>
      <c r="AD18" s="673">
        <v>54583</v>
      </c>
      <c r="AE18" s="673"/>
      <c r="AF18" s="673"/>
      <c r="AG18" s="673"/>
      <c r="AH18" s="673"/>
      <c r="AI18" s="673"/>
      <c r="AJ18" s="673"/>
      <c r="AK18" s="673"/>
      <c r="AL18" s="637">
        <v>0.5</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121</v>
      </c>
      <c r="BH18" s="635"/>
      <c r="BI18" s="635"/>
      <c r="BJ18" s="635"/>
      <c r="BK18" s="635"/>
      <c r="BL18" s="635"/>
      <c r="BM18" s="635"/>
      <c r="BN18" s="636"/>
      <c r="BO18" s="672" t="s">
        <v>121</v>
      </c>
      <c r="BP18" s="672"/>
      <c r="BQ18" s="672"/>
      <c r="BR18" s="672"/>
      <c r="BS18" s="673" t="s">
        <v>121</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121</v>
      </c>
      <c r="CS18" s="635"/>
      <c r="CT18" s="635"/>
      <c r="CU18" s="635"/>
      <c r="CV18" s="635"/>
      <c r="CW18" s="635"/>
      <c r="CX18" s="635"/>
      <c r="CY18" s="636"/>
      <c r="CZ18" s="672" t="s">
        <v>121</v>
      </c>
      <c r="DA18" s="672"/>
      <c r="DB18" s="672"/>
      <c r="DC18" s="672"/>
      <c r="DD18" s="640" t="s">
        <v>121</v>
      </c>
      <c r="DE18" s="635"/>
      <c r="DF18" s="635"/>
      <c r="DG18" s="635"/>
      <c r="DH18" s="635"/>
      <c r="DI18" s="635"/>
      <c r="DJ18" s="635"/>
      <c r="DK18" s="635"/>
      <c r="DL18" s="635"/>
      <c r="DM18" s="635"/>
      <c r="DN18" s="635"/>
      <c r="DO18" s="635"/>
      <c r="DP18" s="636"/>
      <c r="DQ18" s="640" t="s">
        <v>121</v>
      </c>
      <c r="DR18" s="635"/>
      <c r="DS18" s="635"/>
      <c r="DT18" s="635"/>
      <c r="DU18" s="635"/>
      <c r="DV18" s="635"/>
      <c r="DW18" s="635"/>
      <c r="DX18" s="635"/>
      <c r="DY18" s="635"/>
      <c r="DZ18" s="635"/>
      <c r="EA18" s="635"/>
      <c r="EB18" s="635"/>
      <c r="EC18" s="671"/>
    </row>
    <row r="19" spans="2:133" ht="11.25" customHeight="1" x14ac:dyDescent="0.15">
      <c r="B19" s="631" t="s">
        <v>259</v>
      </c>
      <c r="C19" s="632"/>
      <c r="D19" s="632"/>
      <c r="E19" s="632"/>
      <c r="F19" s="632"/>
      <c r="G19" s="632"/>
      <c r="H19" s="632"/>
      <c r="I19" s="632"/>
      <c r="J19" s="632"/>
      <c r="K19" s="632"/>
      <c r="L19" s="632"/>
      <c r="M19" s="632"/>
      <c r="N19" s="632"/>
      <c r="O19" s="632"/>
      <c r="P19" s="632"/>
      <c r="Q19" s="633"/>
      <c r="R19" s="634">
        <v>236898</v>
      </c>
      <c r="S19" s="635"/>
      <c r="T19" s="635"/>
      <c r="U19" s="635"/>
      <c r="V19" s="635"/>
      <c r="W19" s="635"/>
      <c r="X19" s="635"/>
      <c r="Y19" s="636"/>
      <c r="Z19" s="672">
        <v>1.1000000000000001</v>
      </c>
      <c r="AA19" s="672"/>
      <c r="AB19" s="672"/>
      <c r="AC19" s="672"/>
      <c r="AD19" s="673">
        <v>236898</v>
      </c>
      <c r="AE19" s="673"/>
      <c r="AF19" s="673"/>
      <c r="AG19" s="673"/>
      <c r="AH19" s="673"/>
      <c r="AI19" s="673"/>
      <c r="AJ19" s="673"/>
      <c r="AK19" s="673"/>
      <c r="AL19" s="637">
        <v>2.2000000000000002</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t="s">
        <v>121</v>
      </c>
      <c r="BH19" s="635"/>
      <c r="BI19" s="635"/>
      <c r="BJ19" s="635"/>
      <c r="BK19" s="635"/>
      <c r="BL19" s="635"/>
      <c r="BM19" s="635"/>
      <c r="BN19" s="636"/>
      <c r="BO19" s="672" t="s">
        <v>121</v>
      </c>
      <c r="BP19" s="672"/>
      <c r="BQ19" s="672"/>
      <c r="BR19" s="672"/>
      <c r="BS19" s="673" t="s">
        <v>121</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121</v>
      </c>
      <c r="CS19" s="635"/>
      <c r="CT19" s="635"/>
      <c r="CU19" s="635"/>
      <c r="CV19" s="635"/>
      <c r="CW19" s="635"/>
      <c r="CX19" s="635"/>
      <c r="CY19" s="636"/>
      <c r="CZ19" s="672" t="s">
        <v>121</v>
      </c>
      <c r="DA19" s="672"/>
      <c r="DB19" s="672"/>
      <c r="DC19" s="672"/>
      <c r="DD19" s="640" t="s">
        <v>121</v>
      </c>
      <c r="DE19" s="635"/>
      <c r="DF19" s="635"/>
      <c r="DG19" s="635"/>
      <c r="DH19" s="635"/>
      <c r="DI19" s="635"/>
      <c r="DJ19" s="635"/>
      <c r="DK19" s="635"/>
      <c r="DL19" s="635"/>
      <c r="DM19" s="635"/>
      <c r="DN19" s="635"/>
      <c r="DO19" s="635"/>
      <c r="DP19" s="636"/>
      <c r="DQ19" s="640" t="s">
        <v>121</v>
      </c>
      <c r="DR19" s="635"/>
      <c r="DS19" s="635"/>
      <c r="DT19" s="635"/>
      <c r="DU19" s="635"/>
      <c r="DV19" s="635"/>
      <c r="DW19" s="635"/>
      <c r="DX19" s="635"/>
      <c r="DY19" s="635"/>
      <c r="DZ19" s="635"/>
      <c r="EA19" s="635"/>
      <c r="EB19" s="635"/>
      <c r="EC19" s="671"/>
    </row>
    <row r="20" spans="2:133" ht="11.25" customHeight="1" x14ac:dyDescent="0.15">
      <c r="B20" s="701" t="s">
        <v>262</v>
      </c>
      <c r="C20" s="702"/>
      <c r="D20" s="702"/>
      <c r="E20" s="702"/>
      <c r="F20" s="702"/>
      <c r="G20" s="702"/>
      <c r="H20" s="702"/>
      <c r="I20" s="702"/>
      <c r="J20" s="702"/>
      <c r="K20" s="702"/>
      <c r="L20" s="702"/>
      <c r="M20" s="702"/>
      <c r="N20" s="702"/>
      <c r="O20" s="702"/>
      <c r="P20" s="702"/>
      <c r="Q20" s="703"/>
      <c r="R20" s="634">
        <v>4462</v>
      </c>
      <c r="S20" s="635"/>
      <c r="T20" s="635"/>
      <c r="U20" s="635"/>
      <c r="V20" s="635"/>
      <c r="W20" s="635"/>
      <c r="X20" s="635"/>
      <c r="Y20" s="636"/>
      <c r="Z20" s="672">
        <v>0</v>
      </c>
      <c r="AA20" s="672"/>
      <c r="AB20" s="672"/>
      <c r="AC20" s="672"/>
      <c r="AD20" s="673">
        <v>4462</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t="s">
        <v>121</v>
      </c>
      <c r="BH20" s="635"/>
      <c r="BI20" s="635"/>
      <c r="BJ20" s="635"/>
      <c r="BK20" s="635"/>
      <c r="BL20" s="635"/>
      <c r="BM20" s="635"/>
      <c r="BN20" s="636"/>
      <c r="BO20" s="672" t="s">
        <v>121</v>
      </c>
      <c r="BP20" s="672"/>
      <c r="BQ20" s="672"/>
      <c r="BR20" s="672"/>
      <c r="BS20" s="673" t="s">
        <v>121</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21289100</v>
      </c>
      <c r="CS20" s="635"/>
      <c r="CT20" s="635"/>
      <c r="CU20" s="635"/>
      <c r="CV20" s="635"/>
      <c r="CW20" s="635"/>
      <c r="CX20" s="635"/>
      <c r="CY20" s="636"/>
      <c r="CZ20" s="672">
        <v>100</v>
      </c>
      <c r="DA20" s="672"/>
      <c r="DB20" s="672"/>
      <c r="DC20" s="672"/>
      <c r="DD20" s="640">
        <v>2426534</v>
      </c>
      <c r="DE20" s="635"/>
      <c r="DF20" s="635"/>
      <c r="DG20" s="635"/>
      <c r="DH20" s="635"/>
      <c r="DI20" s="635"/>
      <c r="DJ20" s="635"/>
      <c r="DK20" s="635"/>
      <c r="DL20" s="635"/>
      <c r="DM20" s="635"/>
      <c r="DN20" s="635"/>
      <c r="DO20" s="635"/>
      <c r="DP20" s="636"/>
      <c r="DQ20" s="640">
        <v>13998037</v>
      </c>
      <c r="DR20" s="635"/>
      <c r="DS20" s="635"/>
      <c r="DT20" s="635"/>
      <c r="DU20" s="635"/>
      <c r="DV20" s="635"/>
      <c r="DW20" s="635"/>
      <c r="DX20" s="635"/>
      <c r="DY20" s="635"/>
      <c r="DZ20" s="635"/>
      <c r="EA20" s="635"/>
      <c r="EB20" s="635"/>
      <c r="EC20" s="671"/>
    </row>
    <row r="21" spans="2:133" ht="11.25" customHeight="1" x14ac:dyDescent="0.15">
      <c r="B21" s="631" t="s">
        <v>265</v>
      </c>
      <c r="C21" s="632"/>
      <c r="D21" s="632"/>
      <c r="E21" s="632"/>
      <c r="F21" s="632"/>
      <c r="G21" s="632"/>
      <c r="H21" s="632"/>
      <c r="I21" s="632"/>
      <c r="J21" s="632"/>
      <c r="K21" s="632"/>
      <c r="L21" s="632"/>
      <c r="M21" s="632"/>
      <c r="N21" s="632"/>
      <c r="O21" s="632"/>
      <c r="P21" s="632"/>
      <c r="Q21" s="633"/>
      <c r="R21" s="634">
        <v>1477854</v>
      </c>
      <c r="S21" s="635"/>
      <c r="T21" s="635"/>
      <c r="U21" s="635"/>
      <c r="V21" s="635"/>
      <c r="W21" s="635"/>
      <c r="X21" s="635"/>
      <c r="Y21" s="636"/>
      <c r="Z21" s="672">
        <v>6.7</v>
      </c>
      <c r="AA21" s="672"/>
      <c r="AB21" s="672"/>
      <c r="AC21" s="672"/>
      <c r="AD21" s="673">
        <v>1282439</v>
      </c>
      <c r="AE21" s="673"/>
      <c r="AF21" s="673"/>
      <c r="AG21" s="673"/>
      <c r="AH21" s="673"/>
      <c r="AI21" s="673"/>
      <c r="AJ21" s="673"/>
      <c r="AK21" s="673"/>
      <c r="AL21" s="637">
        <v>11.9</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t="s">
        <v>121</v>
      </c>
      <c r="BH21" s="635"/>
      <c r="BI21" s="635"/>
      <c r="BJ21" s="635"/>
      <c r="BK21" s="635"/>
      <c r="BL21" s="635"/>
      <c r="BM21" s="635"/>
      <c r="BN21" s="636"/>
      <c r="BO21" s="672" t="s">
        <v>121</v>
      </c>
      <c r="BP21" s="672"/>
      <c r="BQ21" s="672"/>
      <c r="BR21" s="672"/>
      <c r="BS21" s="673" t="s">
        <v>121</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267</v>
      </c>
      <c r="C22" s="632"/>
      <c r="D22" s="632"/>
      <c r="E22" s="632"/>
      <c r="F22" s="632"/>
      <c r="G22" s="632"/>
      <c r="H22" s="632"/>
      <c r="I22" s="632"/>
      <c r="J22" s="632"/>
      <c r="K22" s="632"/>
      <c r="L22" s="632"/>
      <c r="M22" s="632"/>
      <c r="N22" s="632"/>
      <c r="O22" s="632"/>
      <c r="P22" s="632"/>
      <c r="Q22" s="633"/>
      <c r="R22" s="634">
        <v>1282439</v>
      </c>
      <c r="S22" s="635"/>
      <c r="T22" s="635"/>
      <c r="U22" s="635"/>
      <c r="V22" s="635"/>
      <c r="W22" s="635"/>
      <c r="X22" s="635"/>
      <c r="Y22" s="636"/>
      <c r="Z22" s="672">
        <v>5.9</v>
      </c>
      <c r="AA22" s="672"/>
      <c r="AB22" s="672"/>
      <c r="AC22" s="672"/>
      <c r="AD22" s="673">
        <v>1282439</v>
      </c>
      <c r="AE22" s="673"/>
      <c r="AF22" s="673"/>
      <c r="AG22" s="673"/>
      <c r="AH22" s="673"/>
      <c r="AI22" s="673"/>
      <c r="AJ22" s="673"/>
      <c r="AK22" s="673"/>
      <c r="AL22" s="637">
        <v>11.9</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121</v>
      </c>
      <c r="BH22" s="635"/>
      <c r="BI22" s="635"/>
      <c r="BJ22" s="635"/>
      <c r="BK22" s="635"/>
      <c r="BL22" s="635"/>
      <c r="BM22" s="635"/>
      <c r="BN22" s="636"/>
      <c r="BO22" s="672" t="s">
        <v>121</v>
      </c>
      <c r="BP22" s="672"/>
      <c r="BQ22" s="672"/>
      <c r="BR22" s="672"/>
      <c r="BS22" s="673" t="s">
        <v>121</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270</v>
      </c>
      <c r="C23" s="632"/>
      <c r="D23" s="632"/>
      <c r="E23" s="632"/>
      <c r="F23" s="632"/>
      <c r="G23" s="632"/>
      <c r="H23" s="632"/>
      <c r="I23" s="632"/>
      <c r="J23" s="632"/>
      <c r="K23" s="632"/>
      <c r="L23" s="632"/>
      <c r="M23" s="632"/>
      <c r="N23" s="632"/>
      <c r="O23" s="632"/>
      <c r="P23" s="632"/>
      <c r="Q23" s="633"/>
      <c r="R23" s="634">
        <v>195415</v>
      </c>
      <c r="S23" s="635"/>
      <c r="T23" s="635"/>
      <c r="U23" s="635"/>
      <c r="V23" s="635"/>
      <c r="W23" s="635"/>
      <c r="X23" s="635"/>
      <c r="Y23" s="636"/>
      <c r="Z23" s="672">
        <v>0.9</v>
      </c>
      <c r="AA23" s="672"/>
      <c r="AB23" s="672"/>
      <c r="AC23" s="672"/>
      <c r="AD23" s="673" t="s">
        <v>121</v>
      </c>
      <c r="AE23" s="673"/>
      <c r="AF23" s="673"/>
      <c r="AG23" s="673"/>
      <c r="AH23" s="673"/>
      <c r="AI23" s="673"/>
      <c r="AJ23" s="673"/>
      <c r="AK23" s="673"/>
      <c r="AL23" s="637" t="s">
        <v>121</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t="s">
        <v>121</v>
      </c>
      <c r="BH23" s="635"/>
      <c r="BI23" s="635"/>
      <c r="BJ23" s="635"/>
      <c r="BK23" s="635"/>
      <c r="BL23" s="635"/>
      <c r="BM23" s="635"/>
      <c r="BN23" s="636"/>
      <c r="BO23" s="672" t="s">
        <v>121</v>
      </c>
      <c r="BP23" s="672"/>
      <c r="BQ23" s="672"/>
      <c r="BR23" s="672"/>
      <c r="BS23" s="673" t="s">
        <v>121</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15">
      <c r="B24" s="631" t="s">
        <v>277</v>
      </c>
      <c r="C24" s="632"/>
      <c r="D24" s="632"/>
      <c r="E24" s="632"/>
      <c r="F24" s="632"/>
      <c r="G24" s="632"/>
      <c r="H24" s="632"/>
      <c r="I24" s="632"/>
      <c r="J24" s="632"/>
      <c r="K24" s="632"/>
      <c r="L24" s="632"/>
      <c r="M24" s="632"/>
      <c r="N24" s="632"/>
      <c r="O24" s="632"/>
      <c r="P24" s="632"/>
      <c r="Q24" s="633"/>
      <c r="R24" s="634" t="s">
        <v>121</v>
      </c>
      <c r="S24" s="635"/>
      <c r="T24" s="635"/>
      <c r="U24" s="635"/>
      <c r="V24" s="635"/>
      <c r="W24" s="635"/>
      <c r="X24" s="635"/>
      <c r="Y24" s="636"/>
      <c r="Z24" s="672" t="s">
        <v>121</v>
      </c>
      <c r="AA24" s="672"/>
      <c r="AB24" s="672"/>
      <c r="AC24" s="672"/>
      <c r="AD24" s="673" t="s">
        <v>121</v>
      </c>
      <c r="AE24" s="673"/>
      <c r="AF24" s="673"/>
      <c r="AG24" s="673"/>
      <c r="AH24" s="673"/>
      <c r="AI24" s="673"/>
      <c r="AJ24" s="673"/>
      <c r="AK24" s="673"/>
      <c r="AL24" s="637" t="s">
        <v>121</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121</v>
      </c>
      <c r="BH24" s="635"/>
      <c r="BI24" s="635"/>
      <c r="BJ24" s="635"/>
      <c r="BK24" s="635"/>
      <c r="BL24" s="635"/>
      <c r="BM24" s="635"/>
      <c r="BN24" s="636"/>
      <c r="BO24" s="672" t="s">
        <v>121</v>
      </c>
      <c r="BP24" s="672"/>
      <c r="BQ24" s="672"/>
      <c r="BR24" s="672"/>
      <c r="BS24" s="673" t="s">
        <v>121</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9744024</v>
      </c>
      <c r="CS24" s="690"/>
      <c r="CT24" s="690"/>
      <c r="CU24" s="690"/>
      <c r="CV24" s="690"/>
      <c r="CW24" s="690"/>
      <c r="CX24" s="690"/>
      <c r="CY24" s="715"/>
      <c r="CZ24" s="716">
        <v>45.8</v>
      </c>
      <c r="DA24" s="698"/>
      <c r="DB24" s="698"/>
      <c r="DC24" s="718"/>
      <c r="DD24" s="714">
        <v>5583850</v>
      </c>
      <c r="DE24" s="690"/>
      <c r="DF24" s="690"/>
      <c r="DG24" s="690"/>
      <c r="DH24" s="690"/>
      <c r="DI24" s="690"/>
      <c r="DJ24" s="690"/>
      <c r="DK24" s="715"/>
      <c r="DL24" s="714">
        <v>4819771</v>
      </c>
      <c r="DM24" s="690"/>
      <c r="DN24" s="690"/>
      <c r="DO24" s="690"/>
      <c r="DP24" s="690"/>
      <c r="DQ24" s="690"/>
      <c r="DR24" s="690"/>
      <c r="DS24" s="690"/>
      <c r="DT24" s="690"/>
      <c r="DU24" s="690"/>
      <c r="DV24" s="715"/>
      <c r="DW24" s="716">
        <v>44.5</v>
      </c>
      <c r="DX24" s="698"/>
      <c r="DY24" s="698"/>
      <c r="DZ24" s="698"/>
      <c r="EA24" s="698"/>
      <c r="EB24" s="698"/>
      <c r="EC24" s="717"/>
    </row>
    <row r="25" spans="2:133" ht="11.25" customHeight="1" x14ac:dyDescent="0.15">
      <c r="B25" s="631" t="s">
        <v>280</v>
      </c>
      <c r="C25" s="632"/>
      <c r="D25" s="632"/>
      <c r="E25" s="632"/>
      <c r="F25" s="632"/>
      <c r="G25" s="632"/>
      <c r="H25" s="632"/>
      <c r="I25" s="632"/>
      <c r="J25" s="632"/>
      <c r="K25" s="632"/>
      <c r="L25" s="632"/>
      <c r="M25" s="632"/>
      <c r="N25" s="632"/>
      <c r="O25" s="632"/>
      <c r="P25" s="632"/>
      <c r="Q25" s="633"/>
      <c r="R25" s="634">
        <v>10973712</v>
      </c>
      <c r="S25" s="635"/>
      <c r="T25" s="635"/>
      <c r="U25" s="635"/>
      <c r="V25" s="635"/>
      <c r="W25" s="635"/>
      <c r="X25" s="635"/>
      <c r="Y25" s="636"/>
      <c r="Z25" s="672">
        <v>50.1</v>
      </c>
      <c r="AA25" s="672"/>
      <c r="AB25" s="672"/>
      <c r="AC25" s="672"/>
      <c r="AD25" s="673">
        <v>10778297</v>
      </c>
      <c r="AE25" s="673"/>
      <c r="AF25" s="673"/>
      <c r="AG25" s="673"/>
      <c r="AH25" s="673"/>
      <c r="AI25" s="673"/>
      <c r="AJ25" s="673"/>
      <c r="AK25" s="673"/>
      <c r="AL25" s="637">
        <v>99.8</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121</v>
      </c>
      <c r="BH25" s="635"/>
      <c r="BI25" s="635"/>
      <c r="BJ25" s="635"/>
      <c r="BK25" s="635"/>
      <c r="BL25" s="635"/>
      <c r="BM25" s="635"/>
      <c r="BN25" s="636"/>
      <c r="BO25" s="672" t="s">
        <v>121</v>
      </c>
      <c r="BP25" s="672"/>
      <c r="BQ25" s="672"/>
      <c r="BR25" s="672"/>
      <c r="BS25" s="673" t="s">
        <v>121</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2559797</v>
      </c>
      <c r="CS25" s="647"/>
      <c r="CT25" s="647"/>
      <c r="CU25" s="647"/>
      <c r="CV25" s="647"/>
      <c r="CW25" s="647"/>
      <c r="CX25" s="647"/>
      <c r="CY25" s="648"/>
      <c r="CZ25" s="637">
        <v>12</v>
      </c>
      <c r="DA25" s="649"/>
      <c r="DB25" s="649"/>
      <c r="DC25" s="650"/>
      <c r="DD25" s="640">
        <v>2290310</v>
      </c>
      <c r="DE25" s="647"/>
      <c r="DF25" s="647"/>
      <c r="DG25" s="647"/>
      <c r="DH25" s="647"/>
      <c r="DI25" s="647"/>
      <c r="DJ25" s="647"/>
      <c r="DK25" s="648"/>
      <c r="DL25" s="640">
        <v>2254771</v>
      </c>
      <c r="DM25" s="647"/>
      <c r="DN25" s="647"/>
      <c r="DO25" s="647"/>
      <c r="DP25" s="647"/>
      <c r="DQ25" s="647"/>
      <c r="DR25" s="647"/>
      <c r="DS25" s="647"/>
      <c r="DT25" s="647"/>
      <c r="DU25" s="647"/>
      <c r="DV25" s="648"/>
      <c r="DW25" s="637">
        <v>20.8</v>
      </c>
      <c r="DX25" s="649"/>
      <c r="DY25" s="649"/>
      <c r="DZ25" s="649"/>
      <c r="EA25" s="649"/>
      <c r="EB25" s="649"/>
      <c r="EC25" s="661"/>
    </row>
    <row r="26" spans="2:133" ht="11.25" customHeight="1" x14ac:dyDescent="0.15">
      <c r="B26" s="631" t="s">
        <v>283</v>
      </c>
      <c r="C26" s="632"/>
      <c r="D26" s="632"/>
      <c r="E26" s="632"/>
      <c r="F26" s="632"/>
      <c r="G26" s="632"/>
      <c r="H26" s="632"/>
      <c r="I26" s="632"/>
      <c r="J26" s="632"/>
      <c r="K26" s="632"/>
      <c r="L26" s="632"/>
      <c r="M26" s="632"/>
      <c r="N26" s="632"/>
      <c r="O26" s="632"/>
      <c r="P26" s="632"/>
      <c r="Q26" s="633"/>
      <c r="R26" s="634">
        <v>9448</v>
      </c>
      <c r="S26" s="635"/>
      <c r="T26" s="635"/>
      <c r="U26" s="635"/>
      <c r="V26" s="635"/>
      <c r="W26" s="635"/>
      <c r="X26" s="635"/>
      <c r="Y26" s="636"/>
      <c r="Z26" s="672">
        <v>0</v>
      </c>
      <c r="AA26" s="672"/>
      <c r="AB26" s="672"/>
      <c r="AC26" s="672"/>
      <c r="AD26" s="673">
        <v>9448</v>
      </c>
      <c r="AE26" s="673"/>
      <c r="AF26" s="673"/>
      <c r="AG26" s="673"/>
      <c r="AH26" s="673"/>
      <c r="AI26" s="673"/>
      <c r="AJ26" s="673"/>
      <c r="AK26" s="673"/>
      <c r="AL26" s="637">
        <v>0.1</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121</v>
      </c>
      <c r="BH26" s="635"/>
      <c r="BI26" s="635"/>
      <c r="BJ26" s="635"/>
      <c r="BK26" s="635"/>
      <c r="BL26" s="635"/>
      <c r="BM26" s="635"/>
      <c r="BN26" s="636"/>
      <c r="BO26" s="672" t="s">
        <v>121</v>
      </c>
      <c r="BP26" s="672"/>
      <c r="BQ26" s="672"/>
      <c r="BR26" s="672"/>
      <c r="BS26" s="673" t="s">
        <v>121</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1384714</v>
      </c>
      <c r="CS26" s="635"/>
      <c r="CT26" s="635"/>
      <c r="CU26" s="635"/>
      <c r="CV26" s="635"/>
      <c r="CW26" s="635"/>
      <c r="CX26" s="635"/>
      <c r="CY26" s="636"/>
      <c r="CZ26" s="637">
        <v>6.5</v>
      </c>
      <c r="DA26" s="649"/>
      <c r="DB26" s="649"/>
      <c r="DC26" s="650"/>
      <c r="DD26" s="640">
        <v>1253191</v>
      </c>
      <c r="DE26" s="635"/>
      <c r="DF26" s="635"/>
      <c r="DG26" s="635"/>
      <c r="DH26" s="635"/>
      <c r="DI26" s="635"/>
      <c r="DJ26" s="635"/>
      <c r="DK26" s="636"/>
      <c r="DL26" s="640" t="s">
        <v>121</v>
      </c>
      <c r="DM26" s="635"/>
      <c r="DN26" s="635"/>
      <c r="DO26" s="635"/>
      <c r="DP26" s="635"/>
      <c r="DQ26" s="635"/>
      <c r="DR26" s="635"/>
      <c r="DS26" s="635"/>
      <c r="DT26" s="635"/>
      <c r="DU26" s="635"/>
      <c r="DV26" s="636"/>
      <c r="DW26" s="637" t="s">
        <v>121</v>
      </c>
      <c r="DX26" s="649"/>
      <c r="DY26" s="649"/>
      <c r="DZ26" s="649"/>
      <c r="EA26" s="649"/>
      <c r="EB26" s="649"/>
      <c r="EC26" s="661"/>
    </row>
    <row r="27" spans="2:133" ht="11.25" customHeight="1" x14ac:dyDescent="0.15">
      <c r="B27" s="631" t="s">
        <v>286</v>
      </c>
      <c r="C27" s="632"/>
      <c r="D27" s="632"/>
      <c r="E27" s="632"/>
      <c r="F27" s="632"/>
      <c r="G27" s="632"/>
      <c r="H27" s="632"/>
      <c r="I27" s="632"/>
      <c r="J27" s="632"/>
      <c r="K27" s="632"/>
      <c r="L27" s="632"/>
      <c r="M27" s="632"/>
      <c r="N27" s="632"/>
      <c r="O27" s="632"/>
      <c r="P27" s="632"/>
      <c r="Q27" s="633"/>
      <c r="R27" s="634">
        <v>246088</v>
      </c>
      <c r="S27" s="635"/>
      <c r="T27" s="635"/>
      <c r="U27" s="635"/>
      <c r="V27" s="635"/>
      <c r="W27" s="635"/>
      <c r="X27" s="635"/>
      <c r="Y27" s="636"/>
      <c r="Z27" s="672">
        <v>1.1000000000000001</v>
      </c>
      <c r="AA27" s="672"/>
      <c r="AB27" s="672"/>
      <c r="AC27" s="672"/>
      <c r="AD27" s="673" t="s">
        <v>121</v>
      </c>
      <c r="AE27" s="673"/>
      <c r="AF27" s="673"/>
      <c r="AG27" s="673"/>
      <c r="AH27" s="673"/>
      <c r="AI27" s="673"/>
      <c r="AJ27" s="673"/>
      <c r="AK27" s="673"/>
      <c r="AL27" s="637" t="s">
        <v>121</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7529377</v>
      </c>
      <c r="BH27" s="635"/>
      <c r="BI27" s="635"/>
      <c r="BJ27" s="635"/>
      <c r="BK27" s="635"/>
      <c r="BL27" s="635"/>
      <c r="BM27" s="635"/>
      <c r="BN27" s="636"/>
      <c r="BO27" s="672">
        <v>100</v>
      </c>
      <c r="BP27" s="672"/>
      <c r="BQ27" s="672"/>
      <c r="BR27" s="672"/>
      <c r="BS27" s="673">
        <v>169397</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5941622</v>
      </c>
      <c r="CS27" s="647"/>
      <c r="CT27" s="647"/>
      <c r="CU27" s="647"/>
      <c r="CV27" s="647"/>
      <c r="CW27" s="647"/>
      <c r="CX27" s="647"/>
      <c r="CY27" s="648"/>
      <c r="CZ27" s="637">
        <v>27.9</v>
      </c>
      <c r="DA27" s="649"/>
      <c r="DB27" s="649"/>
      <c r="DC27" s="650"/>
      <c r="DD27" s="640">
        <v>2109426</v>
      </c>
      <c r="DE27" s="647"/>
      <c r="DF27" s="647"/>
      <c r="DG27" s="647"/>
      <c r="DH27" s="647"/>
      <c r="DI27" s="647"/>
      <c r="DJ27" s="647"/>
      <c r="DK27" s="648"/>
      <c r="DL27" s="640">
        <v>1380886</v>
      </c>
      <c r="DM27" s="647"/>
      <c r="DN27" s="647"/>
      <c r="DO27" s="647"/>
      <c r="DP27" s="647"/>
      <c r="DQ27" s="647"/>
      <c r="DR27" s="647"/>
      <c r="DS27" s="647"/>
      <c r="DT27" s="647"/>
      <c r="DU27" s="647"/>
      <c r="DV27" s="648"/>
      <c r="DW27" s="637">
        <v>12.7</v>
      </c>
      <c r="DX27" s="649"/>
      <c r="DY27" s="649"/>
      <c r="DZ27" s="649"/>
      <c r="EA27" s="649"/>
      <c r="EB27" s="649"/>
      <c r="EC27" s="661"/>
    </row>
    <row r="28" spans="2:133" ht="11.25" customHeight="1" x14ac:dyDescent="0.15">
      <c r="B28" s="631" t="s">
        <v>289</v>
      </c>
      <c r="C28" s="632"/>
      <c r="D28" s="632"/>
      <c r="E28" s="632"/>
      <c r="F28" s="632"/>
      <c r="G28" s="632"/>
      <c r="H28" s="632"/>
      <c r="I28" s="632"/>
      <c r="J28" s="632"/>
      <c r="K28" s="632"/>
      <c r="L28" s="632"/>
      <c r="M28" s="632"/>
      <c r="N28" s="632"/>
      <c r="O28" s="632"/>
      <c r="P28" s="632"/>
      <c r="Q28" s="633"/>
      <c r="R28" s="634">
        <v>188910</v>
      </c>
      <c r="S28" s="635"/>
      <c r="T28" s="635"/>
      <c r="U28" s="635"/>
      <c r="V28" s="635"/>
      <c r="W28" s="635"/>
      <c r="X28" s="635"/>
      <c r="Y28" s="636"/>
      <c r="Z28" s="672">
        <v>0.9</v>
      </c>
      <c r="AA28" s="672"/>
      <c r="AB28" s="672"/>
      <c r="AC28" s="672"/>
      <c r="AD28" s="673">
        <v>12843</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1242605</v>
      </c>
      <c r="CS28" s="635"/>
      <c r="CT28" s="635"/>
      <c r="CU28" s="635"/>
      <c r="CV28" s="635"/>
      <c r="CW28" s="635"/>
      <c r="CX28" s="635"/>
      <c r="CY28" s="636"/>
      <c r="CZ28" s="637">
        <v>5.8</v>
      </c>
      <c r="DA28" s="649"/>
      <c r="DB28" s="649"/>
      <c r="DC28" s="650"/>
      <c r="DD28" s="640">
        <v>1184114</v>
      </c>
      <c r="DE28" s="635"/>
      <c r="DF28" s="635"/>
      <c r="DG28" s="635"/>
      <c r="DH28" s="635"/>
      <c r="DI28" s="635"/>
      <c r="DJ28" s="635"/>
      <c r="DK28" s="636"/>
      <c r="DL28" s="640">
        <v>1184114</v>
      </c>
      <c r="DM28" s="635"/>
      <c r="DN28" s="635"/>
      <c r="DO28" s="635"/>
      <c r="DP28" s="635"/>
      <c r="DQ28" s="635"/>
      <c r="DR28" s="635"/>
      <c r="DS28" s="635"/>
      <c r="DT28" s="635"/>
      <c r="DU28" s="635"/>
      <c r="DV28" s="636"/>
      <c r="DW28" s="637">
        <v>10.9</v>
      </c>
      <c r="DX28" s="649"/>
      <c r="DY28" s="649"/>
      <c r="DZ28" s="649"/>
      <c r="EA28" s="649"/>
      <c r="EB28" s="649"/>
      <c r="EC28" s="661"/>
    </row>
    <row r="29" spans="2:133" ht="11.25" customHeight="1" x14ac:dyDescent="0.15">
      <c r="B29" s="631" t="s">
        <v>291</v>
      </c>
      <c r="C29" s="632"/>
      <c r="D29" s="632"/>
      <c r="E29" s="632"/>
      <c r="F29" s="632"/>
      <c r="G29" s="632"/>
      <c r="H29" s="632"/>
      <c r="I29" s="632"/>
      <c r="J29" s="632"/>
      <c r="K29" s="632"/>
      <c r="L29" s="632"/>
      <c r="M29" s="632"/>
      <c r="N29" s="632"/>
      <c r="O29" s="632"/>
      <c r="P29" s="632"/>
      <c r="Q29" s="633"/>
      <c r="R29" s="634">
        <v>143119</v>
      </c>
      <c r="S29" s="635"/>
      <c r="T29" s="635"/>
      <c r="U29" s="635"/>
      <c r="V29" s="635"/>
      <c r="W29" s="635"/>
      <c r="X29" s="635"/>
      <c r="Y29" s="636"/>
      <c r="Z29" s="672">
        <v>0.7</v>
      </c>
      <c r="AA29" s="672"/>
      <c r="AB29" s="672"/>
      <c r="AC29" s="672"/>
      <c r="AD29" s="673" t="s">
        <v>121</v>
      </c>
      <c r="AE29" s="673"/>
      <c r="AF29" s="673"/>
      <c r="AG29" s="673"/>
      <c r="AH29" s="673"/>
      <c r="AI29" s="673"/>
      <c r="AJ29" s="673"/>
      <c r="AK29" s="673"/>
      <c r="AL29" s="637" t="s">
        <v>121</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1242605</v>
      </c>
      <c r="CS29" s="647"/>
      <c r="CT29" s="647"/>
      <c r="CU29" s="647"/>
      <c r="CV29" s="647"/>
      <c r="CW29" s="647"/>
      <c r="CX29" s="647"/>
      <c r="CY29" s="648"/>
      <c r="CZ29" s="637">
        <v>5.8</v>
      </c>
      <c r="DA29" s="649"/>
      <c r="DB29" s="649"/>
      <c r="DC29" s="650"/>
      <c r="DD29" s="640">
        <v>1184114</v>
      </c>
      <c r="DE29" s="647"/>
      <c r="DF29" s="647"/>
      <c r="DG29" s="647"/>
      <c r="DH29" s="647"/>
      <c r="DI29" s="647"/>
      <c r="DJ29" s="647"/>
      <c r="DK29" s="648"/>
      <c r="DL29" s="640">
        <v>1184114</v>
      </c>
      <c r="DM29" s="647"/>
      <c r="DN29" s="647"/>
      <c r="DO29" s="647"/>
      <c r="DP29" s="647"/>
      <c r="DQ29" s="647"/>
      <c r="DR29" s="647"/>
      <c r="DS29" s="647"/>
      <c r="DT29" s="647"/>
      <c r="DU29" s="647"/>
      <c r="DV29" s="648"/>
      <c r="DW29" s="637">
        <v>10.9</v>
      </c>
      <c r="DX29" s="649"/>
      <c r="DY29" s="649"/>
      <c r="DZ29" s="649"/>
      <c r="EA29" s="649"/>
      <c r="EB29" s="649"/>
      <c r="EC29" s="661"/>
    </row>
    <row r="30" spans="2:133" ht="11.25" customHeight="1" x14ac:dyDescent="0.15">
      <c r="B30" s="631" t="s">
        <v>293</v>
      </c>
      <c r="C30" s="632"/>
      <c r="D30" s="632"/>
      <c r="E30" s="632"/>
      <c r="F30" s="632"/>
      <c r="G30" s="632"/>
      <c r="H30" s="632"/>
      <c r="I30" s="632"/>
      <c r="J30" s="632"/>
      <c r="K30" s="632"/>
      <c r="L30" s="632"/>
      <c r="M30" s="632"/>
      <c r="N30" s="632"/>
      <c r="O30" s="632"/>
      <c r="P30" s="632"/>
      <c r="Q30" s="633"/>
      <c r="R30" s="634">
        <v>3784662</v>
      </c>
      <c r="S30" s="635"/>
      <c r="T30" s="635"/>
      <c r="U30" s="635"/>
      <c r="V30" s="635"/>
      <c r="W30" s="635"/>
      <c r="X30" s="635"/>
      <c r="Y30" s="636"/>
      <c r="Z30" s="672">
        <v>17.3</v>
      </c>
      <c r="AA30" s="672"/>
      <c r="AB30" s="672"/>
      <c r="AC30" s="672"/>
      <c r="AD30" s="673" t="s">
        <v>121</v>
      </c>
      <c r="AE30" s="673"/>
      <c r="AF30" s="673"/>
      <c r="AG30" s="673"/>
      <c r="AH30" s="673"/>
      <c r="AI30" s="673"/>
      <c r="AJ30" s="673"/>
      <c r="AK30" s="673"/>
      <c r="AL30" s="637" t="s">
        <v>121</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1200465</v>
      </c>
      <c r="CS30" s="635"/>
      <c r="CT30" s="635"/>
      <c r="CU30" s="635"/>
      <c r="CV30" s="635"/>
      <c r="CW30" s="635"/>
      <c r="CX30" s="635"/>
      <c r="CY30" s="636"/>
      <c r="CZ30" s="637">
        <v>5.6</v>
      </c>
      <c r="DA30" s="649"/>
      <c r="DB30" s="649"/>
      <c r="DC30" s="650"/>
      <c r="DD30" s="640">
        <v>1144803</v>
      </c>
      <c r="DE30" s="635"/>
      <c r="DF30" s="635"/>
      <c r="DG30" s="635"/>
      <c r="DH30" s="635"/>
      <c r="DI30" s="635"/>
      <c r="DJ30" s="635"/>
      <c r="DK30" s="636"/>
      <c r="DL30" s="640">
        <v>1144803</v>
      </c>
      <c r="DM30" s="635"/>
      <c r="DN30" s="635"/>
      <c r="DO30" s="635"/>
      <c r="DP30" s="635"/>
      <c r="DQ30" s="635"/>
      <c r="DR30" s="635"/>
      <c r="DS30" s="635"/>
      <c r="DT30" s="635"/>
      <c r="DU30" s="635"/>
      <c r="DV30" s="636"/>
      <c r="DW30" s="637">
        <v>10.6</v>
      </c>
      <c r="DX30" s="649"/>
      <c r="DY30" s="649"/>
      <c r="DZ30" s="649"/>
      <c r="EA30" s="649"/>
      <c r="EB30" s="649"/>
      <c r="EC30" s="661"/>
    </row>
    <row r="31" spans="2:133" ht="11.25" customHeight="1" x14ac:dyDescent="0.15">
      <c r="B31" s="701" t="s">
        <v>297</v>
      </c>
      <c r="C31" s="702"/>
      <c r="D31" s="702"/>
      <c r="E31" s="702"/>
      <c r="F31" s="702"/>
      <c r="G31" s="702"/>
      <c r="H31" s="702"/>
      <c r="I31" s="702"/>
      <c r="J31" s="702"/>
      <c r="K31" s="702"/>
      <c r="L31" s="702"/>
      <c r="M31" s="702"/>
      <c r="N31" s="702"/>
      <c r="O31" s="702"/>
      <c r="P31" s="702"/>
      <c r="Q31" s="703"/>
      <c r="R31" s="634" t="s">
        <v>121</v>
      </c>
      <c r="S31" s="635"/>
      <c r="T31" s="635"/>
      <c r="U31" s="635"/>
      <c r="V31" s="635"/>
      <c r="W31" s="635"/>
      <c r="X31" s="635"/>
      <c r="Y31" s="636"/>
      <c r="Z31" s="672" t="s">
        <v>121</v>
      </c>
      <c r="AA31" s="672"/>
      <c r="AB31" s="672"/>
      <c r="AC31" s="672"/>
      <c r="AD31" s="673" t="s">
        <v>121</v>
      </c>
      <c r="AE31" s="673"/>
      <c r="AF31" s="673"/>
      <c r="AG31" s="673"/>
      <c r="AH31" s="673"/>
      <c r="AI31" s="673"/>
      <c r="AJ31" s="673"/>
      <c r="AK31" s="673"/>
      <c r="AL31" s="637" t="s">
        <v>121</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99.7</v>
      </c>
      <c r="BH31" s="697"/>
      <c r="BI31" s="697"/>
      <c r="BJ31" s="697"/>
      <c r="BK31" s="697"/>
      <c r="BL31" s="697"/>
      <c r="BM31" s="698">
        <v>99.3</v>
      </c>
      <c r="BN31" s="697"/>
      <c r="BO31" s="697"/>
      <c r="BP31" s="697"/>
      <c r="BQ31" s="699"/>
      <c r="BR31" s="696">
        <v>99.7</v>
      </c>
      <c r="BS31" s="697"/>
      <c r="BT31" s="697"/>
      <c r="BU31" s="697"/>
      <c r="BV31" s="697"/>
      <c r="BW31" s="697"/>
      <c r="BX31" s="698">
        <v>99.3</v>
      </c>
      <c r="BY31" s="697"/>
      <c r="BZ31" s="697"/>
      <c r="CA31" s="697"/>
      <c r="CB31" s="699"/>
      <c r="CD31" s="655"/>
      <c r="CE31" s="656"/>
      <c r="CF31" s="631" t="s">
        <v>300</v>
      </c>
      <c r="CG31" s="632"/>
      <c r="CH31" s="632"/>
      <c r="CI31" s="632"/>
      <c r="CJ31" s="632"/>
      <c r="CK31" s="632"/>
      <c r="CL31" s="632"/>
      <c r="CM31" s="632"/>
      <c r="CN31" s="632"/>
      <c r="CO31" s="632"/>
      <c r="CP31" s="632"/>
      <c r="CQ31" s="633"/>
      <c r="CR31" s="634">
        <v>42140</v>
      </c>
      <c r="CS31" s="647"/>
      <c r="CT31" s="647"/>
      <c r="CU31" s="647"/>
      <c r="CV31" s="647"/>
      <c r="CW31" s="647"/>
      <c r="CX31" s="647"/>
      <c r="CY31" s="648"/>
      <c r="CZ31" s="637">
        <v>0.2</v>
      </c>
      <c r="DA31" s="649"/>
      <c r="DB31" s="649"/>
      <c r="DC31" s="650"/>
      <c r="DD31" s="640">
        <v>39311</v>
      </c>
      <c r="DE31" s="647"/>
      <c r="DF31" s="647"/>
      <c r="DG31" s="647"/>
      <c r="DH31" s="647"/>
      <c r="DI31" s="647"/>
      <c r="DJ31" s="647"/>
      <c r="DK31" s="648"/>
      <c r="DL31" s="640">
        <v>39311</v>
      </c>
      <c r="DM31" s="647"/>
      <c r="DN31" s="647"/>
      <c r="DO31" s="647"/>
      <c r="DP31" s="647"/>
      <c r="DQ31" s="647"/>
      <c r="DR31" s="647"/>
      <c r="DS31" s="647"/>
      <c r="DT31" s="647"/>
      <c r="DU31" s="647"/>
      <c r="DV31" s="648"/>
      <c r="DW31" s="637">
        <v>0.4</v>
      </c>
      <c r="DX31" s="649"/>
      <c r="DY31" s="649"/>
      <c r="DZ31" s="649"/>
      <c r="EA31" s="649"/>
      <c r="EB31" s="649"/>
      <c r="EC31" s="661"/>
    </row>
    <row r="32" spans="2:133" ht="11.25" customHeight="1" x14ac:dyDescent="0.15">
      <c r="B32" s="631" t="s">
        <v>301</v>
      </c>
      <c r="C32" s="632"/>
      <c r="D32" s="632"/>
      <c r="E32" s="632"/>
      <c r="F32" s="632"/>
      <c r="G32" s="632"/>
      <c r="H32" s="632"/>
      <c r="I32" s="632"/>
      <c r="J32" s="632"/>
      <c r="K32" s="632"/>
      <c r="L32" s="632"/>
      <c r="M32" s="632"/>
      <c r="N32" s="632"/>
      <c r="O32" s="632"/>
      <c r="P32" s="632"/>
      <c r="Q32" s="633"/>
      <c r="R32" s="634">
        <v>1865819</v>
      </c>
      <c r="S32" s="635"/>
      <c r="T32" s="635"/>
      <c r="U32" s="635"/>
      <c r="V32" s="635"/>
      <c r="W32" s="635"/>
      <c r="X32" s="635"/>
      <c r="Y32" s="636"/>
      <c r="Z32" s="672">
        <v>8.5</v>
      </c>
      <c r="AA32" s="672"/>
      <c r="AB32" s="672"/>
      <c r="AC32" s="672"/>
      <c r="AD32" s="673" t="s">
        <v>121</v>
      </c>
      <c r="AE32" s="673"/>
      <c r="AF32" s="673"/>
      <c r="AG32" s="673"/>
      <c r="AH32" s="673"/>
      <c r="AI32" s="673"/>
      <c r="AJ32" s="673"/>
      <c r="AK32" s="673"/>
      <c r="AL32" s="637" t="s">
        <v>121</v>
      </c>
      <c r="AM32" s="638"/>
      <c r="AN32" s="638"/>
      <c r="AO32" s="674"/>
      <c r="AP32" s="675"/>
      <c r="AQ32" s="676"/>
      <c r="AR32" s="676"/>
      <c r="AS32" s="676"/>
      <c r="AT32" s="709"/>
      <c r="AU32" s="196" t="s">
        <v>302</v>
      </c>
      <c r="AX32" s="631" t="s">
        <v>303</v>
      </c>
      <c r="AY32" s="632"/>
      <c r="AZ32" s="632"/>
      <c r="BA32" s="632"/>
      <c r="BB32" s="632"/>
      <c r="BC32" s="632"/>
      <c r="BD32" s="632"/>
      <c r="BE32" s="632"/>
      <c r="BF32" s="633"/>
      <c r="BG32" s="700">
        <v>99.4</v>
      </c>
      <c r="BH32" s="647"/>
      <c r="BI32" s="647"/>
      <c r="BJ32" s="647"/>
      <c r="BK32" s="647"/>
      <c r="BL32" s="647"/>
      <c r="BM32" s="638">
        <v>98.7</v>
      </c>
      <c r="BN32" s="647"/>
      <c r="BO32" s="647"/>
      <c r="BP32" s="647"/>
      <c r="BQ32" s="670"/>
      <c r="BR32" s="700">
        <v>99.5</v>
      </c>
      <c r="BS32" s="647"/>
      <c r="BT32" s="647"/>
      <c r="BU32" s="647"/>
      <c r="BV32" s="647"/>
      <c r="BW32" s="647"/>
      <c r="BX32" s="638">
        <v>98.8</v>
      </c>
      <c r="BY32" s="647"/>
      <c r="BZ32" s="647"/>
      <c r="CA32" s="647"/>
      <c r="CB32" s="670"/>
      <c r="CD32" s="657"/>
      <c r="CE32" s="658"/>
      <c r="CF32" s="631" t="s">
        <v>304</v>
      </c>
      <c r="CG32" s="632"/>
      <c r="CH32" s="632"/>
      <c r="CI32" s="632"/>
      <c r="CJ32" s="632"/>
      <c r="CK32" s="632"/>
      <c r="CL32" s="632"/>
      <c r="CM32" s="632"/>
      <c r="CN32" s="632"/>
      <c r="CO32" s="632"/>
      <c r="CP32" s="632"/>
      <c r="CQ32" s="633"/>
      <c r="CR32" s="634" t="s">
        <v>121</v>
      </c>
      <c r="CS32" s="635"/>
      <c r="CT32" s="635"/>
      <c r="CU32" s="635"/>
      <c r="CV32" s="635"/>
      <c r="CW32" s="635"/>
      <c r="CX32" s="635"/>
      <c r="CY32" s="636"/>
      <c r="CZ32" s="637" t="s">
        <v>121</v>
      </c>
      <c r="DA32" s="649"/>
      <c r="DB32" s="649"/>
      <c r="DC32" s="650"/>
      <c r="DD32" s="640" t="s">
        <v>121</v>
      </c>
      <c r="DE32" s="635"/>
      <c r="DF32" s="635"/>
      <c r="DG32" s="635"/>
      <c r="DH32" s="635"/>
      <c r="DI32" s="635"/>
      <c r="DJ32" s="635"/>
      <c r="DK32" s="636"/>
      <c r="DL32" s="640" t="s">
        <v>121</v>
      </c>
      <c r="DM32" s="635"/>
      <c r="DN32" s="635"/>
      <c r="DO32" s="635"/>
      <c r="DP32" s="635"/>
      <c r="DQ32" s="635"/>
      <c r="DR32" s="635"/>
      <c r="DS32" s="635"/>
      <c r="DT32" s="635"/>
      <c r="DU32" s="635"/>
      <c r="DV32" s="636"/>
      <c r="DW32" s="637" t="s">
        <v>121</v>
      </c>
      <c r="DX32" s="649"/>
      <c r="DY32" s="649"/>
      <c r="DZ32" s="649"/>
      <c r="EA32" s="649"/>
      <c r="EB32" s="649"/>
      <c r="EC32" s="661"/>
    </row>
    <row r="33" spans="2:133" ht="11.25" customHeight="1" x14ac:dyDescent="0.15">
      <c r="B33" s="631" t="s">
        <v>305</v>
      </c>
      <c r="C33" s="632"/>
      <c r="D33" s="632"/>
      <c r="E33" s="632"/>
      <c r="F33" s="632"/>
      <c r="G33" s="632"/>
      <c r="H33" s="632"/>
      <c r="I33" s="632"/>
      <c r="J33" s="632"/>
      <c r="K33" s="632"/>
      <c r="L33" s="632"/>
      <c r="M33" s="632"/>
      <c r="N33" s="632"/>
      <c r="O33" s="632"/>
      <c r="P33" s="632"/>
      <c r="Q33" s="633"/>
      <c r="R33" s="634">
        <v>65565</v>
      </c>
      <c r="S33" s="635"/>
      <c r="T33" s="635"/>
      <c r="U33" s="635"/>
      <c r="V33" s="635"/>
      <c r="W33" s="635"/>
      <c r="X33" s="635"/>
      <c r="Y33" s="636"/>
      <c r="Z33" s="672">
        <v>0.3</v>
      </c>
      <c r="AA33" s="672"/>
      <c r="AB33" s="672"/>
      <c r="AC33" s="672"/>
      <c r="AD33" s="673" t="s">
        <v>121</v>
      </c>
      <c r="AE33" s="673"/>
      <c r="AF33" s="673"/>
      <c r="AG33" s="673"/>
      <c r="AH33" s="673"/>
      <c r="AI33" s="673"/>
      <c r="AJ33" s="673"/>
      <c r="AK33" s="673"/>
      <c r="AL33" s="637" t="s">
        <v>121</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99.9</v>
      </c>
      <c r="BH33" s="619"/>
      <c r="BI33" s="619"/>
      <c r="BJ33" s="619"/>
      <c r="BK33" s="619"/>
      <c r="BL33" s="619"/>
      <c r="BM33" s="665">
        <v>99.7</v>
      </c>
      <c r="BN33" s="619"/>
      <c r="BO33" s="619"/>
      <c r="BP33" s="619"/>
      <c r="BQ33" s="682"/>
      <c r="BR33" s="695">
        <v>99.9</v>
      </c>
      <c r="BS33" s="619"/>
      <c r="BT33" s="619"/>
      <c r="BU33" s="619"/>
      <c r="BV33" s="619"/>
      <c r="BW33" s="619"/>
      <c r="BX33" s="665">
        <v>99.7</v>
      </c>
      <c r="BY33" s="619"/>
      <c r="BZ33" s="619"/>
      <c r="CA33" s="619"/>
      <c r="CB33" s="682"/>
      <c r="CD33" s="631" t="s">
        <v>307</v>
      </c>
      <c r="CE33" s="632"/>
      <c r="CF33" s="632"/>
      <c r="CG33" s="632"/>
      <c r="CH33" s="632"/>
      <c r="CI33" s="632"/>
      <c r="CJ33" s="632"/>
      <c r="CK33" s="632"/>
      <c r="CL33" s="632"/>
      <c r="CM33" s="632"/>
      <c r="CN33" s="632"/>
      <c r="CO33" s="632"/>
      <c r="CP33" s="632"/>
      <c r="CQ33" s="633"/>
      <c r="CR33" s="634">
        <v>9118542</v>
      </c>
      <c r="CS33" s="647"/>
      <c r="CT33" s="647"/>
      <c r="CU33" s="647"/>
      <c r="CV33" s="647"/>
      <c r="CW33" s="647"/>
      <c r="CX33" s="647"/>
      <c r="CY33" s="648"/>
      <c r="CZ33" s="637">
        <v>42.8</v>
      </c>
      <c r="DA33" s="649"/>
      <c r="DB33" s="649"/>
      <c r="DC33" s="650"/>
      <c r="DD33" s="640">
        <v>7632852</v>
      </c>
      <c r="DE33" s="647"/>
      <c r="DF33" s="647"/>
      <c r="DG33" s="647"/>
      <c r="DH33" s="647"/>
      <c r="DI33" s="647"/>
      <c r="DJ33" s="647"/>
      <c r="DK33" s="648"/>
      <c r="DL33" s="640">
        <v>5161476</v>
      </c>
      <c r="DM33" s="647"/>
      <c r="DN33" s="647"/>
      <c r="DO33" s="647"/>
      <c r="DP33" s="647"/>
      <c r="DQ33" s="647"/>
      <c r="DR33" s="647"/>
      <c r="DS33" s="647"/>
      <c r="DT33" s="647"/>
      <c r="DU33" s="647"/>
      <c r="DV33" s="648"/>
      <c r="DW33" s="637">
        <v>47.6</v>
      </c>
      <c r="DX33" s="649"/>
      <c r="DY33" s="649"/>
      <c r="DZ33" s="649"/>
      <c r="EA33" s="649"/>
      <c r="EB33" s="649"/>
      <c r="EC33" s="661"/>
    </row>
    <row r="34" spans="2:133" ht="11.25" customHeight="1" x14ac:dyDescent="0.15">
      <c r="B34" s="631" t="s">
        <v>308</v>
      </c>
      <c r="C34" s="632"/>
      <c r="D34" s="632"/>
      <c r="E34" s="632"/>
      <c r="F34" s="632"/>
      <c r="G34" s="632"/>
      <c r="H34" s="632"/>
      <c r="I34" s="632"/>
      <c r="J34" s="632"/>
      <c r="K34" s="632"/>
      <c r="L34" s="632"/>
      <c r="M34" s="632"/>
      <c r="N34" s="632"/>
      <c r="O34" s="632"/>
      <c r="P34" s="632"/>
      <c r="Q34" s="633"/>
      <c r="R34" s="634">
        <v>725074</v>
      </c>
      <c r="S34" s="635"/>
      <c r="T34" s="635"/>
      <c r="U34" s="635"/>
      <c r="V34" s="635"/>
      <c r="W34" s="635"/>
      <c r="X34" s="635"/>
      <c r="Y34" s="636"/>
      <c r="Z34" s="672">
        <v>3.3</v>
      </c>
      <c r="AA34" s="672"/>
      <c r="AB34" s="672"/>
      <c r="AC34" s="672"/>
      <c r="AD34" s="673" t="s">
        <v>121</v>
      </c>
      <c r="AE34" s="673"/>
      <c r="AF34" s="673"/>
      <c r="AG34" s="673"/>
      <c r="AH34" s="673"/>
      <c r="AI34" s="673"/>
      <c r="AJ34" s="673"/>
      <c r="AK34" s="673"/>
      <c r="AL34" s="637" t="s">
        <v>121</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3712844</v>
      </c>
      <c r="CS34" s="635"/>
      <c r="CT34" s="635"/>
      <c r="CU34" s="635"/>
      <c r="CV34" s="635"/>
      <c r="CW34" s="635"/>
      <c r="CX34" s="635"/>
      <c r="CY34" s="636"/>
      <c r="CZ34" s="637">
        <v>17.399999999999999</v>
      </c>
      <c r="DA34" s="649"/>
      <c r="DB34" s="649"/>
      <c r="DC34" s="650"/>
      <c r="DD34" s="640">
        <v>2809619</v>
      </c>
      <c r="DE34" s="635"/>
      <c r="DF34" s="635"/>
      <c r="DG34" s="635"/>
      <c r="DH34" s="635"/>
      <c r="DI34" s="635"/>
      <c r="DJ34" s="635"/>
      <c r="DK34" s="636"/>
      <c r="DL34" s="640">
        <v>2249836</v>
      </c>
      <c r="DM34" s="635"/>
      <c r="DN34" s="635"/>
      <c r="DO34" s="635"/>
      <c r="DP34" s="635"/>
      <c r="DQ34" s="635"/>
      <c r="DR34" s="635"/>
      <c r="DS34" s="635"/>
      <c r="DT34" s="635"/>
      <c r="DU34" s="635"/>
      <c r="DV34" s="636"/>
      <c r="DW34" s="637">
        <v>20.8</v>
      </c>
      <c r="DX34" s="649"/>
      <c r="DY34" s="649"/>
      <c r="DZ34" s="649"/>
      <c r="EA34" s="649"/>
      <c r="EB34" s="649"/>
      <c r="EC34" s="661"/>
    </row>
    <row r="35" spans="2:133" ht="11.25" customHeight="1" x14ac:dyDescent="0.15">
      <c r="B35" s="631" t="s">
        <v>310</v>
      </c>
      <c r="C35" s="632"/>
      <c r="D35" s="632"/>
      <c r="E35" s="632"/>
      <c r="F35" s="632"/>
      <c r="G35" s="632"/>
      <c r="H35" s="632"/>
      <c r="I35" s="632"/>
      <c r="J35" s="632"/>
      <c r="K35" s="632"/>
      <c r="L35" s="632"/>
      <c r="M35" s="632"/>
      <c r="N35" s="632"/>
      <c r="O35" s="632"/>
      <c r="P35" s="632"/>
      <c r="Q35" s="633"/>
      <c r="R35" s="634">
        <v>1249903</v>
      </c>
      <c r="S35" s="635"/>
      <c r="T35" s="635"/>
      <c r="U35" s="635"/>
      <c r="V35" s="635"/>
      <c r="W35" s="635"/>
      <c r="X35" s="635"/>
      <c r="Y35" s="636"/>
      <c r="Z35" s="672">
        <v>5.7</v>
      </c>
      <c r="AA35" s="672"/>
      <c r="AB35" s="672"/>
      <c r="AC35" s="672"/>
      <c r="AD35" s="673" t="s">
        <v>121</v>
      </c>
      <c r="AE35" s="673"/>
      <c r="AF35" s="673"/>
      <c r="AG35" s="673"/>
      <c r="AH35" s="673"/>
      <c r="AI35" s="673"/>
      <c r="AJ35" s="673"/>
      <c r="AK35" s="673"/>
      <c r="AL35" s="637" t="s">
        <v>121</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152494</v>
      </c>
      <c r="CS35" s="647"/>
      <c r="CT35" s="647"/>
      <c r="CU35" s="647"/>
      <c r="CV35" s="647"/>
      <c r="CW35" s="647"/>
      <c r="CX35" s="647"/>
      <c r="CY35" s="648"/>
      <c r="CZ35" s="637">
        <v>0.7</v>
      </c>
      <c r="DA35" s="649"/>
      <c r="DB35" s="649"/>
      <c r="DC35" s="650"/>
      <c r="DD35" s="640">
        <v>141276</v>
      </c>
      <c r="DE35" s="647"/>
      <c r="DF35" s="647"/>
      <c r="DG35" s="647"/>
      <c r="DH35" s="647"/>
      <c r="DI35" s="647"/>
      <c r="DJ35" s="647"/>
      <c r="DK35" s="648"/>
      <c r="DL35" s="640">
        <v>141184</v>
      </c>
      <c r="DM35" s="647"/>
      <c r="DN35" s="647"/>
      <c r="DO35" s="647"/>
      <c r="DP35" s="647"/>
      <c r="DQ35" s="647"/>
      <c r="DR35" s="647"/>
      <c r="DS35" s="647"/>
      <c r="DT35" s="647"/>
      <c r="DU35" s="647"/>
      <c r="DV35" s="648"/>
      <c r="DW35" s="637">
        <v>1.3</v>
      </c>
      <c r="DX35" s="649"/>
      <c r="DY35" s="649"/>
      <c r="DZ35" s="649"/>
      <c r="EA35" s="649"/>
      <c r="EB35" s="649"/>
      <c r="EC35" s="661"/>
    </row>
    <row r="36" spans="2:133" ht="11.25" customHeight="1" x14ac:dyDescent="0.15">
      <c r="B36" s="631" t="s">
        <v>314</v>
      </c>
      <c r="C36" s="632"/>
      <c r="D36" s="632"/>
      <c r="E36" s="632"/>
      <c r="F36" s="632"/>
      <c r="G36" s="632"/>
      <c r="H36" s="632"/>
      <c r="I36" s="632"/>
      <c r="J36" s="632"/>
      <c r="K36" s="632"/>
      <c r="L36" s="632"/>
      <c r="M36" s="632"/>
      <c r="N36" s="632"/>
      <c r="O36" s="632"/>
      <c r="P36" s="632"/>
      <c r="Q36" s="633"/>
      <c r="R36" s="634">
        <v>820172</v>
      </c>
      <c r="S36" s="635"/>
      <c r="T36" s="635"/>
      <c r="U36" s="635"/>
      <c r="V36" s="635"/>
      <c r="W36" s="635"/>
      <c r="X36" s="635"/>
      <c r="Y36" s="636"/>
      <c r="Z36" s="672">
        <v>3.7</v>
      </c>
      <c r="AA36" s="672"/>
      <c r="AB36" s="672"/>
      <c r="AC36" s="672"/>
      <c r="AD36" s="673" t="s">
        <v>121</v>
      </c>
      <c r="AE36" s="673"/>
      <c r="AF36" s="673"/>
      <c r="AG36" s="673"/>
      <c r="AH36" s="673"/>
      <c r="AI36" s="673"/>
      <c r="AJ36" s="673"/>
      <c r="AK36" s="673"/>
      <c r="AL36" s="637" t="s">
        <v>121</v>
      </c>
      <c r="AM36" s="638"/>
      <c r="AN36" s="638"/>
      <c r="AO36" s="674"/>
      <c r="AP36" s="204"/>
      <c r="AQ36" s="683" t="s">
        <v>315</v>
      </c>
      <c r="AR36" s="684"/>
      <c r="AS36" s="684"/>
      <c r="AT36" s="684"/>
      <c r="AU36" s="684"/>
      <c r="AV36" s="684"/>
      <c r="AW36" s="684"/>
      <c r="AX36" s="684"/>
      <c r="AY36" s="685"/>
      <c r="AZ36" s="689">
        <v>1737466</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84452</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2407465</v>
      </c>
      <c r="CS36" s="635"/>
      <c r="CT36" s="635"/>
      <c r="CU36" s="635"/>
      <c r="CV36" s="635"/>
      <c r="CW36" s="635"/>
      <c r="CX36" s="635"/>
      <c r="CY36" s="636"/>
      <c r="CZ36" s="637">
        <v>11.3</v>
      </c>
      <c r="DA36" s="649"/>
      <c r="DB36" s="649"/>
      <c r="DC36" s="650"/>
      <c r="DD36" s="640">
        <v>2208197</v>
      </c>
      <c r="DE36" s="635"/>
      <c r="DF36" s="635"/>
      <c r="DG36" s="635"/>
      <c r="DH36" s="635"/>
      <c r="DI36" s="635"/>
      <c r="DJ36" s="635"/>
      <c r="DK36" s="636"/>
      <c r="DL36" s="640">
        <v>1832784</v>
      </c>
      <c r="DM36" s="635"/>
      <c r="DN36" s="635"/>
      <c r="DO36" s="635"/>
      <c r="DP36" s="635"/>
      <c r="DQ36" s="635"/>
      <c r="DR36" s="635"/>
      <c r="DS36" s="635"/>
      <c r="DT36" s="635"/>
      <c r="DU36" s="635"/>
      <c r="DV36" s="636"/>
      <c r="DW36" s="637">
        <v>16.899999999999999</v>
      </c>
      <c r="DX36" s="649"/>
      <c r="DY36" s="649"/>
      <c r="DZ36" s="649"/>
      <c r="EA36" s="649"/>
      <c r="EB36" s="649"/>
      <c r="EC36" s="661"/>
    </row>
    <row r="37" spans="2:133" ht="11.25" customHeight="1" x14ac:dyDescent="0.15">
      <c r="B37" s="631" t="s">
        <v>318</v>
      </c>
      <c r="C37" s="632"/>
      <c r="D37" s="632"/>
      <c r="E37" s="632"/>
      <c r="F37" s="632"/>
      <c r="G37" s="632"/>
      <c r="H37" s="632"/>
      <c r="I37" s="632"/>
      <c r="J37" s="632"/>
      <c r="K37" s="632"/>
      <c r="L37" s="632"/>
      <c r="M37" s="632"/>
      <c r="N37" s="632"/>
      <c r="O37" s="632"/>
      <c r="P37" s="632"/>
      <c r="Q37" s="633"/>
      <c r="R37" s="634">
        <v>556697</v>
      </c>
      <c r="S37" s="635"/>
      <c r="T37" s="635"/>
      <c r="U37" s="635"/>
      <c r="V37" s="635"/>
      <c r="W37" s="635"/>
      <c r="X37" s="635"/>
      <c r="Y37" s="636"/>
      <c r="Z37" s="672">
        <v>2.5</v>
      </c>
      <c r="AA37" s="672"/>
      <c r="AB37" s="672"/>
      <c r="AC37" s="672"/>
      <c r="AD37" s="673">
        <v>1471</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434481</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76132</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1057717</v>
      </c>
      <c r="CS37" s="647"/>
      <c r="CT37" s="647"/>
      <c r="CU37" s="647"/>
      <c r="CV37" s="647"/>
      <c r="CW37" s="647"/>
      <c r="CX37" s="647"/>
      <c r="CY37" s="648"/>
      <c r="CZ37" s="637">
        <v>5</v>
      </c>
      <c r="DA37" s="649"/>
      <c r="DB37" s="649"/>
      <c r="DC37" s="650"/>
      <c r="DD37" s="640">
        <v>1057568</v>
      </c>
      <c r="DE37" s="647"/>
      <c r="DF37" s="647"/>
      <c r="DG37" s="647"/>
      <c r="DH37" s="647"/>
      <c r="DI37" s="647"/>
      <c r="DJ37" s="647"/>
      <c r="DK37" s="648"/>
      <c r="DL37" s="640">
        <v>1053042</v>
      </c>
      <c r="DM37" s="647"/>
      <c r="DN37" s="647"/>
      <c r="DO37" s="647"/>
      <c r="DP37" s="647"/>
      <c r="DQ37" s="647"/>
      <c r="DR37" s="647"/>
      <c r="DS37" s="647"/>
      <c r="DT37" s="647"/>
      <c r="DU37" s="647"/>
      <c r="DV37" s="648"/>
      <c r="DW37" s="637">
        <v>9.6999999999999993</v>
      </c>
      <c r="DX37" s="649"/>
      <c r="DY37" s="649"/>
      <c r="DZ37" s="649"/>
      <c r="EA37" s="649"/>
      <c r="EB37" s="649"/>
      <c r="EC37" s="661"/>
    </row>
    <row r="38" spans="2:133" ht="11.25" customHeight="1" x14ac:dyDescent="0.15">
      <c r="B38" s="631" t="s">
        <v>322</v>
      </c>
      <c r="C38" s="632"/>
      <c r="D38" s="632"/>
      <c r="E38" s="632"/>
      <c r="F38" s="632"/>
      <c r="G38" s="632"/>
      <c r="H38" s="632"/>
      <c r="I38" s="632"/>
      <c r="J38" s="632"/>
      <c r="K38" s="632"/>
      <c r="L38" s="632"/>
      <c r="M38" s="632"/>
      <c r="N38" s="632"/>
      <c r="O38" s="632"/>
      <c r="P38" s="632"/>
      <c r="Q38" s="633"/>
      <c r="R38" s="634">
        <v>1275687</v>
      </c>
      <c r="S38" s="635"/>
      <c r="T38" s="635"/>
      <c r="U38" s="635"/>
      <c r="V38" s="635"/>
      <c r="W38" s="635"/>
      <c r="X38" s="635"/>
      <c r="Y38" s="636"/>
      <c r="Z38" s="672">
        <v>5.8</v>
      </c>
      <c r="AA38" s="672"/>
      <c r="AB38" s="672"/>
      <c r="AC38" s="672"/>
      <c r="AD38" s="673" t="s">
        <v>121</v>
      </c>
      <c r="AE38" s="673"/>
      <c r="AF38" s="673"/>
      <c r="AG38" s="673"/>
      <c r="AH38" s="673"/>
      <c r="AI38" s="673"/>
      <c r="AJ38" s="673"/>
      <c r="AK38" s="673"/>
      <c r="AL38" s="637" t="s">
        <v>121</v>
      </c>
      <c r="AM38" s="638"/>
      <c r="AN38" s="638"/>
      <c r="AO38" s="674"/>
      <c r="AQ38" s="667" t="s">
        <v>323</v>
      </c>
      <c r="AR38" s="668"/>
      <c r="AS38" s="668"/>
      <c r="AT38" s="668"/>
      <c r="AU38" s="668"/>
      <c r="AV38" s="668"/>
      <c r="AW38" s="668"/>
      <c r="AX38" s="668"/>
      <c r="AY38" s="669"/>
      <c r="AZ38" s="634">
        <v>30877</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4148</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1272108</v>
      </c>
      <c r="CS38" s="635"/>
      <c r="CT38" s="635"/>
      <c r="CU38" s="635"/>
      <c r="CV38" s="635"/>
      <c r="CW38" s="635"/>
      <c r="CX38" s="635"/>
      <c r="CY38" s="636"/>
      <c r="CZ38" s="637">
        <v>6</v>
      </c>
      <c r="DA38" s="649"/>
      <c r="DB38" s="649"/>
      <c r="DC38" s="650"/>
      <c r="DD38" s="640">
        <v>954309</v>
      </c>
      <c r="DE38" s="635"/>
      <c r="DF38" s="635"/>
      <c r="DG38" s="635"/>
      <c r="DH38" s="635"/>
      <c r="DI38" s="635"/>
      <c r="DJ38" s="635"/>
      <c r="DK38" s="636"/>
      <c r="DL38" s="640">
        <v>937672</v>
      </c>
      <c r="DM38" s="635"/>
      <c r="DN38" s="635"/>
      <c r="DO38" s="635"/>
      <c r="DP38" s="635"/>
      <c r="DQ38" s="635"/>
      <c r="DR38" s="635"/>
      <c r="DS38" s="635"/>
      <c r="DT38" s="635"/>
      <c r="DU38" s="635"/>
      <c r="DV38" s="636"/>
      <c r="DW38" s="637">
        <v>8.6</v>
      </c>
      <c r="DX38" s="649"/>
      <c r="DY38" s="649"/>
      <c r="DZ38" s="649"/>
      <c r="EA38" s="649"/>
      <c r="EB38" s="649"/>
      <c r="EC38" s="661"/>
    </row>
    <row r="39" spans="2:133" ht="11.25" customHeight="1" x14ac:dyDescent="0.15">
      <c r="B39" s="631" t="s">
        <v>326</v>
      </c>
      <c r="C39" s="632"/>
      <c r="D39" s="632"/>
      <c r="E39" s="632"/>
      <c r="F39" s="632"/>
      <c r="G39" s="632"/>
      <c r="H39" s="632"/>
      <c r="I39" s="632"/>
      <c r="J39" s="632"/>
      <c r="K39" s="632"/>
      <c r="L39" s="632"/>
      <c r="M39" s="632"/>
      <c r="N39" s="632"/>
      <c r="O39" s="632"/>
      <c r="P39" s="632"/>
      <c r="Q39" s="633"/>
      <c r="R39" s="634" t="s">
        <v>121</v>
      </c>
      <c r="S39" s="635"/>
      <c r="T39" s="635"/>
      <c r="U39" s="635"/>
      <c r="V39" s="635"/>
      <c r="W39" s="635"/>
      <c r="X39" s="635"/>
      <c r="Y39" s="636"/>
      <c r="Z39" s="672" t="s">
        <v>121</v>
      </c>
      <c r="AA39" s="672"/>
      <c r="AB39" s="672"/>
      <c r="AC39" s="672"/>
      <c r="AD39" s="673" t="s">
        <v>121</v>
      </c>
      <c r="AE39" s="673"/>
      <c r="AF39" s="673"/>
      <c r="AG39" s="673"/>
      <c r="AH39" s="673"/>
      <c r="AI39" s="673"/>
      <c r="AJ39" s="673"/>
      <c r="AK39" s="673"/>
      <c r="AL39" s="637" t="s">
        <v>121</v>
      </c>
      <c r="AM39" s="638"/>
      <c r="AN39" s="638"/>
      <c r="AO39" s="674"/>
      <c r="AQ39" s="667" t="s">
        <v>327</v>
      </c>
      <c r="AR39" s="668"/>
      <c r="AS39" s="668"/>
      <c r="AT39" s="668"/>
      <c r="AU39" s="668"/>
      <c r="AV39" s="668"/>
      <c r="AW39" s="668"/>
      <c r="AX39" s="668"/>
      <c r="AY39" s="669"/>
      <c r="AZ39" s="634" t="s">
        <v>121</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6191</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1523209</v>
      </c>
      <c r="CS39" s="647"/>
      <c r="CT39" s="647"/>
      <c r="CU39" s="647"/>
      <c r="CV39" s="647"/>
      <c r="CW39" s="647"/>
      <c r="CX39" s="647"/>
      <c r="CY39" s="648"/>
      <c r="CZ39" s="637">
        <v>7.2</v>
      </c>
      <c r="DA39" s="649"/>
      <c r="DB39" s="649"/>
      <c r="DC39" s="650"/>
      <c r="DD39" s="640">
        <v>1514829</v>
      </c>
      <c r="DE39" s="647"/>
      <c r="DF39" s="647"/>
      <c r="DG39" s="647"/>
      <c r="DH39" s="647"/>
      <c r="DI39" s="647"/>
      <c r="DJ39" s="647"/>
      <c r="DK39" s="648"/>
      <c r="DL39" s="640" t="s">
        <v>121</v>
      </c>
      <c r="DM39" s="647"/>
      <c r="DN39" s="647"/>
      <c r="DO39" s="647"/>
      <c r="DP39" s="647"/>
      <c r="DQ39" s="647"/>
      <c r="DR39" s="647"/>
      <c r="DS39" s="647"/>
      <c r="DT39" s="647"/>
      <c r="DU39" s="647"/>
      <c r="DV39" s="648"/>
      <c r="DW39" s="637" t="s">
        <v>121</v>
      </c>
      <c r="DX39" s="649"/>
      <c r="DY39" s="649"/>
      <c r="DZ39" s="649"/>
      <c r="EA39" s="649"/>
      <c r="EB39" s="649"/>
      <c r="EC39" s="661"/>
    </row>
    <row r="40" spans="2:133" ht="11.25" customHeight="1" x14ac:dyDescent="0.15">
      <c r="B40" s="631" t="s">
        <v>330</v>
      </c>
      <c r="C40" s="632"/>
      <c r="D40" s="632"/>
      <c r="E40" s="632"/>
      <c r="F40" s="632"/>
      <c r="G40" s="632"/>
      <c r="H40" s="632"/>
      <c r="I40" s="632"/>
      <c r="J40" s="632"/>
      <c r="K40" s="632"/>
      <c r="L40" s="632"/>
      <c r="M40" s="632"/>
      <c r="N40" s="632"/>
      <c r="O40" s="632"/>
      <c r="P40" s="632"/>
      <c r="Q40" s="633"/>
      <c r="R40" s="634">
        <v>39587</v>
      </c>
      <c r="S40" s="635"/>
      <c r="T40" s="635"/>
      <c r="U40" s="635"/>
      <c r="V40" s="635"/>
      <c r="W40" s="635"/>
      <c r="X40" s="635"/>
      <c r="Y40" s="636"/>
      <c r="Z40" s="672">
        <v>0.2</v>
      </c>
      <c r="AA40" s="672"/>
      <c r="AB40" s="672"/>
      <c r="AC40" s="672"/>
      <c r="AD40" s="673" t="s">
        <v>121</v>
      </c>
      <c r="AE40" s="673"/>
      <c r="AF40" s="673"/>
      <c r="AG40" s="673"/>
      <c r="AH40" s="673"/>
      <c r="AI40" s="673"/>
      <c r="AJ40" s="673"/>
      <c r="AK40" s="673"/>
      <c r="AL40" s="637" t="s">
        <v>121</v>
      </c>
      <c r="AM40" s="638"/>
      <c r="AN40" s="638"/>
      <c r="AO40" s="674"/>
      <c r="AQ40" s="667" t="s">
        <v>331</v>
      </c>
      <c r="AR40" s="668"/>
      <c r="AS40" s="668"/>
      <c r="AT40" s="668"/>
      <c r="AU40" s="668"/>
      <c r="AV40" s="668"/>
      <c r="AW40" s="668"/>
      <c r="AX40" s="668"/>
      <c r="AY40" s="669"/>
      <c r="AZ40" s="634" t="s">
        <v>121</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135</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50422</v>
      </c>
      <c r="CS40" s="635"/>
      <c r="CT40" s="635"/>
      <c r="CU40" s="635"/>
      <c r="CV40" s="635"/>
      <c r="CW40" s="635"/>
      <c r="CX40" s="635"/>
      <c r="CY40" s="636"/>
      <c r="CZ40" s="637">
        <v>0.2</v>
      </c>
      <c r="DA40" s="649"/>
      <c r="DB40" s="649"/>
      <c r="DC40" s="650"/>
      <c r="DD40" s="640">
        <v>4622</v>
      </c>
      <c r="DE40" s="635"/>
      <c r="DF40" s="635"/>
      <c r="DG40" s="635"/>
      <c r="DH40" s="635"/>
      <c r="DI40" s="635"/>
      <c r="DJ40" s="635"/>
      <c r="DK40" s="636"/>
      <c r="DL40" s="640" t="s">
        <v>121</v>
      </c>
      <c r="DM40" s="635"/>
      <c r="DN40" s="635"/>
      <c r="DO40" s="635"/>
      <c r="DP40" s="635"/>
      <c r="DQ40" s="635"/>
      <c r="DR40" s="635"/>
      <c r="DS40" s="635"/>
      <c r="DT40" s="635"/>
      <c r="DU40" s="635"/>
      <c r="DV40" s="636"/>
      <c r="DW40" s="637" t="s">
        <v>121</v>
      </c>
      <c r="DX40" s="649"/>
      <c r="DY40" s="649"/>
      <c r="DZ40" s="649"/>
      <c r="EA40" s="649"/>
      <c r="EB40" s="649"/>
      <c r="EC40" s="661"/>
    </row>
    <row r="41" spans="2:133" ht="11.25" customHeight="1" x14ac:dyDescent="0.15">
      <c r="B41" s="615" t="s">
        <v>335</v>
      </c>
      <c r="C41" s="616"/>
      <c r="D41" s="616"/>
      <c r="E41" s="616"/>
      <c r="F41" s="616"/>
      <c r="G41" s="616"/>
      <c r="H41" s="616"/>
      <c r="I41" s="616"/>
      <c r="J41" s="616"/>
      <c r="K41" s="616"/>
      <c r="L41" s="616"/>
      <c r="M41" s="616"/>
      <c r="N41" s="616"/>
      <c r="O41" s="616"/>
      <c r="P41" s="616"/>
      <c r="Q41" s="617"/>
      <c r="R41" s="618">
        <v>21904856</v>
      </c>
      <c r="S41" s="659"/>
      <c r="T41" s="659"/>
      <c r="U41" s="659"/>
      <c r="V41" s="659"/>
      <c r="W41" s="659"/>
      <c r="X41" s="659"/>
      <c r="Y41" s="662"/>
      <c r="Z41" s="663">
        <v>100</v>
      </c>
      <c r="AA41" s="663"/>
      <c r="AB41" s="663"/>
      <c r="AC41" s="663"/>
      <c r="AD41" s="664">
        <v>10802059</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301840</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t="s">
        <v>121</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121</v>
      </c>
      <c r="CS41" s="647"/>
      <c r="CT41" s="647"/>
      <c r="CU41" s="647"/>
      <c r="CV41" s="647"/>
      <c r="CW41" s="647"/>
      <c r="CX41" s="647"/>
      <c r="CY41" s="648"/>
      <c r="CZ41" s="637" t="s">
        <v>121</v>
      </c>
      <c r="DA41" s="649"/>
      <c r="DB41" s="649"/>
      <c r="DC41" s="650"/>
      <c r="DD41" s="640" t="s">
        <v>121</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339</v>
      </c>
      <c r="AR42" s="680"/>
      <c r="AS42" s="680"/>
      <c r="AT42" s="680"/>
      <c r="AU42" s="680"/>
      <c r="AV42" s="680"/>
      <c r="AW42" s="680"/>
      <c r="AX42" s="680"/>
      <c r="AY42" s="681"/>
      <c r="AZ42" s="618">
        <v>970268</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345</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2426534</v>
      </c>
      <c r="CS42" s="647"/>
      <c r="CT42" s="647"/>
      <c r="CU42" s="647"/>
      <c r="CV42" s="647"/>
      <c r="CW42" s="647"/>
      <c r="CX42" s="647"/>
      <c r="CY42" s="648"/>
      <c r="CZ42" s="637">
        <v>11.4</v>
      </c>
      <c r="DA42" s="649"/>
      <c r="DB42" s="649"/>
      <c r="DC42" s="650"/>
      <c r="DD42" s="640">
        <v>781335</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342</v>
      </c>
      <c r="CD43" s="631" t="s">
        <v>343</v>
      </c>
      <c r="CE43" s="632"/>
      <c r="CF43" s="632"/>
      <c r="CG43" s="632"/>
      <c r="CH43" s="632"/>
      <c r="CI43" s="632"/>
      <c r="CJ43" s="632"/>
      <c r="CK43" s="632"/>
      <c r="CL43" s="632"/>
      <c r="CM43" s="632"/>
      <c r="CN43" s="632"/>
      <c r="CO43" s="632"/>
      <c r="CP43" s="632"/>
      <c r="CQ43" s="633"/>
      <c r="CR43" s="634">
        <v>20276</v>
      </c>
      <c r="CS43" s="647"/>
      <c r="CT43" s="647"/>
      <c r="CU43" s="647"/>
      <c r="CV43" s="647"/>
      <c r="CW43" s="647"/>
      <c r="CX43" s="647"/>
      <c r="CY43" s="648"/>
      <c r="CZ43" s="637">
        <v>0.1</v>
      </c>
      <c r="DA43" s="649"/>
      <c r="DB43" s="649"/>
      <c r="DC43" s="650"/>
      <c r="DD43" s="640">
        <v>20276</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2426534</v>
      </c>
      <c r="CS44" s="635"/>
      <c r="CT44" s="635"/>
      <c r="CU44" s="635"/>
      <c r="CV44" s="635"/>
      <c r="CW44" s="635"/>
      <c r="CX44" s="635"/>
      <c r="CY44" s="636"/>
      <c r="CZ44" s="637">
        <v>11.4</v>
      </c>
      <c r="DA44" s="638"/>
      <c r="DB44" s="638"/>
      <c r="DC44" s="639"/>
      <c r="DD44" s="640">
        <v>781335</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649723</v>
      </c>
      <c r="CS45" s="647"/>
      <c r="CT45" s="647"/>
      <c r="CU45" s="647"/>
      <c r="CV45" s="647"/>
      <c r="CW45" s="647"/>
      <c r="CX45" s="647"/>
      <c r="CY45" s="648"/>
      <c r="CZ45" s="637">
        <v>3.1</v>
      </c>
      <c r="DA45" s="649"/>
      <c r="DB45" s="649"/>
      <c r="DC45" s="650"/>
      <c r="DD45" s="640">
        <v>164286</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348</v>
      </c>
      <c r="CG46" s="632"/>
      <c r="CH46" s="632"/>
      <c r="CI46" s="632"/>
      <c r="CJ46" s="632"/>
      <c r="CK46" s="632"/>
      <c r="CL46" s="632"/>
      <c r="CM46" s="632"/>
      <c r="CN46" s="632"/>
      <c r="CO46" s="632"/>
      <c r="CP46" s="632"/>
      <c r="CQ46" s="633"/>
      <c r="CR46" s="634">
        <v>1675409</v>
      </c>
      <c r="CS46" s="635"/>
      <c r="CT46" s="635"/>
      <c r="CU46" s="635"/>
      <c r="CV46" s="635"/>
      <c r="CW46" s="635"/>
      <c r="CX46" s="635"/>
      <c r="CY46" s="636"/>
      <c r="CZ46" s="637">
        <v>7.9</v>
      </c>
      <c r="DA46" s="638"/>
      <c r="DB46" s="638"/>
      <c r="DC46" s="639"/>
      <c r="DD46" s="640">
        <v>580947</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349</v>
      </c>
      <c r="CG47" s="632"/>
      <c r="CH47" s="632"/>
      <c r="CI47" s="632"/>
      <c r="CJ47" s="632"/>
      <c r="CK47" s="632"/>
      <c r="CL47" s="632"/>
      <c r="CM47" s="632"/>
      <c r="CN47" s="632"/>
      <c r="CO47" s="632"/>
      <c r="CP47" s="632"/>
      <c r="CQ47" s="633"/>
      <c r="CR47" s="634" t="s">
        <v>121</v>
      </c>
      <c r="CS47" s="647"/>
      <c r="CT47" s="647"/>
      <c r="CU47" s="647"/>
      <c r="CV47" s="647"/>
      <c r="CW47" s="647"/>
      <c r="CX47" s="647"/>
      <c r="CY47" s="648"/>
      <c r="CZ47" s="637" t="s">
        <v>121</v>
      </c>
      <c r="DA47" s="649"/>
      <c r="DB47" s="649"/>
      <c r="DC47" s="650"/>
      <c r="DD47" s="640" t="s">
        <v>121</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350</v>
      </c>
      <c r="CG48" s="632"/>
      <c r="CH48" s="632"/>
      <c r="CI48" s="632"/>
      <c r="CJ48" s="632"/>
      <c r="CK48" s="632"/>
      <c r="CL48" s="632"/>
      <c r="CM48" s="632"/>
      <c r="CN48" s="632"/>
      <c r="CO48" s="632"/>
      <c r="CP48" s="632"/>
      <c r="CQ48" s="633"/>
      <c r="CR48" s="634" t="s">
        <v>121</v>
      </c>
      <c r="CS48" s="635"/>
      <c r="CT48" s="635"/>
      <c r="CU48" s="635"/>
      <c r="CV48" s="635"/>
      <c r="CW48" s="635"/>
      <c r="CX48" s="635"/>
      <c r="CY48" s="636"/>
      <c r="CZ48" s="637" t="s">
        <v>121</v>
      </c>
      <c r="DA48" s="638"/>
      <c r="DB48" s="638"/>
      <c r="DC48" s="639"/>
      <c r="DD48" s="640" t="s">
        <v>121</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351</v>
      </c>
      <c r="CE49" s="616"/>
      <c r="CF49" s="616"/>
      <c r="CG49" s="616"/>
      <c r="CH49" s="616"/>
      <c r="CI49" s="616"/>
      <c r="CJ49" s="616"/>
      <c r="CK49" s="616"/>
      <c r="CL49" s="616"/>
      <c r="CM49" s="616"/>
      <c r="CN49" s="616"/>
      <c r="CO49" s="616"/>
      <c r="CP49" s="616"/>
      <c r="CQ49" s="617"/>
      <c r="CR49" s="618">
        <v>21289100</v>
      </c>
      <c r="CS49" s="619"/>
      <c r="CT49" s="619"/>
      <c r="CU49" s="619"/>
      <c r="CV49" s="619"/>
      <c r="CW49" s="619"/>
      <c r="CX49" s="619"/>
      <c r="CY49" s="620"/>
      <c r="CZ49" s="621">
        <v>100</v>
      </c>
      <c r="DA49" s="622"/>
      <c r="DB49" s="622"/>
      <c r="DC49" s="623"/>
      <c r="DD49" s="624">
        <v>13998037</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QWYC47IP19TYTMMuJMb2v/qSRaxRIgLHHYfXbwndHkRZrNG5GXmRpieJhrIFnXW++uo+uJmfLVp462zmk10dEA==" saltValue="+2zfi4yFp4sb8F9McG6Yh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15">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6"/>
    </row>
    <row r="6" spans="1:131" s="217"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15">
      <c r="A7" s="218">
        <v>1</v>
      </c>
      <c r="B7" s="1060" t="s">
        <v>374</v>
      </c>
      <c r="C7" s="1061"/>
      <c r="D7" s="1061"/>
      <c r="E7" s="1061"/>
      <c r="F7" s="1061"/>
      <c r="G7" s="1061"/>
      <c r="H7" s="1061"/>
      <c r="I7" s="1061"/>
      <c r="J7" s="1061"/>
      <c r="K7" s="1061"/>
      <c r="L7" s="1061"/>
      <c r="M7" s="1061"/>
      <c r="N7" s="1061"/>
      <c r="O7" s="1061"/>
      <c r="P7" s="1062"/>
      <c r="Q7" s="1115">
        <v>21905</v>
      </c>
      <c r="R7" s="1116"/>
      <c r="S7" s="1116"/>
      <c r="T7" s="1116"/>
      <c r="U7" s="1116"/>
      <c r="V7" s="1116">
        <v>21289</v>
      </c>
      <c r="W7" s="1116"/>
      <c r="X7" s="1116"/>
      <c r="Y7" s="1116"/>
      <c r="Z7" s="1116"/>
      <c r="AA7" s="1116">
        <v>616</v>
      </c>
      <c r="AB7" s="1116"/>
      <c r="AC7" s="1116"/>
      <c r="AD7" s="1116"/>
      <c r="AE7" s="1117"/>
      <c r="AF7" s="1118">
        <v>613</v>
      </c>
      <c r="AG7" s="1119"/>
      <c r="AH7" s="1119"/>
      <c r="AI7" s="1119"/>
      <c r="AJ7" s="1120"/>
      <c r="AK7" s="1121">
        <v>1250</v>
      </c>
      <c r="AL7" s="1122"/>
      <c r="AM7" s="1122"/>
      <c r="AN7" s="1122"/>
      <c r="AO7" s="1122"/>
      <c r="AP7" s="1122">
        <v>13734</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t="s">
        <v>549</v>
      </c>
      <c r="BS7" s="1112" t="s">
        <v>550</v>
      </c>
      <c r="BT7" s="1113"/>
      <c r="BU7" s="1113"/>
      <c r="BV7" s="1113"/>
      <c r="BW7" s="1113"/>
      <c r="BX7" s="1113"/>
      <c r="BY7" s="1113"/>
      <c r="BZ7" s="1113"/>
      <c r="CA7" s="1113"/>
      <c r="CB7" s="1113"/>
      <c r="CC7" s="1113"/>
      <c r="CD7" s="1113"/>
      <c r="CE7" s="1113"/>
      <c r="CF7" s="1113"/>
      <c r="CG7" s="1125"/>
      <c r="CH7" s="1109">
        <v>0</v>
      </c>
      <c r="CI7" s="1110"/>
      <c r="CJ7" s="1110"/>
      <c r="CK7" s="1110"/>
      <c r="CL7" s="1111"/>
      <c r="CM7" s="1109">
        <v>9</v>
      </c>
      <c r="CN7" s="1110"/>
      <c r="CO7" s="1110"/>
      <c r="CP7" s="1110"/>
      <c r="CQ7" s="1111"/>
      <c r="CR7" s="1109">
        <v>5</v>
      </c>
      <c r="CS7" s="1110"/>
      <c r="CT7" s="1110"/>
      <c r="CU7" s="1110"/>
      <c r="CV7" s="1111"/>
      <c r="CW7" s="1109" t="s">
        <v>551</v>
      </c>
      <c r="CX7" s="1110"/>
      <c r="CY7" s="1110"/>
      <c r="CZ7" s="1110"/>
      <c r="DA7" s="1111"/>
      <c r="DB7" s="1109" t="s">
        <v>551</v>
      </c>
      <c r="DC7" s="1110"/>
      <c r="DD7" s="1110"/>
      <c r="DE7" s="1110"/>
      <c r="DF7" s="1111"/>
      <c r="DG7" s="1109">
        <v>143</v>
      </c>
      <c r="DH7" s="1110"/>
      <c r="DI7" s="1110"/>
      <c r="DJ7" s="1110"/>
      <c r="DK7" s="1111"/>
      <c r="DL7" s="1109" t="s">
        <v>551</v>
      </c>
      <c r="DM7" s="1110"/>
      <c r="DN7" s="1110"/>
      <c r="DO7" s="1110"/>
      <c r="DP7" s="1111"/>
      <c r="DQ7" s="1109">
        <v>134</v>
      </c>
      <c r="DR7" s="1110"/>
      <c r="DS7" s="1110"/>
      <c r="DT7" s="1110"/>
      <c r="DU7" s="1111"/>
      <c r="DV7" s="1112"/>
      <c r="DW7" s="1113"/>
      <c r="DX7" s="1113"/>
      <c r="DY7" s="1113"/>
      <c r="DZ7" s="1114"/>
      <c r="EA7" s="216"/>
    </row>
    <row r="8" spans="1:131" s="217" customFormat="1" ht="26.25" customHeight="1" x14ac:dyDescent="0.15">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6"/>
    </row>
    <row r="9" spans="1:131" s="217" customFormat="1" ht="26.25" customHeight="1" x14ac:dyDescent="0.15">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15">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15">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15">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15">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15">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15">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15">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15">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15">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15">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15">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15">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375</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
      <c r="A23" s="222" t="s">
        <v>376</v>
      </c>
      <c r="B23" s="950" t="s">
        <v>377</v>
      </c>
      <c r="C23" s="951"/>
      <c r="D23" s="951"/>
      <c r="E23" s="951"/>
      <c r="F23" s="951"/>
      <c r="G23" s="951"/>
      <c r="H23" s="951"/>
      <c r="I23" s="951"/>
      <c r="J23" s="951"/>
      <c r="K23" s="951"/>
      <c r="L23" s="951"/>
      <c r="M23" s="951"/>
      <c r="N23" s="951"/>
      <c r="O23" s="951"/>
      <c r="P23" s="961"/>
      <c r="Q23" s="1080">
        <v>21905</v>
      </c>
      <c r="R23" s="1074"/>
      <c r="S23" s="1074"/>
      <c r="T23" s="1074"/>
      <c r="U23" s="1074"/>
      <c r="V23" s="1074">
        <v>21289</v>
      </c>
      <c r="W23" s="1074"/>
      <c r="X23" s="1074"/>
      <c r="Y23" s="1074"/>
      <c r="Z23" s="1074"/>
      <c r="AA23" s="1074">
        <v>616</v>
      </c>
      <c r="AB23" s="1074"/>
      <c r="AC23" s="1074"/>
      <c r="AD23" s="1074"/>
      <c r="AE23" s="1081"/>
      <c r="AF23" s="1082">
        <v>613</v>
      </c>
      <c r="AG23" s="1074"/>
      <c r="AH23" s="1074"/>
      <c r="AI23" s="1074"/>
      <c r="AJ23" s="1083"/>
      <c r="AK23" s="1084" t="s">
        <v>552</v>
      </c>
      <c r="AL23" s="1085"/>
      <c r="AM23" s="1085"/>
      <c r="AN23" s="1085"/>
      <c r="AO23" s="1085"/>
      <c r="AP23" s="1074">
        <v>13734</v>
      </c>
      <c r="AQ23" s="1074"/>
      <c r="AR23" s="1074"/>
      <c r="AS23" s="1074"/>
      <c r="AT23" s="1074"/>
      <c r="AU23" s="1075"/>
      <c r="AV23" s="1075"/>
      <c r="AW23" s="1075"/>
      <c r="AX23" s="1075"/>
      <c r="AY23" s="1076"/>
      <c r="AZ23" s="1077" t="s">
        <v>121</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15">
      <c r="A24" s="1073" t="s">
        <v>378</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
      <c r="A25" s="1072" t="s">
        <v>379</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15">
      <c r="A26" s="1008" t="s">
        <v>357</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68" t="s">
        <v>383</v>
      </c>
      <c r="AG26" s="1021"/>
      <c r="AH26" s="1021"/>
      <c r="AI26" s="1021"/>
      <c r="AJ26" s="1069"/>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15">
      <c r="A28" s="224">
        <v>1</v>
      </c>
      <c r="B28" s="1060" t="s">
        <v>388</v>
      </c>
      <c r="C28" s="1061"/>
      <c r="D28" s="1061"/>
      <c r="E28" s="1061"/>
      <c r="F28" s="1061"/>
      <c r="G28" s="1061"/>
      <c r="H28" s="1061"/>
      <c r="I28" s="1061"/>
      <c r="J28" s="1061"/>
      <c r="K28" s="1061"/>
      <c r="L28" s="1061"/>
      <c r="M28" s="1061"/>
      <c r="N28" s="1061"/>
      <c r="O28" s="1061"/>
      <c r="P28" s="1062"/>
      <c r="Q28" s="1063">
        <v>3420</v>
      </c>
      <c r="R28" s="1064"/>
      <c r="S28" s="1064"/>
      <c r="T28" s="1064"/>
      <c r="U28" s="1064"/>
      <c r="V28" s="1064">
        <v>3336</v>
      </c>
      <c r="W28" s="1064"/>
      <c r="X28" s="1064"/>
      <c r="Y28" s="1064"/>
      <c r="Z28" s="1064"/>
      <c r="AA28" s="1064">
        <v>84</v>
      </c>
      <c r="AB28" s="1064"/>
      <c r="AC28" s="1064"/>
      <c r="AD28" s="1064"/>
      <c r="AE28" s="1065"/>
      <c r="AF28" s="1066">
        <v>84</v>
      </c>
      <c r="AG28" s="1064"/>
      <c r="AH28" s="1064"/>
      <c r="AI28" s="1064"/>
      <c r="AJ28" s="1067"/>
      <c r="AK28" s="1055">
        <v>302</v>
      </c>
      <c r="AL28" s="1056"/>
      <c r="AM28" s="1056"/>
      <c r="AN28" s="1056"/>
      <c r="AO28" s="1056"/>
      <c r="AP28" s="1056" t="s">
        <v>551</v>
      </c>
      <c r="AQ28" s="1056"/>
      <c r="AR28" s="1056"/>
      <c r="AS28" s="1056"/>
      <c r="AT28" s="1056"/>
      <c r="AU28" s="1056" t="s">
        <v>551</v>
      </c>
      <c r="AV28" s="1056"/>
      <c r="AW28" s="1056"/>
      <c r="AX28" s="1056"/>
      <c r="AY28" s="1056"/>
      <c r="AZ28" s="1057" t="s">
        <v>551</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15">
      <c r="A29" s="224">
        <v>2</v>
      </c>
      <c r="B29" s="1043" t="s">
        <v>389</v>
      </c>
      <c r="C29" s="1044"/>
      <c r="D29" s="1044"/>
      <c r="E29" s="1044"/>
      <c r="F29" s="1044"/>
      <c r="G29" s="1044"/>
      <c r="H29" s="1044"/>
      <c r="I29" s="1044"/>
      <c r="J29" s="1044"/>
      <c r="K29" s="1044"/>
      <c r="L29" s="1044"/>
      <c r="M29" s="1044"/>
      <c r="N29" s="1044"/>
      <c r="O29" s="1044"/>
      <c r="P29" s="1045"/>
      <c r="Q29" s="1051">
        <v>2737</v>
      </c>
      <c r="R29" s="1052"/>
      <c r="S29" s="1052"/>
      <c r="T29" s="1052"/>
      <c r="U29" s="1052"/>
      <c r="V29" s="1052">
        <v>2675</v>
      </c>
      <c r="W29" s="1052"/>
      <c r="X29" s="1052"/>
      <c r="Y29" s="1052"/>
      <c r="Z29" s="1052"/>
      <c r="AA29" s="1052">
        <v>63</v>
      </c>
      <c r="AB29" s="1052"/>
      <c r="AC29" s="1052"/>
      <c r="AD29" s="1052"/>
      <c r="AE29" s="1053"/>
      <c r="AF29" s="1048">
        <v>63</v>
      </c>
      <c r="AG29" s="1049"/>
      <c r="AH29" s="1049"/>
      <c r="AI29" s="1049"/>
      <c r="AJ29" s="1050"/>
      <c r="AK29" s="993">
        <v>457</v>
      </c>
      <c r="AL29" s="984"/>
      <c r="AM29" s="984"/>
      <c r="AN29" s="984"/>
      <c r="AO29" s="984"/>
      <c r="AP29" s="984" t="s">
        <v>551</v>
      </c>
      <c r="AQ29" s="984"/>
      <c r="AR29" s="984"/>
      <c r="AS29" s="984"/>
      <c r="AT29" s="984"/>
      <c r="AU29" s="984" t="s">
        <v>551</v>
      </c>
      <c r="AV29" s="984"/>
      <c r="AW29" s="984"/>
      <c r="AX29" s="984"/>
      <c r="AY29" s="984"/>
      <c r="AZ29" s="1054" t="s">
        <v>551</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15">
      <c r="A30" s="224">
        <v>3</v>
      </c>
      <c r="B30" s="1043" t="s">
        <v>390</v>
      </c>
      <c r="C30" s="1044"/>
      <c r="D30" s="1044"/>
      <c r="E30" s="1044"/>
      <c r="F30" s="1044"/>
      <c r="G30" s="1044"/>
      <c r="H30" s="1044"/>
      <c r="I30" s="1044"/>
      <c r="J30" s="1044"/>
      <c r="K30" s="1044"/>
      <c r="L30" s="1044"/>
      <c r="M30" s="1044"/>
      <c r="N30" s="1044"/>
      <c r="O30" s="1044"/>
      <c r="P30" s="1045"/>
      <c r="Q30" s="1051">
        <v>26</v>
      </c>
      <c r="R30" s="1052"/>
      <c r="S30" s="1052"/>
      <c r="T30" s="1052"/>
      <c r="U30" s="1052"/>
      <c r="V30" s="1052">
        <v>23</v>
      </c>
      <c r="W30" s="1052"/>
      <c r="X30" s="1052"/>
      <c r="Y30" s="1052"/>
      <c r="Z30" s="1052"/>
      <c r="AA30" s="1052">
        <v>3</v>
      </c>
      <c r="AB30" s="1052"/>
      <c r="AC30" s="1052"/>
      <c r="AD30" s="1052"/>
      <c r="AE30" s="1053"/>
      <c r="AF30" s="1048">
        <v>3</v>
      </c>
      <c r="AG30" s="1049"/>
      <c r="AH30" s="1049"/>
      <c r="AI30" s="1049"/>
      <c r="AJ30" s="1050"/>
      <c r="AK30" s="993">
        <v>2</v>
      </c>
      <c r="AL30" s="984"/>
      <c r="AM30" s="984"/>
      <c r="AN30" s="984"/>
      <c r="AO30" s="984"/>
      <c r="AP30" s="984" t="s">
        <v>551</v>
      </c>
      <c r="AQ30" s="984"/>
      <c r="AR30" s="984"/>
      <c r="AS30" s="984"/>
      <c r="AT30" s="984"/>
      <c r="AU30" s="984" t="s">
        <v>551</v>
      </c>
      <c r="AV30" s="984"/>
      <c r="AW30" s="984"/>
      <c r="AX30" s="984"/>
      <c r="AY30" s="984"/>
      <c r="AZ30" s="1054" t="s">
        <v>551</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15">
      <c r="A31" s="224">
        <v>4</v>
      </c>
      <c r="B31" s="1043" t="s">
        <v>391</v>
      </c>
      <c r="C31" s="1044"/>
      <c r="D31" s="1044"/>
      <c r="E31" s="1044"/>
      <c r="F31" s="1044"/>
      <c r="G31" s="1044"/>
      <c r="H31" s="1044"/>
      <c r="I31" s="1044"/>
      <c r="J31" s="1044"/>
      <c r="K31" s="1044"/>
      <c r="L31" s="1044"/>
      <c r="M31" s="1044"/>
      <c r="N31" s="1044"/>
      <c r="O31" s="1044"/>
      <c r="P31" s="1045"/>
      <c r="Q31" s="1051">
        <v>710</v>
      </c>
      <c r="R31" s="1052"/>
      <c r="S31" s="1052"/>
      <c r="T31" s="1052"/>
      <c r="U31" s="1052"/>
      <c r="V31" s="1052">
        <v>674</v>
      </c>
      <c r="W31" s="1052"/>
      <c r="X31" s="1052"/>
      <c r="Y31" s="1052"/>
      <c r="Z31" s="1052"/>
      <c r="AA31" s="1052">
        <v>36</v>
      </c>
      <c r="AB31" s="1052"/>
      <c r="AC31" s="1052"/>
      <c r="AD31" s="1052"/>
      <c r="AE31" s="1053"/>
      <c r="AF31" s="1048">
        <v>36</v>
      </c>
      <c r="AG31" s="1049"/>
      <c r="AH31" s="1049"/>
      <c r="AI31" s="1049"/>
      <c r="AJ31" s="1050"/>
      <c r="AK31" s="993">
        <v>138</v>
      </c>
      <c r="AL31" s="984"/>
      <c r="AM31" s="984"/>
      <c r="AN31" s="984"/>
      <c r="AO31" s="984"/>
      <c r="AP31" s="984" t="s">
        <v>551</v>
      </c>
      <c r="AQ31" s="984"/>
      <c r="AR31" s="984"/>
      <c r="AS31" s="984"/>
      <c r="AT31" s="984"/>
      <c r="AU31" s="984" t="s">
        <v>551</v>
      </c>
      <c r="AV31" s="984"/>
      <c r="AW31" s="984"/>
      <c r="AX31" s="984"/>
      <c r="AY31" s="984"/>
      <c r="AZ31" s="1054" t="s">
        <v>551</v>
      </c>
      <c r="BA31" s="1054"/>
      <c r="BB31" s="1054"/>
      <c r="BC31" s="1054"/>
      <c r="BD31" s="1054"/>
      <c r="BE31" s="985"/>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15">
      <c r="A32" s="224">
        <v>5</v>
      </c>
      <c r="B32" s="1043" t="s">
        <v>392</v>
      </c>
      <c r="C32" s="1044"/>
      <c r="D32" s="1044"/>
      <c r="E32" s="1044"/>
      <c r="F32" s="1044"/>
      <c r="G32" s="1044"/>
      <c r="H32" s="1044"/>
      <c r="I32" s="1044"/>
      <c r="J32" s="1044"/>
      <c r="K32" s="1044"/>
      <c r="L32" s="1044"/>
      <c r="M32" s="1044"/>
      <c r="N32" s="1044"/>
      <c r="O32" s="1044"/>
      <c r="P32" s="1045"/>
      <c r="Q32" s="1051">
        <v>956</v>
      </c>
      <c r="R32" s="1052"/>
      <c r="S32" s="1052"/>
      <c r="T32" s="1052"/>
      <c r="U32" s="1052"/>
      <c r="V32" s="1052">
        <v>851</v>
      </c>
      <c r="W32" s="1052"/>
      <c r="X32" s="1052"/>
      <c r="Y32" s="1052"/>
      <c r="Z32" s="1052"/>
      <c r="AA32" s="1052">
        <v>104</v>
      </c>
      <c r="AB32" s="1052"/>
      <c r="AC32" s="1052"/>
      <c r="AD32" s="1052"/>
      <c r="AE32" s="1053"/>
      <c r="AF32" s="1048">
        <v>1592</v>
      </c>
      <c r="AG32" s="1049"/>
      <c r="AH32" s="1049"/>
      <c r="AI32" s="1049"/>
      <c r="AJ32" s="1050"/>
      <c r="AK32" s="993">
        <v>0</v>
      </c>
      <c r="AL32" s="984"/>
      <c r="AM32" s="984"/>
      <c r="AN32" s="984"/>
      <c r="AO32" s="984"/>
      <c r="AP32" s="984">
        <v>1507</v>
      </c>
      <c r="AQ32" s="984"/>
      <c r="AR32" s="984"/>
      <c r="AS32" s="984"/>
      <c r="AT32" s="984"/>
      <c r="AU32" s="984">
        <v>2</v>
      </c>
      <c r="AV32" s="984"/>
      <c r="AW32" s="984"/>
      <c r="AX32" s="984"/>
      <c r="AY32" s="984"/>
      <c r="AZ32" s="1054" t="s">
        <v>551</v>
      </c>
      <c r="BA32" s="1054"/>
      <c r="BB32" s="1054"/>
      <c r="BC32" s="1054"/>
      <c r="BD32" s="1054"/>
      <c r="BE32" s="985" t="s">
        <v>393</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15">
      <c r="A33" s="224">
        <v>6</v>
      </c>
      <c r="B33" s="1043" t="s">
        <v>394</v>
      </c>
      <c r="C33" s="1044"/>
      <c r="D33" s="1044"/>
      <c r="E33" s="1044"/>
      <c r="F33" s="1044"/>
      <c r="G33" s="1044"/>
      <c r="H33" s="1044"/>
      <c r="I33" s="1044"/>
      <c r="J33" s="1044"/>
      <c r="K33" s="1044"/>
      <c r="L33" s="1044"/>
      <c r="M33" s="1044"/>
      <c r="N33" s="1044"/>
      <c r="O33" s="1044"/>
      <c r="P33" s="1045"/>
      <c r="Q33" s="1051">
        <v>1145</v>
      </c>
      <c r="R33" s="1052"/>
      <c r="S33" s="1052"/>
      <c r="T33" s="1052"/>
      <c r="U33" s="1052"/>
      <c r="V33" s="1052">
        <v>1169</v>
      </c>
      <c r="W33" s="1052"/>
      <c r="X33" s="1052"/>
      <c r="Y33" s="1052"/>
      <c r="Z33" s="1052"/>
      <c r="AA33" s="1052">
        <v>-24</v>
      </c>
      <c r="AB33" s="1052"/>
      <c r="AC33" s="1052"/>
      <c r="AD33" s="1052"/>
      <c r="AE33" s="1053"/>
      <c r="AF33" s="1048">
        <v>1024</v>
      </c>
      <c r="AG33" s="1049"/>
      <c r="AH33" s="1049"/>
      <c r="AI33" s="1049"/>
      <c r="AJ33" s="1050"/>
      <c r="AK33" s="993">
        <v>434</v>
      </c>
      <c r="AL33" s="984"/>
      <c r="AM33" s="984"/>
      <c r="AN33" s="984"/>
      <c r="AO33" s="984"/>
      <c r="AP33" s="984">
        <v>6555</v>
      </c>
      <c r="AQ33" s="984"/>
      <c r="AR33" s="984"/>
      <c r="AS33" s="984"/>
      <c r="AT33" s="984"/>
      <c r="AU33" s="984">
        <v>3166</v>
      </c>
      <c r="AV33" s="984"/>
      <c r="AW33" s="984"/>
      <c r="AX33" s="984"/>
      <c r="AY33" s="984"/>
      <c r="AZ33" s="1054" t="s">
        <v>551</v>
      </c>
      <c r="BA33" s="1054"/>
      <c r="BB33" s="1054"/>
      <c r="BC33" s="1054"/>
      <c r="BD33" s="1054"/>
      <c r="BE33" s="985" t="s">
        <v>393</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15">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15">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15">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15">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15">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15">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15">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15">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15">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15">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15">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15">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15">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15">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15">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15">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15">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15">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15">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15">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15">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15">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15">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15">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15">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15">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15">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15">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395</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
      <c r="A63" s="222" t="s">
        <v>376</v>
      </c>
      <c r="B63" s="950" t="s">
        <v>396</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2801</v>
      </c>
      <c r="AG63" s="972"/>
      <c r="AH63" s="972"/>
      <c r="AI63" s="972"/>
      <c r="AJ63" s="1035"/>
      <c r="AK63" s="1036"/>
      <c r="AL63" s="976"/>
      <c r="AM63" s="976"/>
      <c r="AN63" s="976"/>
      <c r="AO63" s="976"/>
      <c r="AP63" s="972">
        <v>8062</v>
      </c>
      <c r="AQ63" s="972"/>
      <c r="AR63" s="972"/>
      <c r="AS63" s="972"/>
      <c r="AT63" s="972"/>
      <c r="AU63" s="972">
        <v>3168</v>
      </c>
      <c r="AV63" s="972"/>
      <c r="AW63" s="972"/>
      <c r="AX63" s="972"/>
      <c r="AY63" s="972"/>
      <c r="AZ63" s="1030"/>
      <c r="BA63" s="1030"/>
      <c r="BB63" s="1030"/>
      <c r="BC63" s="1030"/>
      <c r="BD63" s="1030"/>
      <c r="BE63" s="973"/>
      <c r="BF63" s="973"/>
      <c r="BG63" s="973"/>
      <c r="BH63" s="973"/>
      <c r="BI63" s="974"/>
      <c r="BJ63" s="1031" t="s">
        <v>121</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15">
      <c r="A66" s="1008" t="s">
        <v>398</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399</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15">
      <c r="A68" s="218">
        <v>1</v>
      </c>
      <c r="B68" s="998" t="s">
        <v>558</v>
      </c>
      <c r="C68" s="999"/>
      <c r="D68" s="999"/>
      <c r="E68" s="999"/>
      <c r="F68" s="999"/>
      <c r="G68" s="999"/>
      <c r="H68" s="999"/>
      <c r="I68" s="999"/>
      <c r="J68" s="999"/>
      <c r="K68" s="999"/>
      <c r="L68" s="999"/>
      <c r="M68" s="999"/>
      <c r="N68" s="999"/>
      <c r="O68" s="999"/>
      <c r="P68" s="1000"/>
      <c r="Q68" s="1001">
        <v>55</v>
      </c>
      <c r="R68" s="995"/>
      <c r="S68" s="995"/>
      <c r="T68" s="995"/>
      <c r="U68" s="995"/>
      <c r="V68" s="995">
        <v>53</v>
      </c>
      <c r="W68" s="995"/>
      <c r="X68" s="995"/>
      <c r="Y68" s="995"/>
      <c r="Z68" s="995"/>
      <c r="AA68" s="995">
        <v>3</v>
      </c>
      <c r="AB68" s="995"/>
      <c r="AC68" s="995"/>
      <c r="AD68" s="995"/>
      <c r="AE68" s="995"/>
      <c r="AF68" s="995">
        <v>3</v>
      </c>
      <c r="AG68" s="995"/>
      <c r="AH68" s="995"/>
      <c r="AI68" s="995"/>
      <c r="AJ68" s="995"/>
      <c r="AK68" s="995">
        <v>45</v>
      </c>
      <c r="AL68" s="995"/>
      <c r="AM68" s="995"/>
      <c r="AN68" s="995"/>
      <c r="AO68" s="995"/>
      <c r="AP68" s="995" t="s">
        <v>551</v>
      </c>
      <c r="AQ68" s="995"/>
      <c r="AR68" s="995"/>
      <c r="AS68" s="995"/>
      <c r="AT68" s="995"/>
      <c r="AU68" s="995" t="s">
        <v>551</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15">
      <c r="A69" s="220">
        <v>2</v>
      </c>
      <c r="B69" s="987" t="s">
        <v>559</v>
      </c>
      <c r="C69" s="988"/>
      <c r="D69" s="988"/>
      <c r="E69" s="988"/>
      <c r="F69" s="988"/>
      <c r="G69" s="988"/>
      <c r="H69" s="988"/>
      <c r="I69" s="988"/>
      <c r="J69" s="988"/>
      <c r="K69" s="988"/>
      <c r="L69" s="988"/>
      <c r="M69" s="988"/>
      <c r="N69" s="988"/>
      <c r="O69" s="988"/>
      <c r="P69" s="989"/>
      <c r="Q69" s="990">
        <v>90</v>
      </c>
      <c r="R69" s="984"/>
      <c r="S69" s="984"/>
      <c r="T69" s="984"/>
      <c r="U69" s="984"/>
      <c r="V69" s="984">
        <v>88</v>
      </c>
      <c r="W69" s="984"/>
      <c r="X69" s="984"/>
      <c r="Y69" s="984"/>
      <c r="Z69" s="984"/>
      <c r="AA69" s="984">
        <v>1</v>
      </c>
      <c r="AB69" s="984"/>
      <c r="AC69" s="984"/>
      <c r="AD69" s="984"/>
      <c r="AE69" s="984"/>
      <c r="AF69" s="984">
        <v>1</v>
      </c>
      <c r="AG69" s="984"/>
      <c r="AH69" s="984"/>
      <c r="AI69" s="984"/>
      <c r="AJ69" s="984"/>
      <c r="AK69" s="984" t="s">
        <v>551</v>
      </c>
      <c r="AL69" s="984"/>
      <c r="AM69" s="984"/>
      <c r="AN69" s="984"/>
      <c r="AO69" s="984"/>
      <c r="AP69" s="984" t="s">
        <v>551</v>
      </c>
      <c r="AQ69" s="984"/>
      <c r="AR69" s="984"/>
      <c r="AS69" s="984"/>
      <c r="AT69" s="984"/>
      <c r="AU69" s="984" t="s">
        <v>551</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15">
      <c r="A70" s="220">
        <v>3</v>
      </c>
      <c r="B70" s="987" t="s">
        <v>560</v>
      </c>
      <c r="C70" s="988"/>
      <c r="D70" s="988"/>
      <c r="E70" s="988"/>
      <c r="F70" s="988"/>
      <c r="G70" s="988"/>
      <c r="H70" s="988"/>
      <c r="I70" s="988"/>
      <c r="J70" s="988"/>
      <c r="K70" s="988"/>
      <c r="L70" s="988"/>
      <c r="M70" s="988"/>
      <c r="N70" s="988"/>
      <c r="O70" s="988"/>
      <c r="P70" s="989"/>
      <c r="Q70" s="990">
        <v>7985</v>
      </c>
      <c r="R70" s="984"/>
      <c r="S70" s="984"/>
      <c r="T70" s="984"/>
      <c r="U70" s="984"/>
      <c r="V70" s="984">
        <v>7978</v>
      </c>
      <c r="W70" s="984"/>
      <c r="X70" s="984"/>
      <c r="Y70" s="984"/>
      <c r="Z70" s="984"/>
      <c r="AA70" s="984">
        <v>7</v>
      </c>
      <c r="AB70" s="984"/>
      <c r="AC70" s="984"/>
      <c r="AD70" s="984"/>
      <c r="AE70" s="984"/>
      <c r="AF70" s="984">
        <v>7</v>
      </c>
      <c r="AG70" s="984"/>
      <c r="AH70" s="984"/>
      <c r="AI70" s="984"/>
      <c r="AJ70" s="984"/>
      <c r="AK70" s="984" t="s">
        <v>551</v>
      </c>
      <c r="AL70" s="984"/>
      <c r="AM70" s="984"/>
      <c r="AN70" s="984"/>
      <c r="AO70" s="984"/>
      <c r="AP70" s="984" t="s">
        <v>551</v>
      </c>
      <c r="AQ70" s="984"/>
      <c r="AR70" s="984"/>
      <c r="AS70" s="984"/>
      <c r="AT70" s="984"/>
      <c r="AU70" s="984" t="s">
        <v>551</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15">
      <c r="A71" s="220">
        <v>4</v>
      </c>
      <c r="B71" s="987" t="s">
        <v>561</v>
      </c>
      <c r="C71" s="988"/>
      <c r="D71" s="988"/>
      <c r="E71" s="988"/>
      <c r="F71" s="988"/>
      <c r="G71" s="988"/>
      <c r="H71" s="988"/>
      <c r="I71" s="988"/>
      <c r="J71" s="988"/>
      <c r="K71" s="988"/>
      <c r="L71" s="988"/>
      <c r="M71" s="988"/>
      <c r="N71" s="988"/>
      <c r="O71" s="988"/>
      <c r="P71" s="989"/>
      <c r="Q71" s="990">
        <v>196</v>
      </c>
      <c r="R71" s="984"/>
      <c r="S71" s="984"/>
      <c r="T71" s="984"/>
      <c r="U71" s="984"/>
      <c r="V71" s="984">
        <v>196</v>
      </c>
      <c r="W71" s="984"/>
      <c r="X71" s="984"/>
      <c r="Y71" s="984"/>
      <c r="Z71" s="984"/>
      <c r="AA71" s="984" t="s">
        <v>551</v>
      </c>
      <c r="AB71" s="984"/>
      <c r="AC71" s="984"/>
      <c r="AD71" s="984"/>
      <c r="AE71" s="984"/>
      <c r="AF71" s="984" t="s">
        <v>551</v>
      </c>
      <c r="AG71" s="984"/>
      <c r="AH71" s="984"/>
      <c r="AI71" s="984"/>
      <c r="AJ71" s="984"/>
      <c r="AK71" s="984" t="s">
        <v>551</v>
      </c>
      <c r="AL71" s="984"/>
      <c r="AM71" s="984"/>
      <c r="AN71" s="984"/>
      <c r="AO71" s="984"/>
      <c r="AP71" s="984" t="s">
        <v>551</v>
      </c>
      <c r="AQ71" s="984"/>
      <c r="AR71" s="984"/>
      <c r="AS71" s="984"/>
      <c r="AT71" s="984"/>
      <c r="AU71" s="984" t="s">
        <v>551</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15">
      <c r="A72" s="220">
        <v>5</v>
      </c>
      <c r="B72" s="987" t="s">
        <v>562</v>
      </c>
      <c r="C72" s="988"/>
      <c r="D72" s="988"/>
      <c r="E72" s="988"/>
      <c r="F72" s="988"/>
      <c r="G72" s="988"/>
      <c r="H72" s="988"/>
      <c r="I72" s="988"/>
      <c r="J72" s="988"/>
      <c r="K72" s="988"/>
      <c r="L72" s="988"/>
      <c r="M72" s="988"/>
      <c r="N72" s="988"/>
      <c r="O72" s="988"/>
      <c r="P72" s="989"/>
      <c r="Q72" s="990">
        <v>217</v>
      </c>
      <c r="R72" s="984"/>
      <c r="S72" s="984"/>
      <c r="T72" s="984"/>
      <c r="U72" s="984"/>
      <c r="V72" s="984">
        <v>198</v>
      </c>
      <c r="W72" s="984"/>
      <c r="X72" s="984"/>
      <c r="Y72" s="984"/>
      <c r="Z72" s="984"/>
      <c r="AA72" s="984">
        <v>18</v>
      </c>
      <c r="AB72" s="984"/>
      <c r="AC72" s="984"/>
      <c r="AD72" s="984"/>
      <c r="AE72" s="984"/>
      <c r="AF72" s="984">
        <v>18</v>
      </c>
      <c r="AG72" s="984"/>
      <c r="AH72" s="984"/>
      <c r="AI72" s="984"/>
      <c r="AJ72" s="984"/>
      <c r="AK72" s="984" t="s">
        <v>551</v>
      </c>
      <c r="AL72" s="984"/>
      <c r="AM72" s="984"/>
      <c r="AN72" s="984"/>
      <c r="AO72" s="984"/>
      <c r="AP72" s="984" t="s">
        <v>551</v>
      </c>
      <c r="AQ72" s="984"/>
      <c r="AR72" s="984"/>
      <c r="AS72" s="984"/>
      <c r="AT72" s="984"/>
      <c r="AU72" s="984" t="s">
        <v>551</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15">
      <c r="A73" s="220">
        <v>6</v>
      </c>
      <c r="B73" s="987" t="s">
        <v>563</v>
      </c>
      <c r="C73" s="988"/>
      <c r="D73" s="988"/>
      <c r="E73" s="988"/>
      <c r="F73" s="988"/>
      <c r="G73" s="988"/>
      <c r="H73" s="988"/>
      <c r="I73" s="988"/>
      <c r="J73" s="988"/>
      <c r="K73" s="988"/>
      <c r="L73" s="988"/>
      <c r="M73" s="988"/>
      <c r="N73" s="988"/>
      <c r="O73" s="988"/>
      <c r="P73" s="989"/>
      <c r="Q73" s="990">
        <v>19</v>
      </c>
      <c r="R73" s="984"/>
      <c r="S73" s="984"/>
      <c r="T73" s="984"/>
      <c r="U73" s="984"/>
      <c r="V73" s="984">
        <v>17</v>
      </c>
      <c r="W73" s="984"/>
      <c r="X73" s="984"/>
      <c r="Y73" s="984"/>
      <c r="Z73" s="984"/>
      <c r="AA73" s="984">
        <v>1</v>
      </c>
      <c r="AB73" s="984"/>
      <c r="AC73" s="984"/>
      <c r="AD73" s="984"/>
      <c r="AE73" s="984"/>
      <c r="AF73" s="984">
        <v>1</v>
      </c>
      <c r="AG73" s="984"/>
      <c r="AH73" s="984"/>
      <c r="AI73" s="984"/>
      <c r="AJ73" s="984"/>
      <c r="AK73" s="984" t="s">
        <v>551</v>
      </c>
      <c r="AL73" s="984"/>
      <c r="AM73" s="984"/>
      <c r="AN73" s="984"/>
      <c r="AO73" s="984"/>
      <c r="AP73" s="984" t="s">
        <v>551</v>
      </c>
      <c r="AQ73" s="984"/>
      <c r="AR73" s="984"/>
      <c r="AS73" s="984"/>
      <c r="AT73" s="984"/>
      <c r="AU73" s="984" t="s">
        <v>551</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15">
      <c r="A74" s="220">
        <v>7</v>
      </c>
      <c r="B74" s="987" t="s">
        <v>564</v>
      </c>
      <c r="C74" s="988"/>
      <c r="D74" s="988"/>
      <c r="E74" s="988"/>
      <c r="F74" s="988"/>
      <c r="G74" s="988"/>
      <c r="H74" s="988"/>
      <c r="I74" s="988"/>
      <c r="J74" s="988"/>
      <c r="K74" s="988"/>
      <c r="L74" s="988"/>
      <c r="M74" s="988"/>
      <c r="N74" s="988"/>
      <c r="O74" s="988"/>
      <c r="P74" s="989"/>
      <c r="Q74" s="990">
        <v>105</v>
      </c>
      <c r="R74" s="984"/>
      <c r="S74" s="984"/>
      <c r="T74" s="984"/>
      <c r="U74" s="984"/>
      <c r="V74" s="984">
        <v>61</v>
      </c>
      <c r="W74" s="984"/>
      <c r="X74" s="984"/>
      <c r="Y74" s="984"/>
      <c r="Z74" s="984"/>
      <c r="AA74" s="984">
        <v>44</v>
      </c>
      <c r="AB74" s="984"/>
      <c r="AC74" s="984"/>
      <c r="AD74" s="984"/>
      <c r="AE74" s="984"/>
      <c r="AF74" s="984">
        <v>44</v>
      </c>
      <c r="AG74" s="984"/>
      <c r="AH74" s="984"/>
      <c r="AI74" s="984"/>
      <c r="AJ74" s="984"/>
      <c r="AK74" s="984" t="s">
        <v>551</v>
      </c>
      <c r="AL74" s="984"/>
      <c r="AM74" s="984"/>
      <c r="AN74" s="984"/>
      <c r="AO74" s="984"/>
      <c r="AP74" s="984" t="s">
        <v>551</v>
      </c>
      <c r="AQ74" s="984"/>
      <c r="AR74" s="984"/>
      <c r="AS74" s="984"/>
      <c r="AT74" s="984"/>
      <c r="AU74" s="984" t="s">
        <v>551</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15">
      <c r="A75" s="220">
        <v>8</v>
      </c>
      <c r="B75" s="987" t="s">
        <v>565</v>
      </c>
      <c r="C75" s="988"/>
      <c r="D75" s="988"/>
      <c r="E75" s="988"/>
      <c r="F75" s="988"/>
      <c r="G75" s="988"/>
      <c r="H75" s="988"/>
      <c r="I75" s="988"/>
      <c r="J75" s="988"/>
      <c r="K75" s="988"/>
      <c r="L75" s="988"/>
      <c r="M75" s="988"/>
      <c r="N75" s="988"/>
      <c r="O75" s="988"/>
      <c r="P75" s="989"/>
      <c r="Q75" s="991">
        <v>451</v>
      </c>
      <c r="R75" s="992"/>
      <c r="S75" s="992"/>
      <c r="T75" s="992"/>
      <c r="U75" s="993"/>
      <c r="V75" s="994">
        <v>375</v>
      </c>
      <c r="W75" s="992"/>
      <c r="X75" s="992"/>
      <c r="Y75" s="992"/>
      <c r="Z75" s="993"/>
      <c r="AA75" s="994">
        <v>76</v>
      </c>
      <c r="AB75" s="992"/>
      <c r="AC75" s="992"/>
      <c r="AD75" s="992"/>
      <c r="AE75" s="993"/>
      <c r="AF75" s="994">
        <v>76</v>
      </c>
      <c r="AG75" s="992"/>
      <c r="AH75" s="992"/>
      <c r="AI75" s="992"/>
      <c r="AJ75" s="993"/>
      <c r="AK75" s="994" t="s">
        <v>551</v>
      </c>
      <c r="AL75" s="992"/>
      <c r="AM75" s="992"/>
      <c r="AN75" s="992"/>
      <c r="AO75" s="993"/>
      <c r="AP75" s="994" t="s">
        <v>551</v>
      </c>
      <c r="AQ75" s="992"/>
      <c r="AR75" s="992"/>
      <c r="AS75" s="992"/>
      <c r="AT75" s="993"/>
      <c r="AU75" s="994" t="s">
        <v>551</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15">
      <c r="A76" s="220">
        <v>9</v>
      </c>
      <c r="B76" s="987" t="s">
        <v>566</v>
      </c>
      <c r="C76" s="988"/>
      <c r="D76" s="988"/>
      <c r="E76" s="988"/>
      <c r="F76" s="988"/>
      <c r="G76" s="988"/>
      <c r="H76" s="988"/>
      <c r="I76" s="988"/>
      <c r="J76" s="988"/>
      <c r="K76" s="988"/>
      <c r="L76" s="988"/>
      <c r="M76" s="988"/>
      <c r="N76" s="988"/>
      <c r="O76" s="988"/>
      <c r="P76" s="989"/>
      <c r="Q76" s="991">
        <v>2532</v>
      </c>
      <c r="R76" s="992"/>
      <c r="S76" s="992"/>
      <c r="T76" s="992"/>
      <c r="U76" s="993"/>
      <c r="V76" s="994">
        <v>2508</v>
      </c>
      <c r="W76" s="992"/>
      <c r="X76" s="992"/>
      <c r="Y76" s="992"/>
      <c r="Z76" s="993"/>
      <c r="AA76" s="994">
        <v>24</v>
      </c>
      <c r="AB76" s="992"/>
      <c r="AC76" s="992"/>
      <c r="AD76" s="992"/>
      <c r="AE76" s="993"/>
      <c r="AF76" s="994">
        <v>24</v>
      </c>
      <c r="AG76" s="992"/>
      <c r="AH76" s="992"/>
      <c r="AI76" s="992"/>
      <c r="AJ76" s="993"/>
      <c r="AK76" s="994" t="s">
        <v>551</v>
      </c>
      <c r="AL76" s="992"/>
      <c r="AM76" s="992"/>
      <c r="AN76" s="992"/>
      <c r="AO76" s="993"/>
      <c r="AP76" s="994">
        <v>947</v>
      </c>
      <c r="AQ76" s="992"/>
      <c r="AR76" s="992"/>
      <c r="AS76" s="992"/>
      <c r="AT76" s="993"/>
      <c r="AU76" s="994">
        <v>210</v>
      </c>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15">
      <c r="A77" s="220">
        <v>10</v>
      </c>
      <c r="B77" s="987" t="s">
        <v>567</v>
      </c>
      <c r="C77" s="988"/>
      <c r="D77" s="988"/>
      <c r="E77" s="988"/>
      <c r="F77" s="988"/>
      <c r="G77" s="988"/>
      <c r="H77" s="988"/>
      <c r="I77" s="988"/>
      <c r="J77" s="988"/>
      <c r="K77" s="988"/>
      <c r="L77" s="988"/>
      <c r="M77" s="988"/>
      <c r="N77" s="988"/>
      <c r="O77" s="988"/>
      <c r="P77" s="989"/>
      <c r="Q77" s="991">
        <v>84</v>
      </c>
      <c r="R77" s="992"/>
      <c r="S77" s="992"/>
      <c r="T77" s="992"/>
      <c r="U77" s="993"/>
      <c r="V77" s="994">
        <v>52</v>
      </c>
      <c r="W77" s="992"/>
      <c r="X77" s="992"/>
      <c r="Y77" s="992"/>
      <c r="Z77" s="993"/>
      <c r="AA77" s="994">
        <v>32</v>
      </c>
      <c r="AB77" s="992"/>
      <c r="AC77" s="992"/>
      <c r="AD77" s="992"/>
      <c r="AE77" s="993"/>
      <c r="AF77" s="994">
        <v>32</v>
      </c>
      <c r="AG77" s="992"/>
      <c r="AH77" s="992"/>
      <c r="AI77" s="992"/>
      <c r="AJ77" s="993"/>
      <c r="AK77" s="994" t="s">
        <v>551</v>
      </c>
      <c r="AL77" s="992"/>
      <c r="AM77" s="992"/>
      <c r="AN77" s="992"/>
      <c r="AO77" s="993"/>
      <c r="AP77" s="994" t="s">
        <v>551</v>
      </c>
      <c r="AQ77" s="992"/>
      <c r="AR77" s="992"/>
      <c r="AS77" s="992"/>
      <c r="AT77" s="993"/>
      <c r="AU77" s="994" t="s">
        <v>551</v>
      </c>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15">
      <c r="A78" s="220">
        <v>11</v>
      </c>
      <c r="B78" s="987" t="s">
        <v>568</v>
      </c>
      <c r="C78" s="988"/>
      <c r="D78" s="988"/>
      <c r="E78" s="988"/>
      <c r="F78" s="988"/>
      <c r="G78" s="988"/>
      <c r="H78" s="988"/>
      <c r="I78" s="988"/>
      <c r="J78" s="988"/>
      <c r="K78" s="988"/>
      <c r="L78" s="988"/>
      <c r="M78" s="988"/>
      <c r="N78" s="988"/>
      <c r="O78" s="988"/>
      <c r="P78" s="989"/>
      <c r="Q78" s="990">
        <v>3104</v>
      </c>
      <c r="R78" s="984"/>
      <c r="S78" s="984"/>
      <c r="T78" s="984"/>
      <c r="U78" s="984"/>
      <c r="V78" s="984">
        <v>2856</v>
      </c>
      <c r="W78" s="984"/>
      <c r="X78" s="984"/>
      <c r="Y78" s="984"/>
      <c r="Z78" s="984"/>
      <c r="AA78" s="984">
        <v>248</v>
      </c>
      <c r="AB78" s="984"/>
      <c r="AC78" s="984"/>
      <c r="AD78" s="984"/>
      <c r="AE78" s="984"/>
      <c r="AF78" s="984">
        <v>217</v>
      </c>
      <c r="AG78" s="984"/>
      <c r="AH78" s="984"/>
      <c r="AI78" s="984"/>
      <c r="AJ78" s="984"/>
      <c r="AK78" s="984">
        <v>150</v>
      </c>
      <c r="AL78" s="984"/>
      <c r="AM78" s="984"/>
      <c r="AN78" s="984"/>
      <c r="AO78" s="984"/>
      <c r="AP78" s="984">
        <v>1482</v>
      </c>
      <c r="AQ78" s="984"/>
      <c r="AR78" s="984"/>
      <c r="AS78" s="984"/>
      <c r="AT78" s="984"/>
      <c r="AU78" s="984">
        <v>494</v>
      </c>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15">
      <c r="A79" s="220">
        <v>12</v>
      </c>
      <c r="B79" s="987" t="s">
        <v>569</v>
      </c>
      <c r="C79" s="988"/>
      <c r="D79" s="988"/>
      <c r="E79" s="988"/>
      <c r="F79" s="988"/>
      <c r="G79" s="988"/>
      <c r="H79" s="988"/>
      <c r="I79" s="988"/>
      <c r="J79" s="988"/>
      <c r="K79" s="988"/>
      <c r="L79" s="988"/>
      <c r="M79" s="988"/>
      <c r="N79" s="988"/>
      <c r="O79" s="988"/>
      <c r="P79" s="989"/>
      <c r="Q79" s="990">
        <v>257</v>
      </c>
      <c r="R79" s="984"/>
      <c r="S79" s="984"/>
      <c r="T79" s="984"/>
      <c r="U79" s="984"/>
      <c r="V79" s="984">
        <v>256</v>
      </c>
      <c r="W79" s="984"/>
      <c r="X79" s="984"/>
      <c r="Y79" s="984"/>
      <c r="Z79" s="984"/>
      <c r="AA79" s="984">
        <v>1</v>
      </c>
      <c r="AB79" s="984"/>
      <c r="AC79" s="984"/>
      <c r="AD79" s="984"/>
      <c r="AE79" s="984"/>
      <c r="AF79" s="984">
        <v>1</v>
      </c>
      <c r="AG79" s="984"/>
      <c r="AH79" s="984"/>
      <c r="AI79" s="984"/>
      <c r="AJ79" s="984"/>
      <c r="AK79" s="984">
        <v>57</v>
      </c>
      <c r="AL79" s="984"/>
      <c r="AM79" s="984"/>
      <c r="AN79" s="984"/>
      <c r="AO79" s="984"/>
      <c r="AP79" s="984" t="s">
        <v>551</v>
      </c>
      <c r="AQ79" s="984"/>
      <c r="AR79" s="984"/>
      <c r="AS79" s="984"/>
      <c r="AT79" s="984"/>
      <c r="AU79" s="984" t="s">
        <v>551</v>
      </c>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15">
      <c r="A80" s="220">
        <v>13</v>
      </c>
      <c r="B80" s="987" t="s">
        <v>570</v>
      </c>
      <c r="C80" s="988"/>
      <c r="D80" s="988"/>
      <c r="E80" s="988"/>
      <c r="F80" s="988"/>
      <c r="G80" s="988"/>
      <c r="H80" s="988"/>
      <c r="I80" s="988"/>
      <c r="J80" s="988"/>
      <c r="K80" s="988"/>
      <c r="L80" s="988"/>
      <c r="M80" s="988"/>
      <c r="N80" s="988"/>
      <c r="O80" s="988"/>
      <c r="P80" s="989"/>
      <c r="Q80" s="990">
        <v>73</v>
      </c>
      <c r="R80" s="984"/>
      <c r="S80" s="984"/>
      <c r="T80" s="984"/>
      <c r="U80" s="984"/>
      <c r="V80" s="984">
        <v>73</v>
      </c>
      <c r="W80" s="984"/>
      <c r="X80" s="984"/>
      <c r="Y80" s="984"/>
      <c r="Z80" s="984"/>
      <c r="AA80" s="984" t="s">
        <v>551</v>
      </c>
      <c r="AB80" s="984"/>
      <c r="AC80" s="984"/>
      <c r="AD80" s="984"/>
      <c r="AE80" s="984"/>
      <c r="AF80" s="984" t="s">
        <v>551</v>
      </c>
      <c r="AG80" s="984"/>
      <c r="AH80" s="984"/>
      <c r="AI80" s="984"/>
      <c r="AJ80" s="984"/>
      <c r="AK80" s="984" t="s">
        <v>551</v>
      </c>
      <c r="AL80" s="984"/>
      <c r="AM80" s="984"/>
      <c r="AN80" s="984"/>
      <c r="AO80" s="984"/>
      <c r="AP80" s="984" t="s">
        <v>551</v>
      </c>
      <c r="AQ80" s="984"/>
      <c r="AR80" s="984"/>
      <c r="AS80" s="984"/>
      <c r="AT80" s="984"/>
      <c r="AU80" s="984" t="s">
        <v>551</v>
      </c>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15">
      <c r="A81" s="220">
        <v>14</v>
      </c>
      <c r="B81" s="987" t="s">
        <v>571</v>
      </c>
      <c r="C81" s="988"/>
      <c r="D81" s="988"/>
      <c r="E81" s="988"/>
      <c r="F81" s="988"/>
      <c r="G81" s="988"/>
      <c r="H81" s="988"/>
      <c r="I81" s="988"/>
      <c r="J81" s="988"/>
      <c r="K81" s="988"/>
      <c r="L81" s="988"/>
      <c r="M81" s="988"/>
      <c r="N81" s="988"/>
      <c r="O81" s="988"/>
      <c r="P81" s="989"/>
      <c r="Q81" s="990">
        <v>295</v>
      </c>
      <c r="R81" s="984"/>
      <c r="S81" s="984"/>
      <c r="T81" s="984"/>
      <c r="U81" s="984"/>
      <c r="V81" s="984">
        <v>258</v>
      </c>
      <c r="W81" s="984"/>
      <c r="X81" s="984"/>
      <c r="Y81" s="984"/>
      <c r="Z81" s="984"/>
      <c r="AA81" s="984">
        <v>37</v>
      </c>
      <c r="AB81" s="984"/>
      <c r="AC81" s="984"/>
      <c r="AD81" s="984"/>
      <c r="AE81" s="984"/>
      <c r="AF81" s="984">
        <v>37</v>
      </c>
      <c r="AG81" s="984"/>
      <c r="AH81" s="984"/>
      <c r="AI81" s="984"/>
      <c r="AJ81" s="984"/>
      <c r="AK81" s="984" t="s">
        <v>551</v>
      </c>
      <c r="AL81" s="984"/>
      <c r="AM81" s="984"/>
      <c r="AN81" s="984"/>
      <c r="AO81" s="984"/>
      <c r="AP81" s="984" t="s">
        <v>551</v>
      </c>
      <c r="AQ81" s="984"/>
      <c r="AR81" s="984"/>
      <c r="AS81" s="984"/>
      <c r="AT81" s="984"/>
      <c r="AU81" s="984" t="s">
        <v>551</v>
      </c>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15">
      <c r="A82" s="220">
        <v>15</v>
      </c>
      <c r="B82" s="987" t="s">
        <v>572</v>
      </c>
      <c r="C82" s="988"/>
      <c r="D82" s="988"/>
      <c r="E82" s="988"/>
      <c r="F82" s="988"/>
      <c r="G82" s="988"/>
      <c r="H82" s="988"/>
      <c r="I82" s="988"/>
      <c r="J82" s="988"/>
      <c r="K82" s="988"/>
      <c r="L82" s="988"/>
      <c r="M82" s="988"/>
      <c r="N82" s="988"/>
      <c r="O82" s="988"/>
      <c r="P82" s="989"/>
      <c r="Q82" s="990">
        <v>881857</v>
      </c>
      <c r="R82" s="984"/>
      <c r="S82" s="984"/>
      <c r="T82" s="984"/>
      <c r="U82" s="984"/>
      <c r="V82" s="984">
        <v>868577</v>
      </c>
      <c r="W82" s="984"/>
      <c r="X82" s="984"/>
      <c r="Y82" s="984"/>
      <c r="Z82" s="984"/>
      <c r="AA82" s="984">
        <v>13281</v>
      </c>
      <c r="AB82" s="984"/>
      <c r="AC82" s="984"/>
      <c r="AD82" s="984"/>
      <c r="AE82" s="984"/>
      <c r="AF82" s="984">
        <v>13281</v>
      </c>
      <c r="AG82" s="984"/>
      <c r="AH82" s="984"/>
      <c r="AI82" s="984"/>
      <c r="AJ82" s="984"/>
      <c r="AK82" s="984" t="s">
        <v>551</v>
      </c>
      <c r="AL82" s="984"/>
      <c r="AM82" s="984"/>
      <c r="AN82" s="984"/>
      <c r="AO82" s="984"/>
      <c r="AP82" s="984" t="s">
        <v>551</v>
      </c>
      <c r="AQ82" s="984"/>
      <c r="AR82" s="984"/>
      <c r="AS82" s="984"/>
      <c r="AT82" s="984"/>
      <c r="AU82" s="984" t="s">
        <v>551</v>
      </c>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15">
      <c r="A83" s="220">
        <v>16</v>
      </c>
      <c r="B83" s="987" t="s">
        <v>573</v>
      </c>
      <c r="C83" s="988"/>
      <c r="D83" s="988"/>
      <c r="E83" s="988"/>
      <c r="F83" s="988"/>
      <c r="G83" s="988"/>
      <c r="H83" s="988"/>
      <c r="I83" s="988"/>
      <c r="J83" s="988"/>
      <c r="K83" s="988"/>
      <c r="L83" s="988"/>
      <c r="M83" s="988"/>
      <c r="N83" s="988"/>
      <c r="O83" s="988"/>
      <c r="P83" s="989"/>
      <c r="Q83" s="990">
        <v>254</v>
      </c>
      <c r="R83" s="984"/>
      <c r="S83" s="984"/>
      <c r="T83" s="984"/>
      <c r="U83" s="984"/>
      <c r="V83" s="984">
        <v>223</v>
      </c>
      <c r="W83" s="984"/>
      <c r="X83" s="984"/>
      <c r="Y83" s="984"/>
      <c r="Z83" s="984"/>
      <c r="AA83" s="984">
        <v>32</v>
      </c>
      <c r="AB83" s="984"/>
      <c r="AC83" s="984"/>
      <c r="AD83" s="984"/>
      <c r="AE83" s="984"/>
      <c r="AF83" s="984">
        <v>32</v>
      </c>
      <c r="AG83" s="984"/>
      <c r="AH83" s="984"/>
      <c r="AI83" s="984"/>
      <c r="AJ83" s="984"/>
      <c r="AK83" s="984" t="s">
        <v>551</v>
      </c>
      <c r="AL83" s="984"/>
      <c r="AM83" s="984"/>
      <c r="AN83" s="984"/>
      <c r="AO83" s="984"/>
      <c r="AP83" s="984" t="s">
        <v>551</v>
      </c>
      <c r="AQ83" s="984"/>
      <c r="AR83" s="984"/>
      <c r="AS83" s="984"/>
      <c r="AT83" s="984"/>
      <c r="AU83" s="984" t="s">
        <v>551</v>
      </c>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15">
      <c r="A84" s="220">
        <v>17</v>
      </c>
      <c r="B84" s="987" t="s">
        <v>574</v>
      </c>
      <c r="C84" s="988"/>
      <c r="D84" s="988"/>
      <c r="E84" s="988"/>
      <c r="F84" s="988"/>
      <c r="G84" s="988"/>
      <c r="H84" s="988"/>
      <c r="I84" s="988"/>
      <c r="J84" s="988"/>
      <c r="K84" s="988"/>
      <c r="L84" s="988"/>
      <c r="M84" s="988"/>
      <c r="N84" s="988"/>
      <c r="O84" s="988"/>
      <c r="P84" s="989"/>
      <c r="Q84" s="990">
        <v>29</v>
      </c>
      <c r="R84" s="984"/>
      <c r="S84" s="984"/>
      <c r="T84" s="984"/>
      <c r="U84" s="984"/>
      <c r="V84" s="984">
        <v>29</v>
      </c>
      <c r="W84" s="984"/>
      <c r="X84" s="984"/>
      <c r="Y84" s="984"/>
      <c r="Z84" s="984"/>
      <c r="AA84" s="984" t="s">
        <v>551</v>
      </c>
      <c r="AB84" s="984"/>
      <c r="AC84" s="984"/>
      <c r="AD84" s="984"/>
      <c r="AE84" s="984"/>
      <c r="AF84" s="984" t="s">
        <v>551</v>
      </c>
      <c r="AG84" s="984"/>
      <c r="AH84" s="984"/>
      <c r="AI84" s="984"/>
      <c r="AJ84" s="984"/>
      <c r="AK84" s="984">
        <v>29</v>
      </c>
      <c r="AL84" s="984"/>
      <c r="AM84" s="984"/>
      <c r="AN84" s="984"/>
      <c r="AO84" s="984"/>
      <c r="AP84" s="984" t="s">
        <v>551</v>
      </c>
      <c r="AQ84" s="984"/>
      <c r="AR84" s="984"/>
      <c r="AS84" s="984"/>
      <c r="AT84" s="984"/>
      <c r="AU84" s="984" t="s">
        <v>551</v>
      </c>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15">
      <c r="A85" s="220">
        <v>18</v>
      </c>
      <c r="B85" s="987" t="s">
        <v>575</v>
      </c>
      <c r="C85" s="988"/>
      <c r="D85" s="988"/>
      <c r="E85" s="988"/>
      <c r="F85" s="988"/>
      <c r="G85" s="988"/>
      <c r="H85" s="988"/>
      <c r="I85" s="988"/>
      <c r="J85" s="988"/>
      <c r="K85" s="988"/>
      <c r="L85" s="988"/>
      <c r="M85" s="988"/>
      <c r="N85" s="988"/>
      <c r="O85" s="988"/>
      <c r="P85" s="989"/>
      <c r="Q85" s="990">
        <v>5867</v>
      </c>
      <c r="R85" s="984"/>
      <c r="S85" s="984"/>
      <c r="T85" s="984"/>
      <c r="U85" s="984"/>
      <c r="V85" s="984">
        <v>5795</v>
      </c>
      <c r="W85" s="984"/>
      <c r="X85" s="984"/>
      <c r="Y85" s="984"/>
      <c r="Z85" s="984"/>
      <c r="AA85" s="984">
        <v>72</v>
      </c>
      <c r="AB85" s="984"/>
      <c r="AC85" s="984"/>
      <c r="AD85" s="984"/>
      <c r="AE85" s="984"/>
      <c r="AF85" s="984">
        <v>72</v>
      </c>
      <c r="AG85" s="984"/>
      <c r="AH85" s="984"/>
      <c r="AI85" s="984"/>
      <c r="AJ85" s="984"/>
      <c r="AK85" s="984" t="s">
        <v>551</v>
      </c>
      <c r="AL85" s="984"/>
      <c r="AM85" s="984"/>
      <c r="AN85" s="984"/>
      <c r="AO85" s="984"/>
      <c r="AP85" s="984" t="s">
        <v>551</v>
      </c>
      <c r="AQ85" s="984"/>
      <c r="AR85" s="984"/>
      <c r="AS85" s="984"/>
      <c r="AT85" s="984"/>
      <c r="AU85" s="984" t="s">
        <v>551</v>
      </c>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15">
      <c r="A86" s="220">
        <v>19</v>
      </c>
      <c r="B86" s="987" t="s">
        <v>576</v>
      </c>
      <c r="C86" s="988"/>
      <c r="D86" s="988"/>
      <c r="E86" s="988"/>
      <c r="F86" s="988"/>
      <c r="G86" s="988"/>
      <c r="H86" s="988"/>
      <c r="I86" s="988"/>
      <c r="J86" s="988"/>
      <c r="K86" s="988"/>
      <c r="L86" s="988"/>
      <c r="M86" s="988"/>
      <c r="N86" s="988"/>
      <c r="O86" s="988"/>
      <c r="P86" s="989"/>
      <c r="Q86" s="990">
        <v>11533</v>
      </c>
      <c r="R86" s="984"/>
      <c r="S86" s="984"/>
      <c r="T86" s="984"/>
      <c r="U86" s="984"/>
      <c r="V86" s="984">
        <v>10798</v>
      </c>
      <c r="W86" s="984"/>
      <c r="X86" s="984"/>
      <c r="Y86" s="984"/>
      <c r="Z86" s="984"/>
      <c r="AA86" s="984">
        <v>735</v>
      </c>
      <c r="AB86" s="984"/>
      <c r="AC86" s="984"/>
      <c r="AD86" s="984"/>
      <c r="AE86" s="984"/>
      <c r="AF86" s="984">
        <v>7740</v>
      </c>
      <c r="AG86" s="984"/>
      <c r="AH86" s="984"/>
      <c r="AI86" s="984"/>
      <c r="AJ86" s="984"/>
      <c r="AK86" s="984">
        <v>1117</v>
      </c>
      <c r="AL86" s="984"/>
      <c r="AM86" s="984"/>
      <c r="AN86" s="984"/>
      <c r="AO86" s="984"/>
      <c r="AP86" s="984">
        <v>7338</v>
      </c>
      <c r="AQ86" s="984"/>
      <c r="AR86" s="984"/>
      <c r="AS86" s="984"/>
      <c r="AT86" s="984"/>
      <c r="AU86" s="984" t="s">
        <v>551</v>
      </c>
      <c r="AV86" s="984"/>
      <c r="AW86" s="984"/>
      <c r="AX86" s="984"/>
      <c r="AY86" s="984"/>
      <c r="AZ86" s="985" t="s">
        <v>577</v>
      </c>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15">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
      <c r="A88" s="222" t="s">
        <v>376</v>
      </c>
      <c r="B88" s="950" t="s">
        <v>400</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21586</v>
      </c>
      <c r="AG88" s="972"/>
      <c r="AH88" s="972"/>
      <c r="AI88" s="972"/>
      <c r="AJ88" s="972"/>
      <c r="AK88" s="976"/>
      <c r="AL88" s="976"/>
      <c r="AM88" s="976"/>
      <c r="AN88" s="976"/>
      <c r="AO88" s="976"/>
      <c r="AP88" s="972">
        <v>9767</v>
      </c>
      <c r="AQ88" s="972"/>
      <c r="AR88" s="972"/>
      <c r="AS88" s="972"/>
      <c r="AT88" s="972"/>
      <c r="AU88" s="972">
        <v>704</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50" t="s">
        <v>401</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5</v>
      </c>
      <c r="CS102" s="966"/>
      <c r="CT102" s="966"/>
      <c r="CU102" s="966"/>
      <c r="CV102" s="967"/>
      <c r="CW102" s="965" t="s">
        <v>551</v>
      </c>
      <c r="CX102" s="966"/>
      <c r="CY102" s="966"/>
      <c r="CZ102" s="966"/>
      <c r="DA102" s="967"/>
      <c r="DB102" s="965" t="s">
        <v>551</v>
      </c>
      <c r="DC102" s="966"/>
      <c r="DD102" s="966"/>
      <c r="DE102" s="966"/>
      <c r="DF102" s="967"/>
      <c r="DG102" s="965">
        <v>143</v>
      </c>
      <c r="DH102" s="966"/>
      <c r="DI102" s="966"/>
      <c r="DJ102" s="966"/>
      <c r="DK102" s="967"/>
      <c r="DL102" s="965" t="s">
        <v>551</v>
      </c>
      <c r="DM102" s="966"/>
      <c r="DN102" s="966"/>
      <c r="DO102" s="966"/>
      <c r="DP102" s="967"/>
      <c r="DQ102" s="965">
        <v>134</v>
      </c>
      <c r="DR102" s="966"/>
      <c r="DS102" s="966"/>
      <c r="DT102" s="966"/>
      <c r="DU102" s="967"/>
      <c r="DV102" s="950"/>
      <c r="DW102" s="951"/>
      <c r="DX102" s="951"/>
      <c r="DY102" s="951"/>
      <c r="DZ102" s="952"/>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402</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403</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406</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407</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08" t="s">
        <v>408</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409</v>
      </c>
      <c r="AB109" s="909"/>
      <c r="AC109" s="909"/>
      <c r="AD109" s="909"/>
      <c r="AE109" s="910"/>
      <c r="AF109" s="911" t="s">
        <v>410</v>
      </c>
      <c r="AG109" s="909"/>
      <c r="AH109" s="909"/>
      <c r="AI109" s="909"/>
      <c r="AJ109" s="910"/>
      <c r="AK109" s="911" t="s">
        <v>294</v>
      </c>
      <c r="AL109" s="909"/>
      <c r="AM109" s="909"/>
      <c r="AN109" s="909"/>
      <c r="AO109" s="910"/>
      <c r="AP109" s="911" t="s">
        <v>411</v>
      </c>
      <c r="AQ109" s="909"/>
      <c r="AR109" s="909"/>
      <c r="AS109" s="909"/>
      <c r="AT109" s="942"/>
      <c r="AU109" s="908" t="s">
        <v>408</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409</v>
      </c>
      <c r="BR109" s="909"/>
      <c r="BS109" s="909"/>
      <c r="BT109" s="909"/>
      <c r="BU109" s="910"/>
      <c r="BV109" s="911" t="s">
        <v>410</v>
      </c>
      <c r="BW109" s="909"/>
      <c r="BX109" s="909"/>
      <c r="BY109" s="909"/>
      <c r="BZ109" s="910"/>
      <c r="CA109" s="911" t="s">
        <v>294</v>
      </c>
      <c r="CB109" s="909"/>
      <c r="CC109" s="909"/>
      <c r="CD109" s="909"/>
      <c r="CE109" s="910"/>
      <c r="CF109" s="949" t="s">
        <v>411</v>
      </c>
      <c r="CG109" s="949"/>
      <c r="CH109" s="949"/>
      <c r="CI109" s="949"/>
      <c r="CJ109" s="949"/>
      <c r="CK109" s="911" t="s">
        <v>412</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409</v>
      </c>
      <c r="DH109" s="909"/>
      <c r="DI109" s="909"/>
      <c r="DJ109" s="909"/>
      <c r="DK109" s="910"/>
      <c r="DL109" s="911" t="s">
        <v>410</v>
      </c>
      <c r="DM109" s="909"/>
      <c r="DN109" s="909"/>
      <c r="DO109" s="909"/>
      <c r="DP109" s="910"/>
      <c r="DQ109" s="911" t="s">
        <v>294</v>
      </c>
      <c r="DR109" s="909"/>
      <c r="DS109" s="909"/>
      <c r="DT109" s="909"/>
      <c r="DU109" s="910"/>
      <c r="DV109" s="911" t="s">
        <v>411</v>
      </c>
      <c r="DW109" s="909"/>
      <c r="DX109" s="909"/>
      <c r="DY109" s="909"/>
      <c r="DZ109" s="942"/>
    </row>
    <row r="110" spans="1:131" s="212" customFormat="1" ht="26.25" customHeight="1" x14ac:dyDescent="0.15">
      <c r="A110" s="820" t="s">
        <v>413</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1085472</v>
      </c>
      <c r="AB110" s="902"/>
      <c r="AC110" s="902"/>
      <c r="AD110" s="902"/>
      <c r="AE110" s="903"/>
      <c r="AF110" s="904">
        <v>1173682</v>
      </c>
      <c r="AG110" s="902"/>
      <c r="AH110" s="902"/>
      <c r="AI110" s="902"/>
      <c r="AJ110" s="903"/>
      <c r="AK110" s="904">
        <v>1242605</v>
      </c>
      <c r="AL110" s="902"/>
      <c r="AM110" s="902"/>
      <c r="AN110" s="902"/>
      <c r="AO110" s="903"/>
      <c r="AP110" s="905">
        <v>13.2</v>
      </c>
      <c r="AQ110" s="906"/>
      <c r="AR110" s="906"/>
      <c r="AS110" s="906"/>
      <c r="AT110" s="907"/>
      <c r="AU110" s="943" t="s">
        <v>69</v>
      </c>
      <c r="AV110" s="944"/>
      <c r="AW110" s="944"/>
      <c r="AX110" s="944"/>
      <c r="AY110" s="944"/>
      <c r="AZ110" s="873" t="s">
        <v>414</v>
      </c>
      <c r="BA110" s="821"/>
      <c r="BB110" s="821"/>
      <c r="BC110" s="821"/>
      <c r="BD110" s="821"/>
      <c r="BE110" s="821"/>
      <c r="BF110" s="821"/>
      <c r="BG110" s="821"/>
      <c r="BH110" s="821"/>
      <c r="BI110" s="821"/>
      <c r="BJ110" s="821"/>
      <c r="BK110" s="821"/>
      <c r="BL110" s="821"/>
      <c r="BM110" s="821"/>
      <c r="BN110" s="821"/>
      <c r="BO110" s="821"/>
      <c r="BP110" s="822"/>
      <c r="BQ110" s="874">
        <v>12760789</v>
      </c>
      <c r="BR110" s="855"/>
      <c r="BS110" s="855"/>
      <c r="BT110" s="855"/>
      <c r="BU110" s="855"/>
      <c r="BV110" s="855">
        <v>13658862</v>
      </c>
      <c r="BW110" s="855"/>
      <c r="BX110" s="855"/>
      <c r="BY110" s="855"/>
      <c r="BZ110" s="855"/>
      <c r="CA110" s="855">
        <v>13734084</v>
      </c>
      <c r="CB110" s="855"/>
      <c r="CC110" s="855"/>
      <c r="CD110" s="855"/>
      <c r="CE110" s="855"/>
      <c r="CF110" s="879">
        <v>145.6</v>
      </c>
      <c r="CG110" s="880"/>
      <c r="CH110" s="880"/>
      <c r="CI110" s="880"/>
      <c r="CJ110" s="880"/>
      <c r="CK110" s="939" t="s">
        <v>415</v>
      </c>
      <c r="CL110" s="832"/>
      <c r="CM110" s="873" t="s">
        <v>416</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v>1303555</v>
      </c>
      <c r="DH110" s="855"/>
      <c r="DI110" s="855"/>
      <c r="DJ110" s="855"/>
      <c r="DK110" s="855"/>
      <c r="DL110" s="855">
        <v>1155215</v>
      </c>
      <c r="DM110" s="855"/>
      <c r="DN110" s="855"/>
      <c r="DO110" s="855"/>
      <c r="DP110" s="855"/>
      <c r="DQ110" s="855">
        <v>1005540</v>
      </c>
      <c r="DR110" s="855"/>
      <c r="DS110" s="855"/>
      <c r="DT110" s="855"/>
      <c r="DU110" s="855"/>
      <c r="DV110" s="856">
        <v>10.7</v>
      </c>
      <c r="DW110" s="856"/>
      <c r="DX110" s="856"/>
      <c r="DY110" s="856"/>
      <c r="DZ110" s="857"/>
    </row>
    <row r="111" spans="1:131" s="212" customFormat="1" ht="26.25" customHeight="1" x14ac:dyDescent="0.15">
      <c r="A111" s="787" t="s">
        <v>417</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121</v>
      </c>
      <c r="AB111" s="932"/>
      <c r="AC111" s="932"/>
      <c r="AD111" s="932"/>
      <c r="AE111" s="933"/>
      <c r="AF111" s="934" t="s">
        <v>121</v>
      </c>
      <c r="AG111" s="932"/>
      <c r="AH111" s="932"/>
      <c r="AI111" s="932"/>
      <c r="AJ111" s="933"/>
      <c r="AK111" s="934" t="s">
        <v>121</v>
      </c>
      <c r="AL111" s="932"/>
      <c r="AM111" s="932"/>
      <c r="AN111" s="932"/>
      <c r="AO111" s="933"/>
      <c r="AP111" s="935" t="s">
        <v>121</v>
      </c>
      <c r="AQ111" s="936"/>
      <c r="AR111" s="936"/>
      <c r="AS111" s="936"/>
      <c r="AT111" s="937"/>
      <c r="AU111" s="945"/>
      <c r="AV111" s="946"/>
      <c r="AW111" s="946"/>
      <c r="AX111" s="946"/>
      <c r="AY111" s="946"/>
      <c r="AZ111" s="828" t="s">
        <v>418</v>
      </c>
      <c r="BA111" s="765"/>
      <c r="BB111" s="765"/>
      <c r="BC111" s="765"/>
      <c r="BD111" s="765"/>
      <c r="BE111" s="765"/>
      <c r="BF111" s="765"/>
      <c r="BG111" s="765"/>
      <c r="BH111" s="765"/>
      <c r="BI111" s="765"/>
      <c r="BJ111" s="765"/>
      <c r="BK111" s="765"/>
      <c r="BL111" s="765"/>
      <c r="BM111" s="765"/>
      <c r="BN111" s="765"/>
      <c r="BO111" s="765"/>
      <c r="BP111" s="766"/>
      <c r="BQ111" s="829">
        <v>1303555</v>
      </c>
      <c r="BR111" s="830"/>
      <c r="BS111" s="830"/>
      <c r="BT111" s="830"/>
      <c r="BU111" s="830"/>
      <c r="BV111" s="830">
        <v>1155215</v>
      </c>
      <c r="BW111" s="830"/>
      <c r="BX111" s="830"/>
      <c r="BY111" s="830"/>
      <c r="BZ111" s="830"/>
      <c r="CA111" s="830">
        <v>1005540</v>
      </c>
      <c r="CB111" s="830"/>
      <c r="CC111" s="830"/>
      <c r="CD111" s="830"/>
      <c r="CE111" s="830"/>
      <c r="CF111" s="888">
        <v>10.7</v>
      </c>
      <c r="CG111" s="889"/>
      <c r="CH111" s="889"/>
      <c r="CI111" s="889"/>
      <c r="CJ111" s="889"/>
      <c r="CK111" s="940"/>
      <c r="CL111" s="834"/>
      <c r="CM111" s="828" t="s">
        <v>419</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121</v>
      </c>
      <c r="DH111" s="830"/>
      <c r="DI111" s="830"/>
      <c r="DJ111" s="830"/>
      <c r="DK111" s="830"/>
      <c r="DL111" s="830" t="s">
        <v>121</v>
      </c>
      <c r="DM111" s="830"/>
      <c r="DN111" s="830"/>
      <c r="DO111" s="830"/>
      <c r="DP111" s="830"/>
      <c r="DQ111" s="830" t="s">
        <v>121</v>
      </c>
      <c r="DR111" s="830"/>
      <c r="DS111" s="830"/>
      <c r="DT111" s="830"/>
      <c r="DU111" s="830"/>
      <c r="DV111" s="807" t="s">
        <v>121</v>
      </c>
      <c r="DW111" s="807"/>
      <c r="DX111" s="807"/>
      <c r="DY111" s="807"/>
      <c r="DZ111" s="808"/>
    </row>
    <row r="112" spans="1:131" s="212" customFormat="1" ht="26.25" customHeight="1" x14ac:dyDescent="0.15">
      <c r="A112" s="925" t="s">
        <v>420</v>
      </c>
      <c r="B112" s="926"/>
      <c r="C112" s="765" t="s">
        <v>421</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121</v>
      </c>
      <c r="AB112" s="793"/>
      <c r="AC112" s="793"/>
      <c r="AD112" s="793"/>
      <c r="AE112" s="794"/>
      <c r="AF112" s="795" t="s">
        <v>121</v>
      </c>
      <c r="AG112" s="793"/>
      <c r="AH112" s="793"/>
      <c r="AI112" s="793"/>
      <c r="AJ112" s="794"/>
      <c r="AK112" s="795" t="s">
        <v>121</v>
      </c>
      <c r="AL112" s="793"/>
      <c r="AM112" s="793"/>
      <c r="AN112" s="793"/>
      <c r="AO112" s="794"/>
      <c r="AP112" s="837" t="s">
        <v>121</v>
      </c>
      <c r="AQ112" s="838"/>
      <c r="AR112" s="838"/>
      <c r="AS112" s="838"/>
      <c r="AT112" s="839"/>
      <c r="AU112" s="945"/>
      <c r="AV112" s="946"/>
      <c r="AW112" s="946"/>
      <c r="AX112" s="946"/>
      <c r="AY112" s="946"/>
      <c r="AZ112" s="828" t="s">
        <v>422</v>
      </c>
      <c r="BA112" s="765"/>
      <c r="BB112" s="765"/>
      <c r="BC112" s="765"/>
      <c r="BD112" s="765"/>
      <c r="BE112" s="765"/>
      <c r="BF112" s="765"/>
      <c r="BG112" s="765"/>
      <c r="BH112" s="765"/>
      <c r="BI112" s="765"/>
      <c r="BJ112" s="765"/>
      <c r="BK112" s="765"/>
      <c r="BL112" s="765"/>
      <c r="BM112" s="765"/>
      <c r="BN112" s="765"/>
      <c r="BO112" s="765"/>
      <c r="BP112" s="766"/>
      <c r="BQ112" s="829">
        <v>3353199</v>
      </c>
      <c r="BR112" s="830"/>
      <c r="BS112" s="830"/>
      <c r="BT112" s="830"/>
      <c r="BU112" s="830"/>
      <c r="BV112" s="830">
        <v>3165258</v>
      </c>
      <c r="BW112" s="830"/>
      <c r="BX112" s="830"/>
      <c r="BY112" s="830"/>
      <c r="BZ112" s="830"/>
      <c r="CA112" s="830">
        <v>3167686</v>
      </c>
      <c r="CB112" s="830"/>
      <c r="CC112" s="830"/>
      <c r="CD112" s="830"/>
      <c r="CE112" s="830"/>
      <c r="CF112" s="888">
        <v>33.6</v>
      </c>
      <c r="CG112" s="889"/>
      <c r="CH112" s="889"/>
      <c r="CI112" s="889"/>
      <c r="CJ112" s="889"/>
      <c r="CK112" s="940"/>
      <c r="CL112" s="834"/>
      <c r="CM112" s="828" t="s">
        <v>423</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121</v>
      </c>
      <c r="DH112" s="830"/>
      <c r="DI112" s="830"/>
      <c r="DJ112" s="830"/>
      <c r="DK112" s="830"/>
      <c r="DL112" s="830" t="s">
        <v>121</v>
      </c>
      <c r="DM112" s="830"/>
      <c r="DN112" s="830"/>
      <c r="DO112" s="830"/>
      <c r="DP112" s="830"/>
      <c r="DQ112" s="830" t="s">
        <v>121</v>
      </c>
      <c r="DR112" s="830"/>
      <c r="DS112" s="830"/>
      <c r="DT112" s="830"/>
      <c r="DU112" s="830"/>
      <c r="DV112" s="807" t="s">
        <v>121</v>
      </c>
      <c r="DW112" s="807"/>
      <c r="DX112" s="807"/>
      <c r="DY112" s="807"/>
      <c r="DZ112" s="808"/>
    </row>
    <row r="113" spans="1:130" s="212" customFormat="1" ht="26.25" customHeight="1" x14ac:dyDescent="0.15">
      <c r="A113" s="927"/>
      <c r="B113" s="928"/>
      <c r="C113" s="765" t="s">
        <v>424</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427101</v>
      </c>
      <c r="AB113" s="932"/>
      <c r="AC113" s="932"/>
      <c r="AD113" s="932"/>
      <c r="AE113" s="933"/>
      <c r="AF113" s="934">
        <v>404005</v>
      </c>
      <c r="AG113" s="932"/>
      <c r="AH113" s="932"/>
      <c r="AI113" s="932"/>
      <c r="AJ113" s="933"/>
      <c r="AK113" s="934">
        <v>362473</v>
      </c>
      <c r="AL113" s="932"/>
      <c r="AM113" s="932"/>
      <c r="AN113" s="932"/>
      <c r="AO113" s="933"/>
      <c r="AP113" s="935">
        <v>3.8</v>
      </c>
      <c r="AQ113" s="936"/>
      <c r="AR113" s="936"/>
      <c r="AS113" s="936"/>
      <c r="AT113" s="937"/>
      <c r="AU113" s="945"/>
      <c r="AV113" s="946"/>
      <c r="AW113" s="946"/>
      <c r="AX113" s="946"/>
      <c r="AY113" s="946"/>
      <c r="AZ113" s="828" t="s">
        <v>425</v>
      </c>
      <c r="BA113" s="765"/>
      <c r="BB113" s="765"/>
      <c r="BC113" s="765"/>
      <c r="BD113" s="765"/>
      <c r="BE113" s="765"/>
      <c r="BF113" s="765"/>
      <c r="BG113" s="765"/>
      <c r="BH113" s="765"/>
      <c r="BI113" s="765"/>
      <c r="BJ113" s="765"/>
      <c r="BK113" s="765"/>
      <c r="BL113" s="765"/>
      <c r="BM113" s="765"/>
      <c r="BN113" s="765"/>
      <c r="BO113" s="765"/>
      <c r="BP113" s="766"/>
      <c r="BQ113" s="829">
        <v>208406</v>
      </c>
      <c r="BR113" s="830"/>
      <c r="BS113" s="830"/>
      <c r="BT113" s="830"/>
      <c r="BU113" s="830"/>
      <c r="BV113" s="830">
        <v>572719</v>
      </c>
      <c r="BW113" s="830"/>
      <c r="BX113" s="830"/>
      <c r="BY113" s="830"/>
      <c r="BZ113" s="830"/>
      <c r="CA113" s="830">
        <v>703680</v>
      </c>
      <c r="CB113" s="830"/>
      <c r="CC113" s="830"/>
      <c r="CD113" s="830"/>
      <c r="CE113" s="830"/>
      <c r="CF113" s="888">
        <v>7.5</v>
      </c>
      <c r="CG113" s="889"/>
      <c r="CH113" s="889"/>
      <c r="CI113" s="889"/>
      <c r="CJ113" s="889"/>
      <c r="CK113" s="940"/>
      <c r="CL113" s="834"/>
      <c r="CM113" s="828" t="s">
        <v>426</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121</v>
      </c>
      <c r="DH113" s="793"/>
      <c r="DI113" s="793"/>
      <c r="DJ113" s="793"/>
      <c r="DK113" s="794"/>
      <c r="DL113" s="795" t="s">
        <v>121</v>
      </c>
      <c r="DM113" s="793"/>
      <c r="DN113" s="793"/>
      <c r="DO113" s="793"/>
      <c r="DP113" s="794"/>
      <c r="DQ113" s="795" t="s">
        <v>121</v>
      </c>
      <c r="DR113" s="793"/>
      <c r="DS113" s="793"/>
      <c r="DT113" s="793"/>
      <c r="DU113" s="794"/>
      <c r="DV113" s="837" t="s">
        <v>121</v>
      </c>
      <c r="DW113" s="838"/>
      <c r="DX113" s="838"/>
      <c r="DY113" s="838"/>
      <c r="DZ113" s="839"/>
    </row>
    <row r="114" spans="1:130" s="212" customFormat="1" ht="26.25" customHeight="1" x14ac:dyDescent="0.15">
      <c r="A114" s="927"/>
      <c r="B114" s="928"/>
      <c r="C114" s="765" t="s">
        <v>427</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2386</v>
      </c>
      <c r="AB114" s="793"/>
      <c r="AC114" s="793"/>
      <c r="AD114" s="793"/>
      <c r="AE114" s="794"/>
      <c r="AF114" s="795">
        <v>3841</v>
      </c>
      <c r="AG114" s="793"/>
      <c r="AH114" s="793"/>
      <c r="AI114" s="793"/>
      <c r="AJ114" s="794"/>
      <c r="AK114" s="795">
        <v>12937</v>
      </c>
      <c r="AL114" s="793"/>
      <c r="AM114" s="793"/>
      <c r="AN114" s="793"/>
      <c r="AO114" s="794"/>
      <c r="AP114" s="837">
        <v>0.1</v>
      </c>
      <c r="AQ114" s="838"/>
      <c r="AR114" s="838"/>
      <c r="AS114" s="838"/>
      <c r="AT114" s="839"/>
      <c r="AU114" s="945"/>
      <c r="AV114" s="946"/>
      <c r="AW114" s="946"/>
      <c r="AX114" s="946"/>
      <c r="AY114" s="946"/>
      <c r="AZ114" s="828" t="s">
        <v>428</v>
      </c>
      <c r="BA114" s="765"/>
      <c r="BB114" s="765"/>
      <c r="BC114" s="765"/>
      <c r="BD114" s="765"/>
      <c r="BE114" s="765"/>
      <c r="BF114" s="765"/>
      <c r="BG114" s="765"/>
      <c r="BH114" s="765"/>
      <c r="BI114" s="765"/>
      <c r="BJ114" s="765"/>
      <c r="BK114" s="765"/>
      <c r="BL114" s="765"/>
      <c r="BM114" s="765"/>
      <c r="BN114" s="765"/>
      <c r="BO114" s="765"/>
      <c r="BP114" s="766"/>
      <c r="BQ114" s="829" t="s">
        <v>121</v>
      </c>
      <c r="BR114" s="830"/>
      <c r="BS114" s="830"/>
      <c r="BT114" s="830"/>
      <c r="BU114" s="830"/>
      <c r="BV114" s="830" t="s">
        <v>121</v>
      </c>
      <c r="BW114" s="830"/>
      <c r="BX114" s="830"/>
      <c r="BY114" s="830"/>
      <c r="BZ114" s="830"/>
      <c r="CA114" s="830" t="s">
        <v>121</v>
      </c>
      <c r="CB114" s="830"/>
      <c r="CC114" s="830"/>
      <c r="CD114" s="830"/>
      <c r="CE114" s="830"/>
      <c r="CF114" s="888" t="s">
        <v>121</v>
      </c>
      <c r="CG114" s="889"/>
      <c r="CH114" s="889"/>
      <c r="CI114" s="889"/>
      <c r="CJ114" s="889"/>
      <c r="CK114" s="940"/>
      <c r="CL114" s="834"/>
      <c r="CM114" s="828" t="s">
        <v>429</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121</v>
      </c>
      <c r="DH114" s="793"/>
      <c r="DI114" s="793"/>
      <c r="DJ114" s="793"/>
      <c r="DK114" s="794"/>
      <c r="DL114" s="795" t="s">
        <v>121</v>
      </c>
      <c r="DM114" s="793"/>
      <c r="DN114" s="793"/>
      <c r="DO114" s="793"/>
      <c r="DP114" s="794"/>
      <c r="DQ114" s="795" t="s">
        <v>121</v>
      </c>
      <c r="DR114" s="793"/>
      <c r="DS114" s="793"/>
      <c r="DT114" s="793"/>
      <c r="DU114" s="794"/>
      <c r="DV114" s="837" t="s">
        <v>121</v>
      </c>
      <c r="DW114" s="838"/>
      <c r="DX114" s="838"/>
      <c r="DY114" s="838"/>
      <c r="DZ114" s="839"/>
    </row>
    <row r="115" spans="1:130" s="212" customFormat="1" ht="26.25" customHeight="1" x14ac:dyDescent="0.15">
      <c r="A115" s="927"/>
      <c r="B115" s="928"/>
      <c r="C115" s="765" t="s">
        <v>430</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207210</v>
      </c>
      <c r="AB115" s="932"/>
      <c r="AC115" s="932"/>
      <c r="AD115" s="932"/>
      <c r="AE115" s="933"/>
      <c r="AF115" s="934">
        <v>189464</v>
      </c>
      <c r="AG115" s="932"/>
      <c r="AH115" s="932"/>
      <c r="AI115" s="932"/>
      <c r="AJ115" s="933"/>
      <c r="AK115" s="934">
        <v>193889</v>
      </c>
      <c r="AL115" s="932"/>
      <c r="AM115" s="932"/>
      <c r="AN115" s="932"/>
      <c r="AO115" s="933"/>
      <c r="AP115" s="935">
        <v>2.1</v>
      </c>
      <c r="AQ115" s="936"/>
      <c r="AR115" s="936"/>
      <c r="AS115" s="936"/>
      <c r="AT115" s="937"/>
      <c r="AU115" s="945"/>
      <c r="AV115" s="946"/>
      <c r="AW115" s="946"/>
      <c r="AX115" s="946"/>
      <c r="AY115" s="946"/>
      <c r="AZ115" s="828" t="s">
        <v>431</v>
      </c>
      <c r="BA115" s="765"/>
      <c r="BB115" s="765"/>
      <c r="BC115" s="765"/>
      <c r="BD115" s="765"/>
      <c r="BE115" s="765"/>
      <c r="BF115" s="765"/>
      <c r="BG115" s="765"/>
      <c r="BH115" s="765"/>
      <c r="BI115" s="765"/>
      <c r="BJ115" s="765"/>
      <c r="BK115" s="765"/>
      <c r="BL115" s="765"/>
      <c r="BM115" s="765"/>
      <c r="BN115" s="765"/>
      <c r="BO115" s="765"/>
      <c r="BP115" s="766"/>
      <c r="BQ115" s="829">
        <v>134352</v>
      </c>
      <c r="BR115" s="830"/>
      <c r="BS115" s="830"/>
      <c r="BT115" s="830"/>
      <c r="BU115" s="830"/>
      <c r="BV115" s="830">
        <v>134269</v>
      </c>
      <c r="BW115" s="830"/>
      <c r="BX115" s="830"/>
      <c r="BY115" s="830"/>
      <c r="BZ115" s="830"/>
      <c r="CA115" s="830">
        <v>134217</v>
      </c>
      <c r="CB115" s="830"/>
      <c r="CC115" s="830"/>
      <c r="CD115" s="830"/>
      <c r="CE115" s="830"/>
      <c r="CF115" s="888">
        <v>1.4</v>
      </c>
      <c r="CG115" s="889"/>
      <c r="CH115" s="889"/>
      <c r="CI115" s="889"/>
      <c r="CJ115" s="889"/>
      <c r="CK115" s="940"/>
      <c r="CL115" s="834"/>
      <c r="CM115" s="828" t="s">
        <v>432</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121</v>
      </c>
      <c r="DH115" s="793"/>
      <c r="DI115" s="793"/>
      <c r="DJ115" s="793"/>
      <c r="DK115" s="794"/>
      <c r="DL115" s="795" t="s">
        <v>121</v>
      </c>
      <c r="DM115" s="793"/>
      <c r="DN115" s="793"/>
      <c r="DO115" s="793"/>
      <c r="DP115" s="794"/>
      <c r="DQ115" s="795" t="s">
        <v>121</v>
      </c>
      <c r="DR115" s="793"/>
      <c r="DS115" s="793"/>
      <c r="DT115" s="793"/>
      <c r="DU115" s="794"/>
      <c r="DV115" s="837" t="s">
        <v>121</v>
      </c>
      <c r="DW115" s="838"/>
      <c r="DX115" s="838"/>
      <c r="DY115" s="838"/>
      <c r="DZ115" s="839"/>
    </row>
    <row r="116" spans="1:130" s="212" customFormat="1" ht="26.25" customHeight="1" x14ac:dyDescent="0.15">
      <c r="A116" s="929"/>
      <c r="B116" s="930"/>
      <c r="C116" s="852" t="s">
        <v>433</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121</v>
      </c>
      <c r="AB116" s="793"/>
      <c r="AC116" s="793"/>
      <c r="AD116" s="793"/>
      <c r="AE116" s="794"/>
      <c r="AF116" s="795" t="s">
        <v>121</v>
      </c>
      <c r="AG116" s="793"/>
      <c r="AH116" s="793"/>
      <c r="AI116" s="793"/>
      <c r="AJ116" s="794"/>
      <c r="AK116" s="795" t="s">
        <v>121</v>
      </c>
      <c r="AL116" s="793"/>
      <c r="AM116" s="793"/>
      <c r="AN116" s="793"/>
      <c r="AO116" s="794"/>
      <c r="AP116" s="837" t="s">
        <v>121</v>
      </c>
      <c r="AQ116" s="838"/>
      <c r="AR116" s="838"/>
      <c r="AS116" s="838"/>
      <c r="AT116" s="839"/>
      <c r="AU116" s="945"/>
      <c r="AV116" s="946"/>
      <c r="AW116" s="946"/>
      <c r="AX116" s="946"/>
      <c r="AY116" s="946"/>
      <c r="AZ116" s="922" t="s">
        <v>434</v>
      </c>
      <c r="BA116" s="923"/>
      <c r="BB116" s="923"/>
      <c r="BC116" s="923"/>
      <c r="BD116" s="923"/>
      <c r="BE116" s="923"/>
      <c r="BF116" s="923"/>
      <c r="BG116" s="923"/>
      <c r="BH116" s="923"/>
      <c r="BI116" s="923"/>
      <c r="BJ116" s="923"/>
      <c r="BK116" s="923"/>
      <c r="BL116" s="923"/>
      <c r="BM116" s="923"/>
      <c r="BN116" s="923"/>
      <c r="BO116" s="923"/>
      <c r="BP116" s="924"/>
      <c r="BQ116" s="829" t="s">
        <v>121</v>
      </c>
      <c r="BR116" s="830"/>
      <c r="BS116" s="830"/>
      <c r="BT116" s="830"/>
      <c r="BU116" s="830"/>
      <c r="BV116" s="830" t="s">
        <v>121</v>
      </c>
      <c r="BW116" s="830"/>
      <c r="BX116" s="830"/>
      <c r="BY116" s="830"/>
      <c r="BZ116" s="830"/>
      <c r="CA116" s="830" t="s">
        <v>121</v>
      </c>
      <c r="CB116" s="830"/>
      <c r="CC116" s="830"/>
      <c r="CD116" s="830"/>
      <c r="CE116" s="830"/>
      <c r="CF116" s="888" t="s">
        <v>121</v>
      </c>
      <c r="CG116" s="889"/>
      <c r="CH116" s="889"/>
      <c r="CI116" s="889"/>
      <c r="CJ116" s="889"/>
      <c r="CK116" s="940"/>
      <c r="CL116" s="834"/>
      <c r="CM116" s="828" t="s">
        <v>435</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121</v>
      </c>
      <c r="DH116" s="793"/>
      <c r="DI116" s="793"/>
      <c r="DJ116" s="793"/>
      <c r="DK116" s="794"/>
      <c r="DL116" s="795" t="s">
        <v>121</v>
      </c>
      <c r="DM116" s="793"/>
      <c r="DN116" s="793"/>
      <c r="DO116" s="793"/>
      <c r="DP116" s="794"/>
      <c r="DQ116" s="795" t="s">
        <v>121</v>
      </c>
      <c r="DR116" s="793"/>
      <c r="DS116" s="793"/>
      <c r="DT116" s="793"/>
      <c r="DU116" s="794"/>
      <c r="DV116" s="837" t="s">
        <v>121</v>
      </c>
      <c r="DW116" s="838"/>
      <c r="DX116" s="838"/>
      <c r="DY116" s="838"/>
      <c r="DZ116" s="839"/>
    </row>
    <row r="117" spans="1:130" s="212" customFormat="1" ht="26.25" customHeight="1" x14ac:dyDescent="0.15">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436</v>
      </c>
      <c r="Z117" s="910"/>
      <c r="AA117" s="915">
        <v>1722169</v>
      </c>
      <c r="AB117" s="916"/>
      <c r="AC117" s="916"/>
      <c r="AD117" s="916"/>
      <c r="AE117" s="917"/>
      <c r="AF117" s="918">
        <v>1770992</v>
      </c>
      <c r="AG117" s="916"/>
      <c r="AH117" s="916"/>
      <c r="AI117" s="916"/>
      <c r="AJ117" s="917"/>
      <c r="AK117" s="918">
        <v>1811904</v>
      </c>
      <c r="AL117" s="916"/>
      <c r="AM117" s="916"/>
      <c r="AN117" s="916"/>
      <c r="AO117" s="917"/>
      <c r="AP117" s="919"/>
      <c r="AQ117" s="920"/>
      <c r="AR117" s="920"/>
      <c r="AS117" s="920"/>
      <c r="AT117" s="921"/>
      <c r="AU117" s="945"/>
      <c r="AV117" s="946"/>
      <c r="AW117" s="946"/>
      <c r="AX117" s="946"/>
      <c r="AY117" s="946"/>
      <c r="AZ117" s="876" t="s">
        <v>437</v>
      </c>
      <c r="BA117" s="877"/>
      <c r="BB117" s="877"/>
      <c r="BC117" s="877"/>
      <c r="BD117" s="877"/>
      <c r="BE117" s="877"/>
      <c r="BF117" s="877"/>
      <c r="BG117" s="877"/>
      <c r="BH117" s="877"/>
      <c r="BI117" s="877"/>
      <c r="BJ117" s="877"/>
      <c r="BK117" s="877"/>
      <c r="BL117" s="877"/>
      <c r="BM117" s="877"/>
      <c r="BN117" s="877"/>
      <c r="BO117" s="877"/>
      <c r="BP117" s="878"/>
      <c r="BQ117" s="829" t="s">
        <v>121</v>
      </c>
      <c r="BR117" s="830"/>
      <c r="BS117" s="830"/>
      <c r="BT117" s="830"/>
      <c r="BU117" s="830"/>
      <c r="BV117" s="830" t="s">
        <v>121</v>
      </c>
      <c r="BW117" s="830"/>
      <c r="BX117" s="830"/>
      <c r="BY117" s="830"/>
      <c r="BZ117" s="830"/>
      <c r="CA117" s="830" t="s">
        <v>121</v>
      </c>
      <c r="CB117" s="830"/>
      <c r="CC117" s="830"/>
      <c r="CD117" s="830"/>
      <c r="CE117" s="830"/>
      <c r="CF117" s="888" t="s">
        <v>121</v>
      </c>
      <c r="CG117" s="889"/>
      <c r="CH117" s="889"/>
      <c r="CI117" s="889"/>
      <c r="CJ117" s="889"/>
      <c r="CK117" s="940"/>
      <c r="CL117" s="834"/>
      <c r="CM117" s="828" t="s">
        <v>438</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121</v>
      </c>
      <c r="DH117" s="793"/>
      <c r="DI117" s="793"/>
      <c r="DJ117" s="793"/>
      <c r="DK117" s="794"/>
      <c r="DL117" s="795" t="s">
        <v>121</v>
      </c>
      <c r="DM117" s="793"/>
      <c r="DN117" s="793"/>
      <c r="DO117" s="793"/>
      <c r="DP117" s="794"/>
      <c r="DQ117" s="795" t="s">
        <v>121</v>
      </c>
      <c r="DR117" s="793"/>
      <c r="DS117" s="793"/>
      <c r="DT117" s="793"/>
      <c r="DU117" s="794"/>
      <c r="DV117" s="837" t="s">
        <v>121</v>
      </c>
      <c r="DW117" s="838"/>
      <c r="DX117" s="838"/>
      <c r="DY117" s="838"/>
      <c r="DZ117" s="839"/>
    </row>
    <row r="118" spans="1:130" s="212" customFormat="1" ht="26.25" customHeight="1" x14ac:dyDescent="0.15">
      <c r="A118" s="908" t="s">
        <v>412</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409</v>
      </c>
      <c r="AB118" s="909"/>
      <c r="AC118" s="909"/>
      <c r="AD118" s="909"/>
      <c r="AE118" s="910"/>
      <c r="AF118" s="911" t="s">
        <v>410</v>
      </c>
      <c r="AG118" s="909"/>
      <c r="AH118" s="909"/>
      <c r="AI118" s="909"/>
      <c r="AJ118" s="910"/>
      <c r="AK118" s="911" t="s">
        <v>294</v>
      </c>
      <c r="AL118" s="909"/>
      <c r="AM118" s="909"/>
      <c r="AN118" s="909"/>
      <c r="AO118" s="910"/>
      <c r="AP118" s="912" t="s">
        <v>411</v>
      </c>
      <c r="AQ118" s="913"/>
      <c r="AR118" s="913"/>
      <c r="AS118" s="913"/>
      <c r="AT118" s="914"/>
      <c r="AU118" s="945"/>
      <c r="AV118" s="946"/>
      <c r="AW118" s="946"/>
      <c r="AX118" s="946"/>
      <c r="AY118" s="946"/>
      <c r="AZ118" s="851" t="s">
        <v>439</v>
      </c>
      <c r="BA118" s="852"/>
      <c r="BB118" s="852"/>
      <c r="BC118" s="852"/>
      <c r="BD118" s="852"/>
      <c r="BE118" s="852"/>
      <c r="BF118" s="852"/>
      <c r="BG118" s="852"/>
      <c r="BH118" s="852"/>
      <c r="BI118" s="852"/>
      <c r="BJ118" s="852"/>
      <c r="BK118" s="852"/>
      <c r="BL118" s="852"/>
      <c r="BM118" s="852"/>
      <c r="BN118" s="852"/>
      <c r="BO118" s="852"/>
      <c r="BP118" s="853"/>
      <c r="BQ118" s="892" t="s">
        <v>121</v>
      </c>
      <c r="BR118" s="858"/>
      <c r="BS118" s="858"/>
      <c r="BT118" s="858"/>
      <c r="BU118" s="858"/>
      <c r="BV118" s="858" t="s">
        <v>121</v>
      </c>
      <c r="BW118" s="858"/>
      <c r="BX118" s="858"/>
      <c r="BY118" s="858"/>
      <c r="BZ118" s="858"/>
      <c r="CA118" s="858" t="s">
        <v>121</v>
      </c>
      <c r="CB118" s="858"/>
      <c r="CC118" s="858"/>
      <c r="CD118" s="858"/>
      <c r="CE118" s="858"/>
      <c r="CF118" s="888" t="s">
        <v>121</v>
      </c>
      <c r="CG118" s="889"/>
      <c r="CH118" s="889"/>
      <c r="CI118" s="889"/>
      <c r="CJ118" s="889"/>
      <c r="CK118" s="940"/>
      <c r="CL118" s="834"/>
      <c r="CM118" s="828" t="s">
        <v>440</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121</v>
      </c>
      <c r="DH118" s="793"/>
      <c r="DI118" s="793"/>
      <c r="DJ118" s="793"/>
      <c r="DK118" s="794"/>
      <c r="DL118" s="795" t="s">
        <v>121</v>
      </c>
      <c r="DM118" s="793"/>
      <c r="DN118" s="793"/>
      <c r="DO118" s="793"/>
      <c r="DP118" s="794"/>
      <c r="DQ118" s="795" t="s">
        <v>121</v>
      </c>
      <c r="DR118" s="793"/>
      <c r="DS118" s="793"/>
      <c r="DT118" s="793"/>
      <c r="DU118" s="794"/>
      <c r="DV118" s="837" t="s">
        <v>121</v>
      </c>
      <c r="DW118" s="838"/>
      <c r="DX118" s="838"/>
      <c r="DY118" s="838"/>
      <c r="DZ118" s="839"/>
    </row>
    <row r="119" spans="1:130" s="212" customFormat="1" ht="26.25" customHeight="1" x14ac:dyDescent="0.15">
      <c r="A119" s="831" t="s">
        <v>415</v>
      </c>
      <c r="B119" s="832"/>
      <c r="C119" s="873" t="s">
        <v>416</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v>158522</v>
      </c>
      <c r="AB119" s="902"/>
      <c r="AC119" s="902"/>
      <c r="AD119" s="902"/>
      <c r="AE119" s="903"/>
      <c r="AF119" s="904">
        <v>158616</v>
      </c>
      <c r="AG119" s="902"/>
      <c r="AH119" s="902"/>
      <c r="AI119" s="902"/>
      <c r="AJ119" s="903"/>
      <c r="AK119" s="904">
        <v>158715</v>
      </c>
      <c r="AL119" s="902"/>
      <c r="AM119" s="902"/>
      <c r="AN119" s="902"/>
      <c r="AO119" s="903"/>
      <c r="AP119" s="905">
        <v>1.7</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441</v>
      </c>
      <c r="BP119" s="891"/>
      <c r="BQ119" s="892">
        <v>17760301</v>
      </c>
      <c r="BR119" s="858"/>
      <c r="BS119" s="858"/>
      <c r="BT119" s="858"/>
      <c r="BU119" s="858"/>
      <c r="BV119" s="858">
        <v>18686323</v>
      </c>
      <c r="BW119" s="858"/>
      <c r="BX119" s="858"/>
      <c r="BY119" s="858"/>
      <c r="BZ119" s="858"/>
      <c r="CA119" s="858">
        <v>18745207</v>
      </c>
      <c r="CB119" s="858"/>
      <c r="CC119" s="858"/>
      <c r="CD119" s="858"/>
      <c r="CE119" s="858"/>
      <c r="CF119" s="761"/>
      <c r="CG119" s="762"/>
      <c r="CH119" s="762"/>
      <c r="CI119" s="762"/>
      <c r="CJ119" s="847"/>
      <c r="CK119" s="941"/>
      <c r="CL119" s="836"/>
      <c r="CM119" s="851" t="s">
        <v>442</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121</v>
      </c>
      <c r="DH119" s="777"/>
      <c r="DI119" s="777"/>
      <c r="DJ119" s="777"/>
      <c r="DK119" s="778"/>
      <c r="DL119" s="779" t="s">
        <v>121</v>
      </c>
      <c r="DM119" s="777"/>
      <c r="DN119" s="777"/>
      <c r="DO119" s="777"/>
      <c r="DP119" s="778"/>
      <c r="DQ119" s="779" t="s">
        <v>121</v>
      </c>
      <c r="DR119" s="777"/>
      <c r="DS119" s="777"/>
      <c r="DT119" s="777"/>
      <c r="DU119" s="778"/>
      <c r="DV119" s="861" t="s">
        <v>121</v>
      </c>
      <c r="DW119" s="862"/>
      <c r="DX119" s="862"/>
      <c r="DY119" s="862"/>
      <c r="DZ119" s="863"/>
    </row>
    <row r="120" spans="1:130" s="212" customFormat="1" ht="26.25" customHeight="1" x14ac:dyDescent="0.15">
      <c r="A120" s="833"/>
      <c r="B120" s="834"/>
      <c r="C120" s="828" t="s">
        <v>419</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121</v>
      </c>
      <c r="AB120" s="793"/>
      <c r="AC120" s="793"/>
      <c r="AD120" s="793"/>
      <c r="AE120" s="794"/>
      <c r="AF120" s="795" t="s">
        <v>121</v>
      </c>
      <c r="AG120" s="793"/>
      <c r="AH120" s="793"/>
      <c r="AI120" s="793"/>
      <c r="AJ120" s="794"/>
      <c r="AK120" s="795" t="s">
        <v>121</v>
      </c>
      <c r="AL120" s="793"/>
      <c r="AM120" s="793"/>
      <c r="AN120" s="793"/>
      <c r="AO120" s="794"/>
      <c r="AP120" s="837" t="s">
        <v>121</v>
      </c>
      <c r="AQ120" s="838"/>
      <c r="AR120" s="838"/>
      <c r="AS120" s="838"/>
      <c r="AT120" s="839"/>
      <c r="AU120" s="893" t="s">
        <v>443</v>
      </c>
      <c r="AV120" s="894"/>
      <c r="AW120" s="894"/>
      <c r="AX120" s="894"/>
      <c r="AY120" s="895"/>
      <c r="AZ120" s="873" t="s">
        <v>444</v>
      </c>
      <c r="BA120" s="821"/>
      <c r="BB120" s="821"/>
      <c r="BC120" s="821"/>
      <c r="BD120" s="821"/>
      <c r="BE120" s="821"/>
      <c r="BF120" s="821"/>
      <c r="BG120" s="821"/>
      <c r="BH120" s="821"/>
      <c r="BI120" s="821"/>
      <c r="BJ120" s="821"/>
      <c r="BK120" s="821"/>
      <c r="BL120" s="821"/>
      <c r="BM120" s="821"/>
      <c r="BN120" s="821"/>
      <c r="BO120" s="821"/>
      <c r="BP120" s="822"/>
      <c r="BQ120" s="874">
        <v>5447588</v>
      </c>
      <c r="BR120" s="855"/>
      <c r="BS120" s="855"/>
      <c r="BT120" s="855"/>
      <c r="BU120" s="855"/>
      <c r="BV120" s="855">
        <v>5815097</v>
      </c>
      <c r="BW120" s="855"/>
      <c r="BX120" s="855"/>
      <c r="BY120" s="855"/>
      <c r="BZ120" s="855"/>
      <c r="CA120" s="855">
        <v>6089950</v>
      </c>
      <c r="CB120" s="855"/>
      <c r="CC120" s="855"/>
      <c r="CD120" s="855"/>
      <c r="CE120" s="855"/>
      <c r="CF120" s="879">
        <v>64.5</v>
      </c>
      <c r="CG120" s="880"/>
      <c r="CH120" s="880"/>
      <c r="CI120" s="880"/>
      <c r="CJ120" s="880"/>
      <c r="CK120" s="881" t="s">
        <v>445</v>
      </c>
      <c r="CL120" s="865"/>
      <c r="CM120" s="865"/>
      <c r="CN120" s="865"/>
      <c r="CO120" s="866"/>
      <c r="CP120" s="885" t="s">
        <v>394</v>
      </c>
      <c r="CQ120" s="886"/>
      <c r="CR120" s="886"/>
      <c r="CS120" s="886"/>
      <c r="CT120" s="886"/>
      <c r="CU120" s="886"/>
      <c r="CV120" s="886"/>
      <c r="CW120" s="886"/>
      <c r="CX120" s="886"/>
      <c r="CY120" s="886"/>
      <c r="CZ120" s="886"/>
      <c r="DA120" s="886"/>
      <c r="DB120" s="886"/>
      <c r="DC120" s="886"/>
      <c r="DD120" s="886"/>
      <c r="DE120" s="886"/>
      <c r="DF120" s="887"/>
      <c r="DG120" s="874">
        <v>3351389</v>
      </c>
      <c r="DH120" s="855"/>
      <c r="DI120" s="855"/>
      <c r="DJ120" s="855"/>
      <c r="DK120" s="855"/>
      <c r="DL120" s="855">
        <v>3163613</v>
      </c>
      <c r="DM120" s="855"/>
      <c r="DN120" s="855"/>
      <c r="DO120" s="855"/>
      <c r="DP120" s="855"/>
      <c r="DQ120" s="855">
        <v>3166180</v>
      </c>
      <c r="DR120" s="855"/>
      <c r="DS120" s="855"/>
      <c r="DT120" s="855"/>
      <c r="DU120" s="855"/>
      <c r="DV120" s="856">
        <v>33.6</v>
      </c>
      <c r="DW120" s="856"/>
      <c r="DX120" s="856"/>
      <c r="DY120" s="856"/>
      <c r="DZ120" s="857"/>
    </row>
    <row r="121" spans="1:130" s="212" customFormat="1" ht="26.25" customHeight="1" x14ac:dyDescent="0.15">
      <c r="A121" s="833"/>
      <c r="B121" s="834"/>
      <c r="C121" s="876" t="s">
        <v>446</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121</v>
      </c>
      <c r="AB121" s="793"/>
      <c r="AC121" s="793"/>
      <c r="AD121" s="793"/>
      <c r="AE121" s="794"/>
      <c r="AF121" s="795" t="s">
        <v>121</v>
      </c>
      <c r="AG121" s="793"/>
      <c r="AH121" s="793"/>
      <c r="AI121" s="793"/>
      <c r="AJ121" s="794"/>
      <c r="AK121" s="795" t="s">
        <v>121</v>
      </c>
      <c r="AL121" s="793"/>
      <c r="AM121" s="793"/>
      <c r="AN121" s="793"/>
      <c r="AO121" s="794"/>
      <c r="AP121" s="837" t="s">
        <v>121</v>
      </c>
      <c r="AQ121" s="838"/>
      <c r="AR121" s="838"/>
      <c r="AS121" s="838"/>
      <c r="AT121" s="839"/>
      <c r="AU121" s="896"/>
      <c r="AV121" s="897"/>
      <c r="AW121" s="897"/>
      <c r="AX121" s="897"/>
      <c r="AY121" s="898"/>
      <c r="AZ121" s="828" t="s">
        <v>447</v>
      </c>
      <c r="BA121" s="765"/>
      <c r="BB121" s="765"/>
      <c r="BC121" s="765"/>
      <c r="BD121" s="765"/>
      <c r="BE121" s="765"/>
      <c r="BF121" s="765"/>
      <c r="BG121" s="765"/>
      <c r="BH121" s="765"/>
      <c r="BI121" s="765"/>
      <c r="BJ121" s="765"/>
      <c r="BK121" s="765"/>
      <c r="BL121" s="765"/>
      <c r="BM121" s="765"/>
      <c r="BN121" s="765"/>
      <c r="BO121" s="765"/>
      <c r="BP121" s="766"/>
      <c r="BQ121" s="829">
        <v>155855</v>
      </c>
      <c r="BR121" s="830"/>
      <c r="BS121" s="830"/>
      <c r="BT121" s="830"/>
      <c r="BU121" s="830"/>
      <c r="BV121" s="830">
        <v>877851</v>
      </c>
      <c r="BW121" s="830"/>
      <c r="BX121" s="830"/>
      <c r="BY121" s="830"/>
      <c r="BZ121" s="830"/>
      <c r="CA121" s="830">
        <v>865678</v>
      </c>
      <c r="CB121" s="830"/>
      <c r="CC121" s="830"/>
      <c r="CD121" s="830"/>
      <c r="CE121" s="830"/>
      <c r="CF121" s="888">
        <v>9.1999999999999993</v>
      </c>
      <c r="CG121" s="889"/>
      <c r="CH121" s="889"/>
      <c r="CI121" s="889"/>
      <c r="CJ121" s="889"/>
      <c r="CK121" s="882"/>
      <c r="CL121" s="868"/>
      <c r="CM121" s="868"/>
      <c r="CN121" s="868"/>
      <c r="CO121" s="869"/>
      <c r="CP121" s="848" t="s">
        <v>392</v>
      </c>
      <c r="CQ121" s="849"/>
      <c r="CR121" s="849"/>
      <c r="CS121" s="849"/>
      <c r="CT121" s="849"/>
      <c r="CU121" s="849"/>
      <c r="CV121" s="849"/>
      <c r="CW121" s="849"/>
      <c r="CX121" s="849"/>
      <c r="CY121" s="849"/>
      <c r="CZ121" s="849"/>
      <c r="DA121" s="849"/>
      <c r="DB121" s="849"/>
      <c r="DC121" s="849"/>
      <c r="DD121" s="849"/>
      <c r="DE121" s="849"/>
      <c r="DF121" s="850"/>
      <c r="DG121" s="829">
        <v>1810</v>
      </c>
      <c r="DH121" s="830"/>
      <c r="DI121" s="830"/>
      <c r="DJ121" s="830"/>
      <c r="DK121" s="830"/>
      <c r="DL121" s="830">
        <v>1645</v>
      </c>
      <c r="DM121" s="830"/>
      <c r="DN121" s="830"/>
      <c r="DO121" s="830"/>
      <c r="DP121" s="830"/>
      <c r="DQ121" s="830">
        <v>1506</v>
      </c>
      <c r="DR121" s="830"/>
      <c r="DS121" s="830"/>
      <c r="DT121" s="830"/>
      <c r="DU121" s="830"/>
      <c r="DV121" s="807">
        <v>0</v>
      </c>
      <c r="DW121" s="807"/>
      <c r="DX121" s="807"/>
      <c r="DY121" s="807"/>
      <c r="DZ121" s="808"/>
    </row>
    <row r="122" spans="1:130" s="212" customFormat="1" ht="26.25" customHeight="1" x14ac:dyDescent="0.15">
      <c r="A122" s="833"/>
      <c r="B122" s="834"/>
      <c r="C122" s="828" t="s">
        <v>429</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121</v>
      </c>
      <c r="AB122" s="793"/>
      <c r="AC122" s="793"/>
      <c r="AD122" s="793"/>
      <c r="AE122" s="794"/>
      <c r="AF122" s="795" t="s">
        <v>121</v>
      </c>
      <c r="AG122" s="793"/>
      <c r="AH122" s="793"/>
      <c r="AI122" s="793"/>
      <c r="AJ122" s="794"/>
      <c r="AK122" s="795" t="s">
        <v>121</v>
      </c>
      <c r="AL122" s="793"/>
      <c r="AM122" s="793"/>
      <c r="AN122" s="793"/>
      <c r="AO122" s="794"/>
      <c r="AP122" s="837" t="s">
        <v>121</v>
      </c>
      <c r="AQ122" s="838"/>
      <c r="AR122" s="838"/>
      <c r="AS122" s="838"/>
      <c r="AT122" s="839"/>
      <c r="AU122" s="896"/>
      <c r="AV122" s="897"/>
      <c r="AW122" s="897"/>
      <c r="AX122" s="897"/>
      <c r="AY122" s="898"/>
      <c r="AZ122" s="851" t="s">
        <v>448</v>
      </c>
      <c r="BA122" s="852"/>
      <c r="BB122" s="852"/>
      <c r="BC122" s="852"/>
      <c r="BD122" s="852"/>
      <c r="BE122" s="852"/>
      <c r="BF122" s="852"/>
      <c r="BG122" s="852"/>
      <c r="BH122" s="852"/>
      <c r="BI122" s="852"/>
      <c r="BJ122" s="852"/>
      <c r="BK122" s="852"/>
      <c r="BL122" s="852"/>
      <c r="BM122" s="852"/>
      <c r="BN122" s="852"/>
      <c r="BO122" s="852"/>
      <c r="BP122" s="853"/>
      <c r="BQ122" s="892">
        <v>13595173</v>
      </c>
      <c r="BR122" s="858"/>
      <c r="BS122" s="858"/>
      <c r="BT122" s="858"/>
      <c r="BU122" s="858"/>
      <c r="BV122" s="858">
        <v>13580798</v>
      </c>
      <c r="BW122" s="858"/>
      <c r="BX122" s="858"/>
      <c r="BY122" s="858"/>
      <c r="BZ122" s="858"/>
      <c r="CA122" s="858">
        <v>13252468</v>
      </c>
      <c r="CB122" s="858"/>
      <c r="CC122" s="858"/>
      <c r="CD122" s="858"/>
      <c r="CE122" s="858"/>
      <c r="CF122" s="859">
        <v>140.5</v>
      </c>
      <c r="CG122" s="860"/>
      <c r="CH122" s="860"/>
      <c r="CI122" s="860"/>
      <c r="CJ122" s="860"/>
      <c r="CK122" s="882"/>
      <c r="CL122" s="868"/>
      <c r="CM122" s="868"/>
      <c r="CN122" s="868"/>
      <c r="CO122" s="869"/>
      <c r="CP122" s="848"/>
      <c r="CQ122" s="849"/>
      <c r="CR122" s="849"/>
      <c r="CS122" s="849"/>
      <c r="CT122" s="849"/>
      <c r="CU122" s="849"/>
      <c r="CV122" s="849"/>
      <c r="CW122" s="849"/>
      <c r="CX122" s="849"/>
      <c r="CY122" s="849"/>
      <c r="CZ122" s="849"/>
      <c r="DA122" s="849"/>
      <c r="DB122" s="849"/>
      <c r="DC122" s="849"/>
      <c r="DD122" s="849"/>
      <c r="DE122" s="849"/>
      <c r="DF122" s="850"/>
      <c r="DG122" s="829"/>
      <c r="DH122" s="830"/>
      <c r="DI122" s="830"/>
      <c r="DJ122" s="830"/>
      <c r="DK122" s="830"/>
      <c r="DL122" s="830"/>
      <c r="DM122" s="830"/>
      <c r="DN122" s="830"/>
      <c r="DO122" s="830"/>
      <c r="DP122" s="830"/>
      <c r="DQ122" s="830"/>
      <c r="DR122" s="830"/>
      <c r="DS122" s="830"/>
      <c r="DT122" s="830"/>
      <c r="DU122" s="830"/>
      <c r="DV122" s="807"/>
      <c r="DW122" s="807"/>
      <c r="DX122" s="807"/>
      <c r="DY122" s="807"/>
      <c r="DZ122" s="808"/>
    </row>
    <row r="123" spans="1:130" s="212" customFormat="1" ht="26.25" customHeight="1" x14ac:dyDescent="0.15">
      <c r="A123" s="833"/>
      <c r="B123" s="834"/>
      <c r="C123" s="828" t="s">
        <v>435</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121</v>
      </c>
      <c r="AB123" s="793"/>
      <c r="AC123" s="793"/>
      <c r="AD123" s="793"/>
      <c r="AE123" s="794"/>
      <c r="AF123" s="795" t="s">
        <v>121</v>
      </c>
      <c r="AG123" s="793"/>
      <c r="AH123" s="793"/>
      <c r="AI123" s="793"/>
      <c r="AJ123" s="794"/>
      <c r="AK123" s="795" t="s">
        <v>121</v>
      </c>
      <c r="AL123" s="793"/>
      <c r="AM123" s="793"/>
      <c r="AN123" s="793"/>
      <c r="AO123" s="794"/>
      <c r="AP123" s="837" t="s">
        <v>121</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449</v>
      </c>
      <c r="BP123" s="891"/>
      <c r="BQ123" s="845">
        <v>19198616</v>
      </c>
      <c r="BR123" s="846"/>
      <c r="BS123" s="846"/>
      <c r="BT123" s="846"/>
      <c r="BU123" s="846"/>
      <c r="BV123" s="846">
        <v>20273746</v>
      </c>
      <c r="BW123" s="846"/>
      <c r="BX123" s="846"/>
      <c r="BY123" s="846"/>
      <c r="BZ123" s="846"/>
      <c r="CA123" s="846">
        <v>20208096</v>
      </c>
      <c r="CB123" s="846"/>
      <c r="CC123" s="846"/>
      <c r="CD123" s="846"/>
      <c r="CE123" s="846"/>
      <c r="CF123" s="761"/>
      <c r="CG123" s="762"/>
      <c r="CH123" s="762"/>
      <c r="CI123" s="762"/>
      <c r="CJ123" s="847"/>
      <c r="CK123" s="882"/>
      <c r="CL123" s="868"/>
      <c r="CM123" s="868"/>
      <c r="CN123" s="868"/>
      <c r="CO123" s="869"/>
      <c r="CP123" s="848"/>
      <c r="CQ123" s="849"/>
      <c r="CR123" s="849"/>
      <c r="CS123" s="849"/>
      <c r="CT123" s="849"/>
      <c r="CU123" s="849"/>
      <c r="CV123" s="849"/>
      <c r="CW123" s="849"/>
      <c r="CX123" s="849"/>
      <c r="CY123" s="849"/>
      <c r="CZ123" s="849"/>
      <c r="DA123" s="849"/>
      <c r="DB123" s="849"/>
      <c r="DC123" s="849"/>
      <c r="DD123" s="849"/>
      <c r="DE123" s="849"/>
      <c r="DF123" s="850"/>
      <c r="DG123" s="792"/>
      <c r="DH123" s="793"/>
      <c r="DI123" s="793"/>
      <c r="DJ123" s="793"/>
      <c r="DK123" s="794"/>
      <c r="DL123" s="795"/>
      <c r="DM123" s="793"/>
      <c r="DN123" s="793"/>
      <c r="DO123" s="793"/>
      <c r="DP123" s="794"/>
      <c r="DQ123" s="795"/>
      <c r="DR123" s="793"/>
      <c r="DS123" s="793"/>
      <c r="DT123" s="793"/>
      <c r="DU123" s="794"/>
      <c r="DV123" s="837"/>
      <c r="DW123" s="838"/>
      <c r="DX123" s="838"/>
      <c r="DY123" s="838"/>
      <c r="DZ123" s="839"/>
    </row>
    <row r="124" spans="1:130" s="212" customFormat="1" ht="26.25" customHeight="1" thickBot="1" x14ac:dyDescent="0.2">
      <c r="A124" s="833"/>
      <c r="B124" s="834"/>
      <c r="C124" s="828" t="s">
        <v>438</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121</v>
      </c>
      <c r="AB124" s="793"/>
      <c r="AC124" s="793"/>
      <c r="AD124" s="793"/>
      <c r="AE124" s="794"/>
      <c r="AF124" s="795" t="s">
        <v>121</v>
      </c>
      <c r="AG124" s="793"/>
      <c r="AH124" s="793"/>
      <c r="AI124" s="793"/>
      <c r="AJ124" s="794"/>
      <c r="AK124" s="795" t="s">
        <v>121</v>
      </c>
      <c r="AL124" s="793"/>
      <c r="AM124" s="793"/>
      <c r="AN124" s="793"/>
      <c r="AO124" s="794"/>
      <c r="AP124" s="837" t="s">
        <v>121</v>
      </c>
      <c r="AQ124" s="838"/>
      <c r="AR124" s="838"/>
      <c r="AS124" s="838"/>
      <c r="AT124" s="839"/>
      <c r="AU124" s="840" t="s">
        <v>450</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121</v>
      </c>
      <c r="BR124" s="844"/>
      <c r="BS124" s="844"/>
      <c r="BT124" s="844"/>
      <c r="BU124" s="844"/>
      <c r="BV124" s="844" t="s">
        <v>121</v>
      </c>
      <c r="BW124" s="844"/>
      <c r="BX124" s="844"/>
      <c r="BY124" s="844"/>
      <c r="BZ124" s="844"/>
      <c r="CA124" s="844" t="s">
        <v>121</v>
      </c>
      <c r="CB124" s="844"/>
      <c r="CC124" s="844"/>
      <c r="CD124" s="844"/>
      <c r="CE124" s="844"/>
      <c r="CF124" s="739"/>
      <c r="CG124" s="740"/>
      <c r="CH124" s="740"/>
      <c r="CI124" s="740"/>
      <c r="CJ124" s="875"/>
      <c r="CK124" s="883"/>
      <c r="CL124" s="883"/>
      <c r="CM124" s="883"/>
      <c r="CN124" s="883"/>
      <c r="CO124" s="884"/>
      <c r="CP124" s="848" t="s">
        <v>451</v>
      </c>
      <c r="CQ124" s="849"/>
      <c r="CR124" s="849"/>
      <c r="CS124" s="849"/>
      <c r="CT124" s="849"/>
      <c r="CU124" s="849"/>
      <c r="CV124" s="849"/>
      <c r="CW124" s="849"/>
      <c r="CX124" s="849"/>
      <c r="CY124" s="849"/>
      <c r="CZ124" s="849"/>
      <c r="DA124" s="849"/>
      <c r="DB124" s="849"/>
      <c r="DC124" s="849"/>
      <c r="DD124" s="849"/>
      <c r="DE124" s="849"/>
      <c r="DF124" s="850"/>
      <c r="DG124" s="776" t="s">
        <v>121</v>
      </c>
      <c r="DH124" s="777"/>
      <c r="DI124" s="777"/>
      <c r="DJ124" s="777"/>
      <c r="DK124" s="778"/>
      <c r="DL124" s="779" t="s">
        <v>121</v>
      </c>
      <c r="DM124" s="777"/>
      <c r="DN124" s="777"/>
      <c r="DO124" s="777"/>
      <c r="DP124" s="778"/>
      <c r="DQ124" s="779" t="s">
        <v>121</v>
      </c>
      <c r="DR124" s="777"/>
      <c r="DS124" s="777"/>
      <c r="DT124" s="777"/>
      <c r="DU124" s="778"/>
      <c r="DV124" s="861" t="s">
        <v>121</v>
      </c>
      <c r="DW124" s="862"/>
      <c r="DX124" s="862"/>
      <c r="DY124" s="862"/>
      <c r="DZ124" s="863"/>
    </row>
    <row r="125" spans="1:130" s="212" customFormat="1" ht="26.25" customHeight="1" x14ac:dyDescent="0.15">
      <c r="A125" s="833"/>
      <c r="B125" s="834"/>
      <c r="C125" s="828" t="s">
        <v>440</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121</v>
      </c>
      <c r="AB125" s="793"/>
      <c r="AC125" s="793"/>
      <c r="AD125" s="793"/>
      <c r="AE125" s="794"/>
      <c r="AF125" s="795" t="s">
        <v>121</v>
      </c>
      <c r="AG125" s="793"/>
      <c r="AH125" s="793"/>
      <c r="AI125" s="793"/>
      <c r="AJ125" s="794"/>
      <c r="AK125" s="795" t="s">
        <v>121</v>
      </c>
      <c r="AL125" s="793"/>
      <c r="AM125" s="793"/>
      <c r="AN125" s="793"/>
      <c r="AO125" s="794"/>
      <c r="AP125" s="837" t="s">
        <v>121</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452</v>
      </c>
      <c r="CL125" s="865"/>
      <c r="CM125" s="865"/>
      <c r="CN125" s="865"/>
      <c r="CO125" s="866"/>
      <c r="CP125" s="873" t="s">
        <v>453</v>
      </c>
      <c r="CQ125" s="821"/>
      <c r="CR125" s="821"/>
      <c r="CS125" s="821"/>
      <c r="CT125" s="821"/>
      <c r="CU125" s="821"/>
      <c r="CV125" s="821"/>
      <c r="CW125" s="821"/>
      <c r="CX125" s="821"/>
      <c r="CY125" s="821"/>
      <c r="CZ125" s="821"/>
      <c r="DA125" s="821"/>
      <c r="DB125" s="821"/>
      <c r="DC125" s="821"/>
      <c r="DD125" s="821"/>
      <c r="DE125" s="821"/>
      <c r="DF125" s="822"/>
      <c r="DG125" s="874" t="s">
        <v>121</v>
      </c>
      <c r="DH125" s="855"/>
      <c r="DI125" s="855"/>
      <c r="DJ125" s="855"/>
      <c r="DK125" s="855"/>
      <c r="DL125" s="855" t="s">
        <v>121</v>
      </c>
      <c r="DM125" s="855"/>
      <c r="DN125" s="855"/>
      <c r="DO125" s="855"/>
      <c r="DP125" s="855"/>
      <c r="DQ125" s="855" t="s">
        <v>121</v>
      </c>
      <c r="DR125" s="855"/>
      <c r="DS125" s="855"/>
      <c r="DT125" s="855"/>
      <c r="DU125" s="855"/>
      <c r="DV125" s="856" t="s">
        <v>121</v>
      </c>
      <c r="DW125" s="856"/>
      <c r="DX125" s="856"/>
      <c r="DY125" s="856"/>
      <c r="DZ125" s="857"/>
    </row>
    <row r="126" spans="1:130" s="212" customFormat="1" ht="26.25" customHeight="1" thickBot="1" x14ac:dyDescent="0.2">
      <c r="A126" s="833"/>
      <c r="B126" s="834"/>
      <c r="C126" s="828" t="s">
        <v>442</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v>48688</v>
      </c>
      <c r="AB126" s="793"/>
      <c r="AC126" s="793"/>
      <c r="AD126" s="793"/>
      <c r="AE126" s="794"/>
      <c r="AF126" s="795">
        <v>30848</v>
      </c>
      <c r="AG126" s="793"/>
      <c r="AH126" s="793"/>
      <c r="AI126" s="793"/>
      <c r="AJ126" s="794"/>
      <c r="AK126" s="795">
        <v>35174</v>
      </c>
      <c r="AL126" s="793"/>
      <c r="AM126" s="793"/>
      <c r="AN126" s="793"/>
      <c r="AO126" s="794"/>
      <c r="AP126" s="837">
        <v>0.4</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454</v>
      </c>
      <c r="CQ126" s="765"/>
      <c r="CR126" s="765"/>
      <c r="CS126" s="765"/>
      <c r="CT126" s="765"/>
      <c r="CU126" s="765"/>
      <c r="CV126" s="765"/>
      <c r="CW126" s="765"/>
      <c r="CX126" s="765"/>
      <c r="CY126" s="765"/>
      <c r="CZ126" s="765"/>
      <c r="DA126" s="765"/>
      <c r="DB126" s="765"/>
      <c r="DC126" s="765"/>
      <c r="DD126" s="765"/>
      <c r="DE126" s="765"/>
      <c r="DF126" s="766"/>
      <c r="DG126" s="829">
        <v>134352</v>
      </c>
      <c r="DH126" s="830"/>
      <c r="DI126" s="830"/>
      <c r="DJ126" s="830"/>
      <c r="DK126" s="830"/>
      <c r="DL126" s="830">
        <v>134269</v>
      </c>
      <c r="DM126" s="830"/>
      <c r="DN126" s="830"/>
      <c r="DO126" s="830"/>
      <c r="DP126" s="830"/>
      <c r="DQ126" s="830">
        <v>134217</v>
      </c>
      <c r="DR126" s="830"/>
      <c r="DS126" s="830"/>
      <c r="DT126" s="830"/>
      <c r="DU126" s="830"/>
      <c r="DV126" s="807">
        <v>1.4</v>
      </c>
      <c r="DW126" s="807"/>
      <c r="DX126" s="807"/>
      <c r="DY126" s="807"/>
      <c r="DZ126" s="808"/>
    </row>
    <row r="127" spans="1:130" s="212" customFormat="1" ht="26.25" customHeight="1" x14ac:dyDescent="0.15">
      <c r="A127" s="835"/>
      <c r="B127" s="836"/>
      <c r="C127" s="851" t="s">
        <v>455</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121</v>
      </c>
      <c r="AB127" s="793"/>
      <c r="AC127" s="793"/>
      <c r="AD127" s="793"/>
      <c r="AE127" s="794"/>
      <c r="AF127" s="795" t="s">
        <v>121</v>
      </c>
      <c r="AG127" s="793"/>
      <c r="AH127" s="793"/>
      <c r="AI127" s="793"/>
      <c r="AJ127" s="794"/>
      <c r="AK127" s="795" t="s">
        <v>121</v>
      </c>
      <c r="AL127" s="793"/>
      <c r="AM127" s="793"/>
      <c r="AN127" s="793"/>
      <c r="AO127" s="794"/>
      <c r="AP127" s="837" t="s">
        <v>121</v>
      </c>
      <c r="AQ127" s="838"/>
      <c r="AR127" s="838"/>
      <c r="AS127" s="838"/>
      <c r="AT127" s="839"/>
      <c r="AU127" s="214"/>
      <c r="AV127" s="214"/>
      <c r="AW127" s="214"/>
      <c r="AX127" s="854" t="s">
        <v>456</v>
      </c>
      <c r="AY127" s="825"/>
      <c r="AZ127" s="825"/>
      <c r="BA127" s="825"/>
      <c r="BB127" s="825"/>
      <c r="BC127" s="825"/>
      <c r="BD127" s="825"/>
      <c r="BE127" s="826"/>
      <c r="BF127" s="824" t="s">
        <v>457</v>
      </c>
      <c r="BG127" s="825"/>
      <c r="BH127" s="825"/>
      <c r="BI127" s="825"/>
      <c r="BJ127" s="825"/>
      <c r="BK127" s="825"/>
      <c r="BL127" s="826"/>
      <c r="BM127" s="824" t="s">
        <v>458</v>
      </c>
      <c r="BN127" s="825"/>
      <c r="BO127" s="825"/>
      <c r="BP127" s="825"/>
      <c r="BQ127" s="825"/>
      <c r="BR127" s="825"/>
      <c r="BS127" s="826"/>
      <c r="BT127" s="824" t="s">
        <v>459</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460</v>
      </c>
      <c r="CQ127" s="765"/>
      <c r="CR127" s="765"/>
      <c r="CS127" s="765"/>
      <c r="CT127" s="765"/>
      <c r="CU127" s="765"/>
      <c r="CV127" s="765"/>
      <c r="CW127" s="765"/>
      <c r="CX127" s="765"/>
      <c r="CY127" s="765"/>
      <c r="CZ127" s="765"/>
      <c r="DA127" s="765"/>
      <c r="DB127" s="765"/>
      <c r="DC127" s="765"/>
      <c r="DD127" s="765"/>
      <c r="DE127" s="765"/>
      <c r="DF127" s="766"/>
      <c r="DG127" s="829" t="s">
        <v>121</v>
      </c>
      <c r="DH127" s="830"/>
      <c r="DI127" s="830"/>
      <c r="DJ127" s="830"/>
      <c r="DK127" s="830"/>
      <c r="DL127" s="830" t="s">
        <v>121</v>
      </c>
      <c r="DM127" s="830"/>
      <c r="DN127" s="830"/>
      <c r="DO127" s="830"/>
      <c r="DP127" s="830"/>
      <c r="DQ127" s="830" t="s">
        <v>121</v>
      </c>
      <c r="DR127" s="830"/>
      <c r="DS127" s="830"/>
      <c r="DT127" s="830"/>
      <c r="DU127" s="830"/>
      <c r="DV127" s="807" t="s">
        <v>121</v>
      </c>
      <c r="DW127" s="807"/>
      <c r="DX127" s="807"/>
      <c r="DY127" s="807"/>
      <c r="DZ127" s="808"/>
    </row>
    <row r="128" spans="1:130" s="212" customFormat="1" ht="26.25" customHeight="1" thickBot="1" x14ac:dyDescent="0.2">
      <c r="A128" s="809" t="s">
        <v>461</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462</v>
      </c>
      <c r="X128" s="811"/>
      <c r="Y128" s="811"/>
      <c r="Z128" s="812"/>
      <c r="AA128" s="813">
        <v>18883</v>
      </c>
      <c r="AB128" s="814"/>
      <c r="AC128" s="814"/>
      <c r="AD128" s="814"/>
      <c r="AE128" s="815"/>
      <c r="AF128" s="816">
        <v>22953</v>
      </c>
      <c r="AG128" s="814"/>
      <c r="AH128" s="814"/>
      <c r="AI128" s="814"/>
      <c r="AJ128" s="815"/>
      <c r="AK128" s="816">
        <v>80183</v>
      </c>
      <c r="AL128" s="814"/>
      <c r="AM128" s="814"/>
      <c r="AN128" s="814"/>
      <c r="AO128" s="815"/>
      <c r="AP128" s="817"/>
      <c r="AQ128" s="818"/>
      <c r="AR128" s="818"/>
      <c r="AS128" s="818"/>
      <c r="AT128" s="819"/>
      <c r="AU128" s="214"/>
      <c r="AV128" s="214"/>
      <c r="AW128" s="214"/>
      <c r="AX128" s="820" t="s">
        <v>463</v>
      </c>
      <c r="AY128" s="821"/>
      <c r="AZ128" s="821"/>
      <c r="BA128" s="821"/>
      <c r="BB128" s="821"/>
      <c r="BC128" s="821"/>
      <c r="BD128" s="821"/>
      <c r="BE128" s="822"/>
      <c r="BF128" s="799" t="s">
        <v>121</v>
      </c>
      <c r="BG128" s="800"/>
      <c r="BH128" s="800"/>
      <c r="BI128" s="800"/>
      <c r="BJ128" s="800"/>
      <c r="BK128" s="800"/>
      <c r="BL128" s="823"/>
      <c r="BM128" s="799">
        <v>13.26</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464</v>
      </c>
      <c r="CQ128" s="743"/>
      <c r="CR128" s="743"/>
      <c r="CS128" s="743"/>
      <c r="CT128" s="743"/>
      <c r="CU128" s="743"/>
      <c r="CV128" s="743"/>
      <c r="CW128" s="743"/>
      <c r="CX128" s="743"/>
      <c r="CY128" s="743"/>
      <c r="CZ128" s="743"/>
      <c r="DA128" s="743"/>
      <c r="DB128" s="743"/>
      <c r="DC128" s="743"/>
      <c r="DD128" s="743"/>
      <c r="DE128" s="743"/>
      <c r="DF128" s="744"/>
      <c r="DG128" s="803" t="s">
        <v>121</v>
      </c>
      <c r="DH128" s="804"/>
      <c r="DI128" s="804"/>
      <c r="DJ128" s="804"/>
      <c r="DK128" s="804"/>
      <c r="DL128" s="804" t="s">
        <v>121</v>
      </c>
      <c r="DM128" s="804"/>
      <c r="DN128" s="804"/>
      <c r="DO128" s="804"/>
      <c r="DP128" s="804"/>
      <c r="DQ128" s="804" t="s">
        <v>121</v>
      </c>
      <c r="DR128" s="804"/>
      <c r="DS128" s="804"/>
      <c r="DT128" s="804"/>
      <c r="DU128" s="804"/>
      <c r="DV128" s="805" t="s">
        <v>121</v>
      </c>
      <c r="DW128" s="805"/>
      <c r="DX128" s="805"/>
      <c r="DY128" s="805"/>
      <c r="DZ128" s="806"/>
    </row>
    <row r="129" spans="1:131" s="212"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465</v>
      </c>
      <c r="X129" s="790"/>
      <c r="Y129" s="790"/>
      <c r="Z129" s="791"/>
      <c r="AA129" s="792">
        <v>9718309</v>
      </c>
      <c r="AB129" s="793"/>
      <c r="AC129" s="793"/>
      <c r="AD129" s="793"/>
      <c r="AE129" s="794"/>
      <c r="AF129" s="795">
        <v>10010950</v>
      </c>
      <c r="AG129" s="793"/>
      <c r="AH129" s="793"/>
      <c r="AI129" s="793"/>
      <c r="AJ129" s="794"/>
      <c r="AK129" s="795">
        <v>10443932</v>
      </c>
      <c r="AL129" s="793"/>
      <c r="AM129" s="793"/>
      <c r="AN129" s="793"/>
      <c r="AO129" s="794"/>
      <c r="AP129" s="796"/>
      <c r="AQ129" s="797"/>
      <c r="AR129" s="797"/>
      <c r="AS129" s="797"/>
      <c r="AT129" s="798"/>
      <c r="AU129" s="215"/>
      <c r="AV129" s="215"/>
      <c r="AW129" s="215"/>
      <c r="AX129" s="764" t="s">
        <v>466</v>
      </c>
      <c r="AY129" s="765"/>
      <c r="AZ129" s="765"/>
      <c r="BA129" s="765"/>
      <c r="BB129" s="765"/>
      <c r="BC129" s="765"/>
      <c r="BD129" s="765"/>
      <c r="BE129" s="766"/>
      <c r="BF129" s="783" t="s">
        <v>121</v>
      </c>
      <c r="BG129" s="784"/>
      <c r="BH129" s="784"/>
      <c r="BI129" s="784"/>
      <c r="BJ129" s="784"/>
      <c r="BK129" s="784"/>
      <c r="BL129" s="785"/>
      <c r="BM129" s="783">
        <v>18.260000000000002</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7" t="s">
        <v>467</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468</v>
      </c>
      <c r="X130" s="790"/>
      <c r="Y130" s="790"/>
      <c r="Z130" s="791"/>
      <c r="AA130" s="792">
        <v>1000016</v>
      </c>
      <c r="AB130" s="793"/>
      <c r="AC130" s="793"/>
      <c r="AD130" s="793"/>
      <c r="AE130" s="794"/>
      <c r="AF130" s="795">
        <v>1015488</v>
      </c>
      <c r="AG130" s="793"/>
      <c r="AH130" s="793"/>
      <c r="AI130" s="793"/>
      <c r="AJ130" s="794"/>
      <c r="AK130" s="795">
        <v>1009193</v>
      </c>
      <c r="AL130" s="793"/>
      <c r="AM130" s="793"/>
      <c r="AN130" s="793"/>
      <c r="AO130" s="794"/>
      <c r="AP130" s="796"/>
      <c r="AQ130" s="797"/>
      <c r="AR130" s="797"/>
      <c r="AS130" s="797"/>
      <c r="AT130" s="798"/>
      <c r="AU130" s="215"/>
      <c r="AV130" s="215"/>
      <c r="AW130" s="215"/>
      <c r="AX130" s="764" t="s">
        <v>469</v>
      </c>
      <c r="AY130" s="765"/>
      <c r="AZ130" s="765"/>
      <c r="BA130" s="765"/>
      <c r="BB130" s="765"/>
      <c r="BC130" s="765"/>
      <c r="BD130" s="765"/>
      <c r="BE130" s="766"/>
      <c r="BF130" s="767">
        <v>7.9</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470</v>
      </c>
      <c r="X131" s="774"/>
      <c r="Y131" s="774"/>
      <c r="Z131" s="775"/>
      <c r="AA131" s="776">
        <v>8718293</v>
      </c>
      <c r="AB131" s="777"/>
      <c r="AC131" s="777"/>
      <c r="AD131" s="777"/>
      <c r="AE131" s="778"/>
      <c r="AF131" s="779">
        <v>8995462</v>
      </c>
      <c r="AG131" s="777"/>
      <c r="AH131" s="777"/>
      <c r="AI131" s="777"/>
      <c r="AJ131" s="778"/>
      <c r="AK131" s="779">
        <v>9434739</v>
      </c>
      <c r="AL131" s="777"/>
      <c r="AM131" s="777"/>
      <c r="AN131" s="777"/>
      <c r="AO131" s="778"/>
      <c r="AP131" s="780"/>
      <c r="AQ131" s="781"/>
      <c r="AR131" s="781"/>
      <c r="AS131" s="781"/>
      <c r="AT131" s="782"/>
      <c r="AU131" s="215"/>
      <c r="AV131" s="215"/>
      <c r="AW131" s="215"/>
      <c r="AX131" s="742" t="s">
        <v>471</v>
      </c>
      <c r="AY131" s="743"/>
      <c r="AZ131" s="743"/>
      <c r="BA131" s="743"/>
      <c r="BB131" s="743"/>
      <c r="BC131" s="743"/>
      <c r="BD131" s="743"/>
      <c r="BE131" s="744"/>
      <c r="BF131" s="745" t="s">
        <v>121</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51" t="s">
        <v>472</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473</v>
      </c>
      <c r="W132" s="755"/>
      <c r="X132" s="755"/>
      <c r="Y132" s="755"/>
      <c r="Z132" s="756"/>
      <c r="AA132" s="757">
        <v>8.0666020290000002</v>
      </c>
      <c r="AB132" s="758"/>
      <c r="AC132" s="758"/>
      <c r="AD132" s="758"/>
      <c r="AE132" s="759"/>
      <c r="AF132" s="760">
        <v>8.1435617199999992</v>
      </c>
      <c r="AG132" s="758"/>
      <c r="AH132" s="758"/>
      <c r="AI132" s="758"/>
      <c r="AJ132" s="759"/>
      <c r="AK132" s="760">
        <v>7.658166273</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474</v>
      </c>
      <c r="W133" s="734"/>
      <c r="X133" s="734"/>
      <c r="Y133" s="734"/>
      <c r="Z133" s="735"/>
      <c r="AA133" s="736">
        <v>8.1</v>
      </c>
      <c r="AB133" s="737"/>
      <c r="AC133" s="737"/>
      <c r="AD133" s="737"/>
      <c r="AE133" s="738"/>
      <c r="AF133" s="736">
        <v>7.9</v>
      </c>
      <c r="AG133" s="737"/>
      <c r="AH133" s="737"/>
      <c r="AI133" s="737"/>
      <c r="AJ133" s="738"/>
      <c r="AK133" s="736">
        <v>7.9</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LGTqYo9QoAeoT7j3vbcN0fO+KbLJp1Y5lVepK4dRt6F14457MK3fyd7NQsQdI7FPQTH/hCB7FUDF3bMj5dbNlg==" saltValue="RsI1jo4CUN8NtxkdTE5m8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475</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n7J1Xcu9RDs//LaAalOCfQFtsYos6n3Eb15SXt4IsV7rkruvtFP8hsw1LL+9ZIeQLFIALwiDBoaasRDBlEiSnQ==" saltValue="yo5GgK4uPJN10X/Y1lF6L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z4BxKAMoMpSsZEnHtfZSdmryMNULdX6Un3sLdr4+X5lFXnI+bSgYsiVylnJiTXmsPb1bgEoAibDD5ZdxYOvKXA==" saltValue="oLWRsPJXw7lS3W++iDfN5w=="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67"/>
  <sheetViews>
    <sheetView showGridLines="0" view="pageBreakPreview" zoomScaleSheetLayoutView="100"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477</v>
      </c>
      <c r="AL6" s="248"/>
      <c r="AM6" s="248"/>
      <c r="AN6" s="248"/>
    </row>
    <row r="7" spans="1:46" ht="13.5" customHeight="1" x14ac:dyDescent="0.15">
      <c r="A7" s="247"/>
      <c r="AK7" s="250"/>
      <c r="AL7" s="251"/>
      <c r="AM7" s="251"/>
      <c r="AN7" s="252"/>
      <c r="AO7" s="1131" t="s">
        <v>478</v>
      </c>
      <c r="AP7" s="253"/>
      <c r="AQ7" s="254" t="s">
        <v>479</v>
      </c>
      <c r="AR7" s="255"/>
    </row>
    <row r="8" spans="1:46" x14ac:dyDescent="0.15">
      <c r="A8" s="247"/>
      <c r="AK8" s="256"/>
      <c r="AL8" s="257"/>
      <c r="AM8" s="257"/>
      <c r="AN8" s="258"/>
      <c r="AO8" s="1132"/>
      <c r="AP8" s="259" t="s">
        <v>480</v>
      </c>
      <c r="AQ8" s="260" t="s">
        <v>481</v>
      </c>
      <c r="AR8" s="261" t="s">
        <v>482</v>
      </c>
    </row>
    <row r="9" spans="1:46" x14ac:dyDescent="0.15">
      <c r="A9" s="247"/>
      <c r="AK9" s="1143" t="s">
        <v>483</v>
      </c>
      <c r="AL9" s="1144"/>
      <c r="AM9" s="1144"/>
      <c r="AN9" s="1145"/>
      <c r="AO9" s="262">
        <v>2559797</v>
      </c>
      <c r="AP9" s="262">
        <v>52538</v>
      </c>
      <c r="AQ9" s="263">
        <v>72090</v>
      </c>
      <c r="AR9" s="264">
        <v>-27.1</v>
      </c>
    </row>
    <row r="10" spans="1:46" ht="13.5" customHeight="1" x14ac:dyDescent="0.15">
      <c r="A10" s="247"/>
      <c r="AK10" s="1143" t="s">
        <v>484</v>
      </c>
      <c r="AL10" s="1144"/>
      <c r="AM10" s="1144"/>
      <c r="AN10" s="1145"/>
      <c r="AO10" s="265">
        <v>383663</v>
      </c>
      <c r="AP10" s="265">
        <v>7874</v>
      </c>
      <c r="AQ10" s="266">
        <v>9072</v>
      </c>
      <c r="AR10" s="267">
        <v>-13.2</v>
      </c>
    </row>
    <row r="11" spans="1:46" ht="13.5" customHeight="1" x14ac:dyDescent="0.15">
      <c r="A11" s="247"/>
      <c r="AK11" s="1143" t="s">
        <v>485</v>
      </c>
      <c r="AL11" s="1144"/>
      <c r="AM11" s="1144"/>
      <c r="AN11" s="1145"/>
      <c r="AO11" s="265" t="s">
        <v>486</v>
      </c>
      <c r="AP11" s="265" t="s">
        <v>486</v>
      </c>
      <c r="AQ11" s="266">
        <v>383</v>
      </c>
      <c r="AR11" s="267" t="s">
        <v>486</v>
      </c>
    </row>
    <row r="12" spans="1:46" ht="13.5" customHeight="1" x14ac:dyDescent="0.15">
      <c r="A12" s="247"/>
      <c r="AK12" s="1143" t="s">
        <v>487</v>
      </c>
      <c r="AL12" s="1144"/>
      <c r="AM12" s="1144"/>
      <c r="AN12" s="1145"/>
      <c r="AO12" s="265" t="s">
        <v>486</v>
      </c>
      <c r="AP12" s="265" t="s">
        <v>486</v>
      </c>
      <c r="AQ12" s="266">
        <v>26</v>
      </c>
      <c r="AR12" s="267" t="s">
        <v>486</v>
      </c>
    </row>
    <row r="13" spans="1:46" ht="13.5" customHeight="1" x14ac:dyDescent="0.15">
      <c r="A13" s="247"/>
      <c r="AK13" s="1143" t="s">
        <v>488</v>
      </c>
      <c r="AL13" s="1144"/>
      <c r="AM13" s="1144"/>
      <c r="AN13" s="1145"/>
      <c r="AO13" s="265">
        <v>110480</v>
      </c>
      <c r="AP13" s="265">
        <v>2268</v>
      </c>
      <c r="AQ13" s="266">
        <v>2732</v>
      </c>
      <c r="AR13" s="267">
        <v>-17</v>
      </c>
    </row>
    <row r="14" spans="1:46" ht="13.5" customHeight="1" x14ac:dyDescent="0.15">
      <c r="A14" s="247"/>
      <c r="AK14" s="1143" t="s">
        <v>489</v>
      </c>
      <c r="AL14" s="1144"/>
      <c r="AM14" s="1144"/>
      <c r="AN14" s="1145"/>
      <c r="AO14" s="265">
        <v>20276</v>
      </c>
      <c r="AP14" s="265">
        <v>416</v>
      </c>
      <c r="AQ14" s="266">
        <v>1315</v>
      </c>
      <c r="AR14" s="267">
        <v>-68.400000000000006</v>
      </c>
    </row>
    <row r="15" spans="1:46" ht="13.5" customHeight="1" x14ac:dyDescent="0.15">
      <c r="A15" s="247"/>
      <c r="AK15" s="1146" t="s">
        <v>490</v>
      </c>
      <c r="AL15" s="1147"/>
      <c r="AM15" s="1147"/>
      <c r="AN15" s="1148"/>
      <c r="AO15" s="265">
        <v>-114663</v>
      </c>
      <c r="AP15" s="265">
        <v>-2353</v>
      </c>
      <c r="AQ15" s="266">
        <v>-4107</v>
      </c>
      <c r="AR15" s="267">
        <v>-42.7</v>
      </c>
    </row>
    <row r="16" spans="1:46" x14ac:dyDescent="0.15">
      <c r="A16" s="247"/>
      <c r="AK16" s="1146" t="s">
        <v>177</v>
      </c>
      <c r="AL16" s="1147"/>
      <c r="AM16" s="1147"/>
      <c r="AN16" s="1148"/>
      <c r="AO16" s="265">
        <v>2959553</v>
      </c>
      <c r="AP16" s="265">
        <v>60742</v>
      </c>
      <c r="AQ16" s="266">
        <v>81511</v>
      </c>
      <c r="AR16" s="267">
        <v>-25.5</v>
      </c>
    </row>
    <row r="17" spans="1:46" x14ac:dyDescent="0.15">
      <c r="A17" s="247"/>
    </row>
    <row r="18" spans="1:46" x14ac:dyDescent="0.15">
      <c r="A18" s="247"/>
      <c r="AQ18" s="268"/>
      <c r="AR18" s="268"/>
    </row>
    <row r="19" spans="1:46" x14ac:dyDescent="0.15">
      <c r="A19" s="247"/>
      <c r="AK19" s="243" t="s">
        <v>491</v>
      </c>
    </row>
    <row r="20" spans="1:46" x14ac:dyDescent="0.15">
      <c r="A20" s="247"/>
      <c r="AK20" s="269"/>
      <c r="AL20" s="270"/>
      <c r="AM20" s="270"/>
      <c r="AN20" s="271"/>
      <c r="AO20" s="272" t="s">
        <v>492</v>
      </c>
      <c r="AP20" s="273" t="s">
        <v>493</v>
      </c>
      <c r="AQ20" s="274" t="s">
        <v>494</v>
      </c>
      <c r="AR20" s="275"/>
    </row>
    <row r="21" spans="1:46" s="248" customFormat="1" x14ac:dyDescent="0.15">
      <c r="A21" s="276"/>
      <c r="AK21" s="1149" t="s">
        <v>495</v>
      </c>
      <c r="AL21" s="1150"/>
      <c r="AM21" s="1150"/>
      <c r="AN21" s="1151"/>
      <c r="AO21" s="277">
        <v>4.82</v>
      </c>
      <c r="AP21" s="278">
        <v>6.74</v>
      </c>
      <c r="AQ21" s="279">
        <v>-1.92</v>
      </c>
      <c r="AS21" s="280"/>
      <c r="AT21" s="276"/>
    </row>
    <row r="22" spans="1:46" s="248" customFormat="1" x14ac:dyDescent="0.15">
      <c r="A22" s="276"/>
      <c r="AK22" s="1149" t="s">
        <v>496</v>
      </c>
      <c r="AL22" s="1150"/>
      <c r="AM22" s="1150"/>
      <c r="AN22" s="1151"/>
      <c r="AO22" s="281">
        <v>98.5</v>
      </c>
      <c r="AP22" s="282">
        <v>97</v>
      </c>
      <c r="AQ22" s="283">
        <v>1.5</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2" t="s">
        <v>497</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x14ac:dyDescent="0.15">
      <c r="A27" s="288"/>
      <c r="AS27" s="243"/>
      <c r="AT27" s="243"/>
    </row>
    <row r="28" spans="1:46" ht="17.25" x14ac:dyDescent="0.15">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499</v>
      </c>
      <c r="AL29" s="248"/>
      <c r="AM29" s="248"/>
      <c r="AN29" s="248"/>
      <c r="AS29" s="290"/>
    </row>
    <row r="30" spans="1:46" ht="13.5" customHeight="1" x14ac:dyDescent="0.15">
      <c r="A30" s="247"/>
      <c r="AK30" s="250"/>
      <c r="AL30" s="251"/>
      <c r="AM30" s="251"/>
      <c r="AN30" s="252"/>
      <c r="AO30" s="1131" t="s">
        <v>478</v>
      </c>
      <c r="AP30" s="253"/>
      <c r="AQ30" s="254" t="s">
        <v>479</v>
      </c>
      <c r="AR30" s="255"/>
    </row>
    <row r="31" spans="1:46" x14ac:dyDescent="0.15">
      <c r="A31" s="247"/>
      <c r="AK31" s="256"/>
      <c r="AL31" s="257"/>
      <c r="AM31" s="257"/>
      <c r="AN31" s="258"/>
      <c r="AO31" s="1132"/>
      <c r="AP31" s="259" t="s">
        <v>480</v>
      </c>
      <c r="AQ31" s="260" t="s">
        <v>481</v>
      </c>
      <c r="AR31" s="261" t="s">
        <v>482</v>
      </c>
    </row>
    <row r="32" spans="1:46" ht="27" customHeight="1" x14ac:dyDescent="0.15">
      <c r="A32" s="247"/>
      <c r="AK32" s="1133" t="s">
        <v>500</v>
      </c>
      <c r="AL32" s="1134"/>
      <c r="AM32" s="1134"/>
      <c r="AN32" s="1135"/>
      <c r="AO32" s="291">
        <v>1242605</v>
      </c>
      <c r="AP32" s="291">
        <v>25503</v>
      </c>
      <c r="AQ32" s="292">
        <v>33695</v>
      </c>
      <c r="AR32" s="293">
        <v>-24.3</v>
      </c>
    </row>
    <row r="33" spans="1:46" ht="13.5" customHeight="1" x14ac:dyDescent="0.15">
      <c r="A33" s="247"/>
      <c r="AK33" s="1133" t="s">
        <v>501</v>
      </c>
      <c r="AL33" s="1134"/>
      <c r="AM33" s="1134"/>
      <c r="AN33" s="1135"/>
      <c r="AO33" s="291" t="s">
        <v>486</v>
      </c>
      <c r="AP33" s="291" t="s">
        <v>486</v>
      </c>
      <c r="AQ33" s="292" t="s">
        <v>486</v>
      </c>
      <c r="AR33" s="293" t="s">
        <v>486</v>
      </c>
    </row>
    <row r="34" spans="1:46" ht="27" customHeight="1" x14ac:dyDescent="0.15">
      <c r="A34" s="247"/>
      <c r="AK34" s="1133" t="s">
        <v>502</v>
      </c>
      <c r="AL34" s="1134"/>
      <c r="AM34" s="1134"/>
      <c r="AN34" s="1135"/>
      <c r="AO34" s="291" t="s">
        <v>486</v>
      </c>
      <c r="AP34" s="291" t="s">
        <v>486</v>
      </c>
      <c r="AQ34" s="292" t="s">
        <v>486</v>
      </c>
      <c r="AR34" s="293" t="s">
        <v>486</v>
      </c>
    </row>
    <row r="35" spans="1:46" ht="27" customHeight="1" x14ac:dyDescent="0.15">
      <c r="A35" s="247"/>
      <c r="AK35" s="1133" t="s">
        <v>503</v>
      </c>
      <c r="AL35" s="1134"/>
      <c r="AM35" s="1134"/>
      <c r="AN35" s="1135"/>
      <c r="AO35" s="291">
        <v>362473</v>
      </c>
      <c r="AP35" s="291">
        <v>7439</v>
      </c>
      <c r="AQ35" s="292">
        <v>8394</v>
      </c>
      <c r="AR35" s="293">
        <v>-11.4</v>
      </c>
    </row>
    <row r="36" spans="1:46" ht="27" customHeight="1" x14ac:dyDescent="0.15">
      <c r="A36" s="247"/>
      <c r="AK36" s="1133" t="s">
        <v>504</v>
      </c>
      <c r="AL36" s="1134"/>
      <c r="AM36" s="1134"/>
      <c r="AN36" s="1135"/>
      <c r="AO36" s="291">
        <v>12937</v>
      </c>
      <c r="AP36" s="291">
        <v>266</v>
      </c>
      <c r="AQ36" s="292">
        <v>1998</v>
      </c>
      <c r="AR36" s="293">
        <v>-86.7</v>
      </c>
    </row>
    <row r="37" spans="1:46" ht="13.5" customHeight="1" x14ac:dyDescent="0.15">
      <c r="A37" s="247"/>
      <c r="AK37" s="1133" t="s">
        <v>505</v>
      </c>
      <c r="AL37" s="1134"/>
      <c r="AM37" s="1134"/>
      <c r="AN37" s="1135"/>
      <c r="AO37" s="291">
        <v>193889</v>
      </c>
      <c r="AP37" s="291">
        <v>3979</v>
      </c>
      <c r="AQ37" s="292">
        <v>1021</v>
      </c>
      <c r="AR37" s="293">
        <v>289.7</v>
      </c>
    </row>
    <row r="38" spans="1:46" ht="27" customHeight="1" x14ac:dyDescent="0.15">
      <c r="A38" s="247"/>
      <c r="AK38" s="1136" t="s">
        <v>506</v>
      </c>
      <c r="AL38" s="1137"/>
      <c r="AM38" s="1137"/>
      <c r="AN38" s="1138"/>
      <c r="AO38" s="294" t="s">
        <v>486</v>
      </c>
      <c r="AP38" s="294" t="s">
        <v>486</v>
      </c>
      <c r="AQ38" s="295">
        <v>3</v>
      </c>
      <c r="AR38" s="283" t="s">
        <v>486</v>
      </c>
      <c r="AS38" s="290"/>
    </row>
    <row r="39" spans="1:46" x14ac:dyDescent="0.15">
      <c r="A39" s="247"/>
      <c r="AK39" s="1136" t="s">
        <v>507</v>
      </c>
      <c r="AL39" s="1137"/>
      <c r="AM39" s="1137"/>
      <c r="AN39" s="1138"/>
      <c r="AO39" s="291">
        <v>-80183</v>
      </c>
      <c r="AP39" s="291">
        <v>-1646</v>
      </c>
      <c r="AQ39" s="292">
        <v>-3210</v>
      </c>
      <c r="AR39" s="293">
        <v>-48.7</v>
      </c>
      <c r="AS39" s="290"/>
    </row>
    <row r="40" spans="1:46" ht="27" customHeight="1" x14ac:dyDescent="0.15">
      <c r="A40" s="247"/>
      <c r="AK40" s="1133" t="s">
        <v>508</v>
      </c>
      <c r="AL40" s="1134"/>
      <c r="AM40" s="1134"/>
      <c r="AN40" s="1135"/>
      <c r="AO40" s="291">
        <v>-1009193</v>
      </c>
      <c r="AP40" s="291">
        <v>-20713</v>
      </c>
      <c r="AQ40" s="292">
        <v>-26336</v>
      </c>
      <c r="AR40" s="293">
        <v>-21.4</v>
      </c>
      <c r="AS40" s="290"/>
    </row>
    <row r="41" spans="1:46" x14ac:dyDescent="0.15">
      <c r="A41" s="247"/>
      <c r="AK41" s="1139" t="s">
        <v>287</v>
      </c>
      <c r="AL41" s="1140"/>
      <c r="AM41" s="1140"/>
      <c r="AN41" s="1141"/>
      <c r="AO41" s="291">
        <v>722528</v>
      </c>
      <c r="AP41" s="291">
        <v>14829</v>
      </c>
      <c r="AQ41" s="292">
        <v>15565</v>
      </c>
      <c r="AR41" s="293">
        <v>-4.7</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509</v>
      </c>
    </row>
    <row r="48" spans="1:46" x14ac:dyDescent="0.15">
      <c r="A48" s="247"/>
      <c r="AK48" s="301" t="s">
        <v>510</v>
      </c>
      <c r="AL48" s="301"/>
      <c r="AM48" s="301"/>
      <c r="AN48" s="301"/>
      <c r="AO48" s="301"/>
      <c r="AP48" s="301"/>
      <c r="AQ48" s="302"/>
      <c r="AR48" s="301"/>
    </row>
    <row r="49" spans="1:44" ht="13.5" customHeight="1" x14ac:dyDescent="0.15">
      <c r="A49" s="247"/>
      <c r="AK49" s="303"/>
      <c r="AL49" s="304"/>
      <c r="AM49" s="1126" t="s">
        <v>478</v>
      </c>
      <c r="AN49" s="1128" t="s">
        <v>511</v>
      </c>
      <c r="AO49" s="1129"/>
      <c r="AP49" s="1129"/>
      <c r="AQ49" s="1129"/>
      <c r="AR49" s="1130"/>
    </row>
    <row r="50" spans="1:44" x14ac:dyDescent="0.15">
      <c r="A50" s="247"/>
      <c r="AK50" s="305"/>
      <c r="AL50" s="306"/>
      <c r="AM50" s="1127"/>
      <c r="AN50" s="307" t="s">
        <v>512</v>
      </c>
      <c r="AO50" s="308" t="s">
        <v>513</v>
      </c>
      <c r="AP50" s="309" t="s">
        <v>514</v>
      </c>
      <c r="AQ50" s="310" t="s">
        <v>515</v>
      </c>
      <c r="AR50" s="311" t="s">
        <v>516</v>
      </c>
    </row>
    <row r="51" spans="1:44" x14ac:dyDescent="0.15">
      <c r="A51" s="247"/>
      <c r="AK51" s="303" t="s">
        <v>517</v>
      </c>
      <c r="AL51" s="304"/>
      <c r="AM51" s="312">
        <v>1244715</v>
      </c>
      <c r="AN51" s="313">
        <v>25799</v>
      </c>
      <c r="AO51" s="314">
        <v>2.6</v>
      </c>
      <c r="AP51" s="315">
        <v>52068</v>
      </c>
      <c r="AQ51" s="316">
        <v>1.6</v>
      </c>
      <c r="AR51" s="317">
        <v>1</v>
      </c>
    </row>
    <row r="52" spans="1:44" x14ac:dyDescent="0.15">
      <c r="A52" s="247"/>
      <c r="AK52" s="318"/>
      <c r="AL52" s="319" t="s">
        <v>518</v>
      </c>
      <c r="AM52" s="320">
        <v>660266</v>
      </c>
      <c r="AN52" s="321">
        <v>13685</v>
      </c>
      <c r="AO52" s="322">
        <v>-17.600000000000001</v>
      </c>
      <c r="AP52" s="323">
        <v>26936</v>
      </c>
      <c r="AQ52" s="324">
        <v>3.4</v>
      </c>
      <c r="AR52" s="325">
        <v>-21</v>
      </c>
    </row>
    <row r="53" spans="1:44" x14ac:dyDescent="0.15">
      <c r="A53" s="247"/>
      <c r="AK53" s="303" t="s">
        <v>519</v>
      </c>
      <c r="AL53" s="304"/>
      <c r="AM53" s="312">
        <v>1853255</v>
      </c>
      <c r="AN53" s="313">
        <v>38149</v>
      </c>
      <c r="AO53" s="314">
        <v>47.9</v>
      </c>
      <c r="AP53" s="315">
        <v>47161</v>
      </c>
      <c r="AQ53" s="316">
        <v>-9.4</v>
      </c>
      <c r="AR53" s="317">
        <v>57.3</v>
      </c>
    </row>
    <row r="54" spans="1:44" x14ac:dyDescent="0.15">
      <c r="A54" s="247"/>
      <c r="AK54" s="318"/>
      <c r="AL54" s="319" t="s">
        <v>518</v>
      </c>
      <c r="AM54" s="320">
        <v>1379790</v>
      </c>
      <c r="AN54" s="321">
        <v>28402</v>
      </c>
      <c r="AO54" s="322">
        <v>107.5</v>
      </c>
      <c r="AP54" s="323">
        <v>24595</v>
      </c>
      <c r="AQ54" s="324">
        <v>-8.6999999999999993</v>
      </c>
      <c r="AR54" s="325">
        <v>116.2</v>
      </c>
    </row>
    <row r="55" spans="1:44" x14ac:dyDescent="0.15">
      <c r="A55" s="247"/>
      <c r="AK55" s="303" t="s">
        <v>520</v>
      </c>
      <c r="AL55" s="304"/>
      <c r="AM55" s="312">
        <v>4134025</v>
      </c>
      <c r="AN55" s="313">
        <v>84483</v>
      </c>
      <c r="AO55" s="314">
        <v>121.5</v>
      </c>
      <c r="AP55" s="315">
        <v>43423</v>
      </c>
      <c r="AQ55" s="316">
        <v>-7.9</v>
      </c>
      <c r="AR55" s="317">
        <v>129.4</v>
      </c>
    </row>
    <row r="56" spans="1:44" x14ac:dyDescent="0.15">
      <c r="A56" s="247"/>
      <c r="AK56" s="318"/>
      <c r="AL56" s="319" t="s">
        <v>518</v>
      </c>
      <c r="AM56" s="320">
        <v>3125181</v>
      </c>
      <c r="AN56" s="321">
        <v>63867</v>
      </c>
      <c r="AO56" s="322">
        <v>124.9</v>
      </c>
      <c r="AP56" s="323">
        <v>22207</v>
      </c>
      <c r="AQ56" s="324">
        <v>-9.6999999999999993</v>
      </c>
      <c r="AR56" s="325">
        <v>134.6</v>
      </c>
    </row>
    <row r="57" spans="1:44" x14ac:dyDescent="0.15">
      <c r="A57" s="247"/>
      <c r="AK57" s="303" t="s">
        <v>521</v>
      </c>
      <c r="AL57" s="304"/>
      <c r="AM57" s="312">
        <v>3672687</v>
      </c>
      <c r="AN57" s="313">
        <v>75295</v>
      </c>
      <c r="AO57" s="314">
        <v>-10.9</v>
      </c>
      <c r="AP57" s="315">
        <v>45265</v>
      </c>
      <c r="AQ57" s="316">
        <v>4.2</v>
      </c>
      <c r="AR57" s="317">
        <v>-15.1</v>
      </c>
    </row>
    <row r="58" spans="1:44" x14ac:dyDescent="0.15">
      <c r="A58" s="247"/>
      <c r="AK58" s="318"/>
      <c r="AL58" s="319" t="s">
        <v>518</v>
      </c>
      <c r="AM58" s="320">
        <v>2551151</v>
      </c>
      <c r="AN58" s="321">
        <v>52302</v>
      </c>
      <c r="AO58" s="322">
        <v>-18.100000000000001</v>
      </c>
      <c r="AP58" s="323">
        <v>22600</v>
      </c>
      <c r="AQ58" s="324">
        <v>1.8</v>
      </c>
      <c r="AR58" s="325">
        <v>-19.899999999999999</v>
      </c>
    </row>
    <row r="59" spans="1:44" x14ac:dyDescent="0.15">
      <c r="A59" s="247"/>
      <c r="AK59" s="303" t="s">
        <v>522</v>
      </c>
      <c r="AL59" s="304"/>
      <c r="AM59" s="312">
        <v>2426534</v>
      </c>
      <c r="AN59" s="313">
        <v>49803</v>
      </c>
      <c r="AO59" s="314">
        <v>-33.9</v>
      </c>
      <c r="AP59" s="315">
        <v>54621</v>
      </c>
      <c r="AQ59" s="316">
        <v>20.7</v>
      </c>
      <c r="AR59" s="317">
        <v>-54.6</v>
      </c>
    </row>
    <row r="60" spans="1:44" x14ac:dyDescent="0.15">
      <c r="A60" s="247"/>
      <c r="AK60" s="318"/>
      <c r="AL60" s="319" t="s">
        <v>518</v>
      </c>
      <c r="AM60" s="320">
        <v>1675409</v>
      </c>
      <c r="AN60" s="321">
        <v>34386</v>
      </c>
      <c r="AO60" s="322">
        <v>-34.299999999999997</v>
      </c>
      <c r="AP60" s="323">
        <v>30892</v>
      </c>
      <c r="AQ60" s="324">
        <v>36.700000000000003</v>
      </c>
      <c r="AR60" s="325">
        <v>-71</v>
      </c>
    </row>
    <row r="61" spans="1:44" x14ac:dyDescent="0.15">
      <c r="A61" s="247"/>
      <c r="AK61" s="303" t="s">
        <v>523</v>
      </c>
      <c r="AL61" s="326"/>
      <c r="AM61" s="312">
        <v>2666243</v>
      </c>
      <c r="AN61" s="313">
        <v>54706</v>
      </c>
      <c r="AO61" s="314">
        <v>25.4</v>
      </c>
      <c r="AP61" s="315">
        <v>48508</v>
      </c>
      <c r="AQ61" s="327">
        <v>1.8</v>
      </c>
      <c r="AR61" s="317">
        <v>23.6</v>
      </c>
    </row>
    <row r="62" spans="1:44" x14ac:dyDescent="0.15">
      <c r="A62" s="247"/>
      <c r="AK62" s="318"/>
      <c r="AL62" s="319" t="s">
        <v>518</v>
      </c>
      <c r="AM62" s="320">
        <v>1878359</v>
      </c>
      <c r="AN62" s="321">
        <v>38528</v>
      </c>
      <c r="AO62" s="322">
        <v>32.5</v>
      </c>
      <c r="AP62" s="323">
        <v>25446</v>
      </c>
      <c r="AQ62" s="324">
        <v>4.7</v>
      </c>
      <c r="AR62" s="325">
        <v>27.8</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sheetData>
  <sheetProtection algorithmName="SHA-512" hashValue="wSGnpqeyXMNn0rba1gNE/0LEmLxoUsI0GPQ9+yrbjoDRWYyF8W+hwLub3IxwYpPpFs6GsfMJgwKjlXqkf8p/vw==" saltValue="2LnywIsFgi/T14EoB4zRV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475</v>
      </c>
    </row>
    <row r="121" spans="125:125" ht="13.5" hidden="1" customHeight="1" x14ac:dyDescent="0.15">
      <c r="DU121" s="241"/>
    </row>
  </sheetData>
  <sheetProtection algorithmName="SHA-512" hashValue="P6ajJ8KekMz7LPOybfSNDkXy2BgX4GL1xceAaPqk2nPIgo52I5Ikoo5AO6usOFX+g/fzAlZ3lwmZ/PpWQPIwIA==" saltValue="8MBxQO1xHH6hZGjdqWNJA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475</v>
      </c>
    </row>
  </sheetData>
  <sheetProtection algorithmName="SHA-512" hashValue="Tqy/E7eJeJqwRPFVZ23ql88yISZeCVQaKermhKuMkj0Ak/rPSMOzyVWhPdk8udTh8C8tZWY5slHZYmmCucRzkQ==" saltValue="gh+Xn4Bb57OpubP2Ze4f8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52" t="s">
        <v>3</v>
      </c>
      <c r="D47" s="1152"/>
      <c r="E47" s="1153"/>
      <c r="F47" s="11">
        <v>16.5</v>
      </c>
      <c r="G47" s="12">
        <v>19.57</v>
      </c>
      <c r="H47" s="12">
        <v>19.739999999999998</v>
      </c>
      <c r="I47" s="12">
        <v>19.309999999999999</v>
      </c>
      <c r="J47" s="13">
        <v>19.22</v>
      </c>
    </row>
    <row r="48" spans="2:10" ht="57.75" customHeight="1" x14ac:dyDescent="0.15">
      <c r="B48" s="14"/>
      <c r="C48" s="1154" t="s">
        <v>4</v>
      </c>
      <c r="D48" s="1154"/>
      <c r="E48" s="1155"/>
      <c r="F48" s="15">
        <v>5.99</v>
      </c>
      <c r="G48" s="16">
        <v>8.9600000000000009</v>
      </c>
      <c r="H48" s="16">
        <v>6.9</v>
      </c>
      <c r="I48" s="16">
        <v>7.87</v>
      </c>
      <c r="J48" s="17">
        <v>5.87</v>
      </c>
    </row>
    <row r="49" spans="2:10" ht="57.75" customHeight="1" thickBot="1" x14ac:dyDescent="0.2">
      <c r="B49" s="18"/>
      <c r="C49" s="1156" t="s">
        <v>5</v>
      </c>
      <c r="D49" s="1156"/>
      <c r="E49" s="1157"/>
      <c r="F49" s="19">
        <v>1.1200000000000001</v>
      </c>
      <c r="G49" s="20">
        <v>7.51</v>
      </c>
      <c r="H49" s="20" t="s">
        <v>530</v>
      </c>
      <c r="I49" s="20">
        <v>1.32</v>
      </c>
      <c r="J49" s="21" t="s">
        <v>531</v>
      </c>
    </row>
    <row r="50" spans="2:10" x14ac:dyDescent="0.15"/>
  </sheetData>
  <sheetProtection algorithmName="SHA-512" hashValue="+qVBpasTFtg2FhEc3I30ElfyR3W+RKXxfr+9YkkwB7HT9hQhWirNqMx5cJGJ52EMxXdPWkwf/iB6QpljBo/Brg==" saltValue="DZ2myGWxmxdY2kFCrSIC7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62" t="s">
        <v>532</v>
      </c>
      <c r="D34" s="1162"/>
      <c r="E34" s="1163"/>
      <c r="F34" s="32">
        <v>16.170000000000002</v>
      </c>
      <c r="G34" s="33">
        <v>16.350000000000001</v>
      </c>
      <c r="H34" s="33">
        <v>17.78</v>
      </c>
      <c r="I34" s="33">
        <v>16.45</v>
      </c>
      <c r="J34" s="34">
        <v>15.23</v>
      </c>
      <c r="K34" s="22"/>
      <c r="L34" s="22"/>
      <c r="M34" s="22"/>
      <c r="N34" s="22"/>
      <c r="O34" s="22"/>
      <c r="P34" s="22"/>
    </row>
    <row r="35" spans="1:16" ht="39" customHeight="1" x14ac:dyDescent="0.15">
      <c r="A35" s="22"/>
      <c r="B35" s="35"/>
      <c r="C35" s="1158" t="s">
        <v>533</v>
      </c>
      <c r="D35" s="1158"/>
      <c r="E35" s="1159"/>
      <c r="F35" s="36">
        <v>10.029999999999999</v>
      </c>
      <c r="G35" s="37">
        <v>10.28</v>
      </c>
      <c r="H35" s="37">
        <v>11.07</v>
      </c>
      <c r="I35" s="37">
        <v>10.86</v>
      </c>
      <c r="J35" s="38">
        <v>9.8000000000000007</v>
      </c>
      <c r="K35" s="22"/>
      <c r="L35" s="22"/>
      <c r="M35" s="22"/>
      <c r="N35" s="22"/>
      <c r="O35" s="22"/>
      <c r="P35" s="22"/>
    </row>
    <row r="36" spans="1:16" ht="39" customHeight="1" x14ac:dyDescent="0.15">
      <c r="A36" s="22"/>
      <c r="B36" s="35"/>
      <c r="C36" s="1158" t="s">
        <v>534</v>
      </c>
      <c r="D36" s="1158"/>
      <c r="E36" s="1159"/>
      <c r="F36" s="36">
        <v>5.98</v>
      </c>
      <c r="G36" s="37">
        <v>8.9499999999999993</v>
      </c>
      <c r="H36" s="37">
        <v>6.89</v>
      </c>
      <c r="I36" s="37">
        <v>7.87</v>
      </c>
      <c r="J36" s="38">
        <v>5.86</v>
      </c>
      <c r="K36" s="22"/>
      <c r="L36" s="22"/>
      <c r="M36" s="22"/>
      <c r="N36" s="22"/>
      <c r="O36" s="22"/>
      <c r="P36" s="22"/>
    </row>
    <row r="37" spans="1:16" ht="39" customHeight="1" x14ac:dyDescent="0.15">
      <c r="A37" s="22"/>
      <c r="B37" s="35"/>
      <c r="C37" s="1158" t="s">
        <v>535</v>
      </c>
      <c r="D37" s="1158"/>
      <c r="E37" s="1159"/>
      <c r="F37" s="36" t="s">
        <v>531</v>
      </c>
      <c r="G37" s="37" t="s">
        <v>536</v>
      </c>
      <c r="H37" s="37" t="s">
        <v>537</v>
      </c>
      <c r="I37" s="37" t="s">
        <v>538</v>
      </c>
      <c r="J37" s="38">
        <v>0.8</v>
      </c>
      <c r="K37" s="22"/>
      <c r="L37" s="22"/>
      <c r="M37" s="22"/>
      <c r="N37" s="22"/>
      <c r="O37" s="22"/>
      <c r="P37" s="22"/>
    </row>
    <row r="38" spans="1:16" ht="39" customHeight="1" x14ac:dyDescent="0.15">
      <c r="A38" s="22"/>
      <c r="B38" s="35"/>
      <c r="C38" s="1158" t="s">
        <v>539</v>
      </c>
      <c r="D38" s="1158"/>
      <c r="E38" s="1159"/>
      <c r="F38" s="36">
        <v>1.22</v>
      </c>
      <c r="G38" s="37">
        <v>0.73</v>
      </c>
      <c r="H38" s="37">
        <v>1</v>
      </c>
      <c r="I38" s="37">
        <v>0.62</v>
      </c>
      <c r="J38" s="38">
        <v>0.59</v>
      </c>
      <c r="K38" s="22"/>
      <c r="L38" s="22"/>
      <c r="M38" s="22"/>
      <c r="N38" s="22"/>
      <c r="O38" s="22"/>
      <c r="P38" s="22"/>
    </row>
    <row r="39" spans="1:16" ht="39" customHeight="1" x14ac:dyDescent="0.15">
      <c r="A39" s="22"/>
      <c r="B39" s="35"/>
      <c r="C39" s="1158" t="s">
        <v>540</v>
      </c>
      <c r="D39" s="1158"/>
      <c r="E39" s="1159"/>
      <c r="F39" s="36">
        <v>0.28000000000000003</v>
      </c>
      <c r="G39" s="37">
        <v>0.26</v>
      </c>
      <c r="H39" s="37">
        <v>0.28999999999999998</v>
      </c>
      <c r="I39" s="37">
        <v>0.31</v>
      </c>
      <c r="J39" s="38">
        <v>0.34</v>
      </c>
      <c r="K39" s="22"/>
      <c r="L39" s="22"/>
      <c r="M39" s="22"/>
      <c r="N39" s="22"/>
      <c r="O39" s="22"/>
      <c r="P39" s="22"/>
    </row>
    <row r="40" spans="1:16" ht="39" customHeight="1" x14ac:dyDescent="0.15">
      <c r="A40" s="22"/>
      <c r="B40" s="35"/>
      <c r="C40" s="1158" t="s">
        <v>541</v>
      </c>
      <c r="D40" s="1158"/>
      <c r="E40" s="1159"/>
      <c r="F40" s="36">
        <v>0</v>
      </c>
      <c r="G40" s="37">
        <v>0.04</v>
      </c>
      <c r="H40" s="37">
        <v>7.0000000000000007E-2</v>
      </c>
      <c r="I40" s="37">
        <v>7.0000000000000007E-2</v>
      </c>
      <c r="J40" s="38">
        <v>0.02</v>
      </c>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542</v>
      </c>
      <c r="D42" s="1158"/>
      <c r="E42" s="1159"/>
      <c r="F42" s="36" t="s">
        <v>486</v>
      </c>
      <c r="G42" s="37" t="s">
        <v>486</v>
      </c>
      <c r="H42" s="37" t="s">
        <v>486</v>
      </c>
      <c r="I42" s="37" t="s">
        <v>486</v>
      </c>
      <c r="J42" s="38" t="s">
        <v>486</v>
      </c>
      <c r="K42" s="22"/>
      <c r="L42" s="22"/>
      <c r="M42" s="22"/>
      <c r="N42" s="22"/>
      <c r="O42" s="22"/>
      <c r="P42" s="22"/>
    </row>
    <row r="43" spans="1:16" ht="39" customHeight="1" thickBot="1" x14ac:dyDescent="0.2">
      <c r="A43" s="22"/>
      <c r="B43" s="40"/>
      <c r="C43" s="1160" t="s">
        <v>543</v>
      </c>
      <c r="D43" s="1160"/>
      <c r="E43" s="1161"/>
      <c r="F43" s="41">
        <v>0</v>
      </c>
      <c r="G43" s="42">
        <v>0</v>
      </c>
      <c r="H43" s="42">
        <v>0</v>
      </c>
      <c r="I43" s="42">
        <v>0</v>
      </c>
      <c r="J43" s="43" t="s">
        <v>486</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kbu1b7UXLQPPhrIS9581ywHN3tH0Rp7zHSU97h3j8frTiAP5w7s6Fvu1dUdN2UmiPntf7/u/d/b1QsrFsQD6cQ==" saltValue="K8FuN+4L8UZQbKdjk4TrZ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1042</v>
      </c>
      <c r="L45" s="58">
        <v>1050</v>
      </c>
      <c r="M45" s="58">
        <v>1085</v>
      </c>
      <c r="N45" s="58">
        <v>1174</v>
      </c>
      <c r="O45" s="59">
        <v>1243</v>
      </c>
      <c r="P45" s="46"/>
      <c r="Q45" s="46"/>
      <c r="R45" s="46"/>
      <c r="S45" s="46"/>
      <c r="T45" s="46"/>
      <c r="U45" s="46"/>
    </row>
    <row r="46" spans="1:21" ht="30.75" customHeight="1" x14ac:dyDescent="0.15">
      <c r="A46" s="46"/>
      <c r="B46" s="1189"/>
      <c r="C46" s="1190"/>
      <c r="D46" s="60"/>
      <c r="E46" s="1166" t="s">
        <v>11</v>
      </c>
      <c r="F46" s="1166"/>
      <c r="G46" s="1166"/>
      <c r="H46" s="1166"/>
      <c r="I46" s="1166"/>
      <c r="J46" s="1167"/>
      <c r="K46" s="61" t="s">
        <v>486</v>
      </c>
      <c r="L46" s="62" t="s">
        <v>486</v>
      </c>
      <c r="M46" s="62" t="s">
        <v>486</v>
      </c>
      <c r="N46" s="62" t="s">
        <v>486</v>
      </c>
      <c r="O46" s="63" t="s">
        <v>486</v>
      </c>
      <c r="P46" s="46"/>
      <c r="Q46" s="46"/>
      <c r="R46" s="46"/>
      <c r="S46" s="46"/>
      <c r="T46" s="46"/>
      <c r="U46" s="46"/>
    </row>
    <row r="47" spans="1:21" ht="30.75" customHeight="1" x14ac:dyDescent="0.15">
      <c r="A47" s="46"/>
      <c r="B47" s="1189"/>
      <c r="C47" s="1190"/>
      <c r="D47" s="60"/>
      <c r="E47" s="1166" t="s">
        <v>12</v>
      </c>
      <c r="F47" s="1166"/>
      <c r="G47" s="1166"/>
      <c r="H47" s="1166"/>
      <c r="I47" s="1166"/>
      <c r="J47" s="1167"/>
      <c r="K47" s="61" t="s">
        <v>486</v>
      </c>
      <c r="L47" s="62" t="s">
        <v>486</v>
      </c>
      <c r="M47" s="62" t="s">
        <v>486</v>
      </c>
      <c r="N47" s="62" t="s">
        <v>486</v>
      </c>
      <c r="O47" s="63" t="s">
        <v>486</v>
      </c>
      <c r="P47" s="46"/>
      <c r="Q47" s="46"/>
      <c r="R47" s="46"/>
      <c r="S47" s="46"/>
      <c r="T47" s="46"/>
      <c r="U47" s="46"/>
    </row>
    <row r="48" spans="1:21" ht="30.75" customHeight="1" x14ac:dyDescent="0.15">
      <c r="A48" s="46"/>
      <c r="B48" s="1189"/>
      <c r="C48" s="1190"/>
      <c r="D48" s="60"/>
      <c r="E48" s="1166" t="s">
        <v>13</v>
      </c>
      <c r="F48" s="1166"/>
      <c r="G48" s="1166"/>
      <c r="H48" s="1166"/>
      <c r="I48" s="1166"/>
      <c r="J48" s="1167"/>
      <c r="K48" s="61">
        <v>443</v>
      </c>
      <c r="L48" s="62">
        <v>439</v>
      </c>
      <c r="M48" s="62">
        <v>427</v>
      </c>
      <c r="N48" s="62">
        <v>404</v>
      </c>
      <c r="O48" s="63">
        <v>362</v>
      </c>
      <c r="P48" s="46"/>
      <c r="Q48" s="46"/>
      <c r="R48" s="46"/>
      <c r="S48" s="46"/>
      <c r="T48" s="46"/>
      <c r="U48" s="46"/>
    </row>
    <row r="49" spans="1:21" ht="30.75" customHeight="1" x14ac:dyDescent="0.15">
      <c r="A49" s="46"/>
      <c r="B49" s="1189"/>
      <c r="C49" s="1190"/>
      <c r="D49" s="60"/>
      <c r="E49" s="1166" t="s">
        <v>14</v>
      </c>
      <c r="F49" s="1166"/>
      <c r="G49" s="1166"/>
      <c r="H49" s="1166"/>
      <c r="I49" s="1166"/>
      <c r="J49" s="1167"/>
      <c r="K49" s="61">
        <v>0</v>
      </c>
      <c r="L49" s="62">
        <v>0</v>
      </c>
      <c r="M49" s="62">
        <v>2</v>
      </c>
      <c r="N49" s="62">
        <v>4</v>
      </c>
      <c r="O49" s="63">
        <v>13</v>
      </c>
      <c r="P49" s="46"/>
      <c r="Q49" s="46"/>
      <c r="R49" s="46"/>
      <c r="S49" s="46"/>
      <c r="T49" s="46"/>
      <c r="U49" s="46"/>
    </row>
    <row r="50" spans="1:21" ht="30.75" customHeight="1" x14ac:dyDescent="0.15">
      <c r="A50" s="46"/>
      <c r="B50" s="1189"/>
      <c r="C50" s="1190"/>
      <c r="D50" s="60"/>
      <c r="E50" s="1166" t="s">
        <v>15</v>
      </c>
      <c r="F50" s="1166"/>
      <c r="G50" s="1166"/>
      <c r="H50" s="1166"/>
      <c r="I50" s="1166"/>
      <c r="J50" s="1167"/>
      <c r="K50" s="61">
        <v>225</v>
      </c>
      <c r="L50" s="62">
        <v>206</v>
      </c>
      <c r="M50" s="62">
        <v>207</v>
      </c>
      <c r="N50" s="62">
        <v>189</v>
      </c>
      <c r="O50" s="63">
        <v>194</v>
      </c>
      <c r="P50" s="46"/>
      <c r="Q50" s="46"/>
      <c r="R50" s="46"/>
      <c r="S50" s="46"/>
      <c r="T50" s="46"/>
      <c r="U50" s="46"/>
    </row>
    <row r="51" spans="1:21" ht="30.75" customHeight="1" x14ac:dyDescent="0.15">
      <c r="A51" s="46"/>
      <c r="B51" s="1191"/>
      <c r="C51" s="1192"/>
      <c r="D51" s="64"/>
      <c r="E51" s="1166" t="s">
        <v>16</v>
      </c>
      <c r="F51" s="1166"/>
      <c r="G51" s="1166"/>
      <c r="H51" s="1166"/>
      <c r="I51" s="1166"/>
      <c r="J51" s="1167"/>
      <c r="K51" s="61" t="s">
        <v>486</v>
      </c>
      <c r="L51" s="62" t="s">
        <v>486</v>
      </c>
      <c r="M51" s="62" t="s">
        <v>486</v>
      </c>
      <c r="N51" s="62" t="s">
        <v>486</v>
      </c>
      <c r="O51" s="63" t="s">
        <v>486</v>
      </c>
      <c r="P51" s="46"/>
      <c r="Q51" s="46"/>
      <c r="R51" s="46"/>
      <c r="S51" s="46"/>
      <c r="T51" s="46"/>
      <c r="U51" s="46"/>
    </row>
    <row r="52" spans="1:21" ht="30.75" customHeight="1" x14ac:dyDescent="0.15">
      <c r="A52" s="46"/>
      <c r="B52" s="1164" t="s">
        <v>17</v>
      </c>
      <c r="C52" s="1165"/>
      <c r="D52" s="64"/>
      <c r="E52" s="1166" t="s">
        <v>18</v>
      </c>
      <c r="F52" s="1166"/>
      <c r="G52" s="1166"/>
      <c r="H52" s="1166"/>
      <c r="I52" s="1166"/>
      <c r="J52" s="1167"/>
      <c r="K52" s="61">
        <v>1001</v>
      </c>
      <c r="L52" s="62">
        <v>1023</v>
      </c>
      <c r="M52" s="62">
        <v>1019</v>
      </c>
      <c r="N52" s="62">
        <v>1038</v>
      </c>
      <c r="O52" s="63">
        <v>1090</v>
      </c>
      <c r="P52" s="46"/>
      <c r="Q52" s="46"/>
      <c r="R52" s="46"/>
      <c r="S52" s="46"/>
      <c r="T52" s="46"/>
      <c r="U52" s="46"/>
    </row>
    <row r="53" spans="1:21" ht="30.75" customHeight="1" thickBot="1" x14ac:dyDescent="0.2">
      <c r="A53" s="46"/>
      <c r="B53" s="1168" t="s">
        <v>19</v>
      </c>
      <c r="C53" s="1169"/>
      <c r="D53" s="65"/>
      <c r="E53" s="1170" t="s">
        <v>20</v>
      </c>
      <c r="F53" s="1170"/>
      <c r="G53" s="1170"/>
      <c r="H53" s="1170"/>
      <c r="I53" s="1170"/>
      <c r="J53" s="1171"/>
      <c r="K53" s="66">
        <v>709</v>
      </c>
      <c r="L53" s="67">
        <v>672</v>
      </c>
      <c r="M53" s="67">
        <v>702</v>
      </c>
      <c r="N53" s="67">
        <v>733</v>
      </c>
      <c r="O53" s="68">
        <v>722</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15">
      <c r="B58" s="1172" t="s">
        <v>24</v>
      </c>
      <c r="C58" s="1173"/>
      <c r="D58" s="1178" t="s">
        <v>25</v>
      </c>
      <c r="E58" s="1179"/>
      <c r="F58" s="1179"/>
      <c r="G58" s="1179"/>
      <c r="H58" s="1179"/>
      <c r="I58" s="1179"/>
      <c r="J58" s="1180"/>
      <c r="K58" s="81"/>
      <c r="L58" s="82"/>
      <c r="M58" s="82"/>
      <c r="N58" s="82"/>
      <c r="O58" s="83"/>
    </row>
    <row r="59" spans="1:21" ht="31.5" customHeight="1" x14ac:dyDescent="0.15">
      <c r="B59" s="1174"/>
      <c r="C59" s="1175"/>
      <c r="D59" s="1181" t="s">
        <v>26</v>
      </c>
      <c r="E59" s="1182"/>
      <c r="F59" s="1182"/>
      <c r="G59" s="1182"/>
      <c r="H59" s="1182"/>
      <c r="I59" s="1182"/>
      <c r="J59" s="1183"/>
      <c r="K59" s="84"/>
      <c r="L59" s="85"/>
      <c r="M59" s="85"/>
      <c r="N59" s="85"/>
      <c r="O59" s="86"/>
    </row>
    <row r="60" spans="1:21" ht="31.5" customHeight="1" thickBot="1" x14ac:dyDescent="0.2">
      <c r="B60" s="1176"/>
      <c r="C60" s="1177"/>
      <c r="D60" s="1184" t="s">
        <v>27</v>
      </c>
      <c r="E60" s="1185"/>
      <c r="F60" s="1185"/>
      <c r="G60" s="1185"/>
      <c r="H60" s="1185"/>
      <c r="I60" s="1185"/>
      <c r="J60" s="1186"/>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P8+XDilqxdv93n+xWK6rZ04JZRRNMw2A43gNZH1K+Yduub+yxE5/rFovUIx6Uk8vTe1PjbLWbHFSj0dt7iEshA==" saltValue="jzU+pPoCENmDTVfgUzX5j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4"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525</v>
      </c>
      <c r="J40" s="101" t="s">
        <v>526</v>
      </c>
      <c r="K40" s="101" t="s">
        <v>527</v>
      </c>
      <c r="L40" s="101" t="s">
        <v>528</v>
      </c>
      <c r="M40" s="102" t="s">
        <v>529</v>
      </c>
    </row>
    <row r="41" spans="2:13" ht="27.75" customHeight="1" x14ac:dyDescent="0.15">
      <c r="B41" s="1207" t="s">
        <v>30</v>
      </c>
      <c r="C41" s="1208"/>
      <c r="D41" s="103"/>
      <c r="E41" s="1209" t="s">
        <v>31</v>
      </c>
      <c r="F41" s="1209"/>
      <c r="G41" s="1209"/>
      <c r="H41" s="1210"/>
      <c r="I41" s="330">
        <v>10002</v>
      </c>
      <c r="J41" s="331">
        <v>10821</v>
      </c>
      <c r="K41" s="331">
        <v>12761</v>
      </c>
      <c r="L41" s="331">
        <v>13659</v>
      </c>
      <c r="M41" s="332">
        <v>13734</v>
      </c>
    </row>
    <row r="42" spans="2:13" ht="27.75" customHeight="1" x14ac:dyDescent="0.15">
      <c r="B42" s="1197"/>
      <c r="C42" s="1198"/>
      <c r="D42" s="104"/>
      <c r="E42" s="1201" t="s">
        <v>32</v>
      </c>
      <c r="F42" s="1201"/>
      <c r="G42" s="1201"/>
      <c r="H42" s="1202"/>
      <c r="I42" s="333">
        <v>1596</v>
      </c>
      <c r="J42" s="334">
        <v>1451</v>
      </c>
      <c r="K42" s="334">
        <v>1304</v>
      </c>
      <c r="L42" s="334">
        <v>1155</v>
      </c>
      <c r="M42" s="335">
        <v>1006</v>
      </c>
    </row>
    <row r="43" spans="2:13" ht="27.75" customHeight="1" x14ac:dyDescent="0.15">
      <c r="B43" s="1197"/>
      <c r="C43" s="1198"/>
      <c r="D43" s="104"/>
      <c r="E43" s="1201" t="s">
        <v>33</v>
      </c>
      <c r="F43" s="1201"/>
      <c r="G43" s="1201"/>
      <c r="H43" s="1202"/>
      <c r="I43" s="333">
        <v>4004</v>
      </c>
      <c r="J43" s="334">
        <v>3694</v>
      </c>
      <c r="K43" s="334">
        <v>3353</v>
      </c>
      <c r="L43" s="334">
        <v>3165</v>
      </c>
      <c r="M43" s="335">
        <v>3168</v>
      </c>
    </row>
    <row r="44" spans="2:13" ht="27.75" customHeight="1" x14ac:dyDescent="0.15">
      <c r="B44" s="1197"/>
      <c r="C44" s="1198"/>
      <c r="D44" s="104"/>
      <c r="E44" s="1201" t="s">
        <v>34</v>
      </c>
      <c r="F44" s="1201"/>
      <c r="G44" s="1201"/>
      <c r="H44" s="1202"/>
      <c r="I44" s="333">
        <v>231</v>
      </c>
      <c r="J44" s="334">
        <v>211</v>
      </c>
      <c r="K44" s="334">
        <v>208</v>
      </c>
      <c r="L44" s="334">
        <v>573</v>
      </c>
      <c r="M44" s="335">
        <v>704</v>
      </c>
    </row>
    <row r="45" spans="2:13" ht="27.75" customHeight="1" x14ac:dyDescent="0.15">
      <c r="B45" s="1197"/>
      <c r="C45" s="1198"/>
      <c r="D45" s="104"/>
      <c r="E45" s="1201" t="s">
        <v>35</v>
      </c>
      <c r="F45" s="1201"/>
      <c r="G45" s="1201"/>
      <c r="H45" s="1202"/>
      <c r="I45" s="333" t="s">
        <v>486</v>
      </c>
      <c r="J45" s="334" t="s">
        <v>486</v>
      </c>
      <c r="K45" s="334" t="s">
        <v>486</v>
      </c>
      <c r="L45" s="334" t="s">
        <v>486</v>
      </c>
      <c r="M45" s="335" t="s">
        <v>486</v>
      </c>
    </row>
    <row r="46" spans="2:13" ht="27.75" customHeight="1" x14ac:dyDescent="0.15">
      <c r="B46" s="1197"/>
      <c r="C46" s="1198"/>
      <c r="D46" s="105"/>
      <c r="E46" s="1201" t="s">
        <v>36</v>
      </c>
      <c r="F46" s="1201"/>
      <c r="G46" s="1201"/>
      <c r="H46" s="1202"/>
      <c r="I46" s="333">
        <v>135</v>
      </c>
      <c r="J46" s="334">
        <v>134</v>
      </c>
      <c r="K46" s="334">
        <v>134</v>
      </c>
      <c r="L46" s="334">
        <v>134</v>
      </c>
      <c r="M46" s="335">
        <v>134</v>
      </c>
    </row>
    <row r="47" spans="2:13" ht="27.75" customHeight="1" x14ac:dyDescent="0.15">
      <c r="B47" s="1197"/>
      <c r="C47" s="1198"/>
      <c r="D47" s="106"/>
      <c r="E47" s="1211" t="s">
        <v>37</v>
      </c>
      <c r="F47" s="1212"/>
      <c r="G47" s="1212"/>
      <c r="H47" s="1213"/>
      <c r="I47" s="333" t="s">
        <v>486</v>
      </c>
      <c r="J47" s="334" t="s">
        <v>486</v>
      </c>
      <c r="K47" s="334" t="s">
        <v>486</v>
      </c>
      <c r="L47" s="334" t="s">
        <v>486</v>
      </c>
      <c r="M47" s="335" t="s">
        <v>486</v>
      </c>
    </row>
    <row r="48" spans="2:13" ht="27.75" customHeight="1" x14ac:dyDescent="0.15">
      <c r="B48" s="1197"/>
      <c r="C48" s="1198"/>
      <c r="D48" s="104"/>
      <c r="E48" s="1201" t="s">
        <v>38</v>
      </c>
      <c r="F48" s="1201"/>
      <c r="G48" s="1201"/>
      <c r="H48" s="1202"/>
      <c r="I48" s="333" t="s">
        <v>486</v>
      </c>
      <c r="J48" s="334" t="s">
        <v>486</v>
      </c>
      <c r="K48" s="334" t="s">
        <v>486</v>
      </c>
      <c r="L48" s="334" t="s">
        <v>486</v>
      </c>
      <c r="M48" s="335" t="s">
        <v>486</v>
      </c>
    </row>
    <row r="49" spans="2:13" ht="27.75" customHeight="1" x14ac:dyDescent="0.15">
      <c r="B49" s="1199"/>
      <c r="C49" s="1200"/>
      <c r="D49" s="104"/>
      <c r="E49" s="1201" t="s">
        <v>39</v>
      </c>
      <c r="F49" s="1201"/>
      <c r="G49" s="1201"/>
      <c r="H49" s="1202"/>
      <c r="I49" s="333" t="s">
        <v>486</v>
      </c>
      <c r="J49" s="334" t="s">
        <v>486</v>
      </c>
      <c r="K49" s="334" t="s">
        <v>486</v>
      </c>
      <c r="L49" s="334" t="s">
        <v>486</v>
      </c>
      <c r="M49" s="335" t="s">
        <v>486</v>
      </c>
    </row>
    <row r="50" spans="2:13" ht="27.75" customHeight="1" x14ac:dyDescent="0.15">
      <c r="B50" s="1195" t="s">
        <v>40</v>
      </c>
      <c r="C50" s="1196"/>
      <c r="D50" s="107"/>
      <c r="E50" s="1201" t="s">
        <v>41</v>
      </c>
      <c r="F50" s="1201"/>
      <c r="G50" s="1201"/>
      <c r="H50" s="1202"/>
      <c r="I50" s="333">
        <v>3862</v>
      </c>
      <c r="J50" s="334">
        <v>4953</v>
      </c>
      <c r="K50" s="334">
        <v>5448</v>
      </c>
      <c r="L50" s="334">
        <v>5815</v>
      </c>
      <c r="M50" s="335">
        <v>6090</v>
      </c>
    </row>
    <row r="51" spans="2:13" ht="27.75" customHeight="1" x14ac:dyDescent="0.15">
      <c r="B51" s="1197"/>
      <c r="C51" s="1198"/>
      <c r="D51" s="104"/>
      <c r="E51" s="1201" t="s">
        <v>42</v>
      </c>
      <c r="F51" s="1201"/>
      <c r="G51" s="1201"/>
      <c r="H51" s="1202"/>
      <c r="I51" s="333">
        <v>136</v>
      </c>
      <c r="J51" s="334">
        <v>141</v>
      </c>
      <c r="K51" s="334">
        <v>156</v>
      </c>
      <c r="L51" s="334">
        <v>878</v>
      </c>
      <c r="M51" s="335">
        <v>866</v>
      </c>
    </row>
    <row r="52" spans="2:13" ht="27.75" customHeight="1" x14ac:dyDescent="0.15">
      <c r="B52" s="1199"/>
      <c r="C52" s="1200"/>
      <c r="D52" s="104"/>
      <c r="E52" s="1201" t="s">
        <v>43</v>
      </c>
      <c r="F52" s="1201"/>
      <c r="G52" s="1201"/>
      <c r="H52" s="1202"/>
      <c r="I52" s="333">
        <v>13429</v>
      </c>
      <c r="J52" s="334">
        <v>13395</v>
      </c>
      <c r="K52" s="334">
        <v>13595</v>
      </c>
      <c r="L52" s="334">
        <v>13581</v>
      </c>
      <c r="M52" s="335">
        <v>13252</v>
      </c>
    </row>
    <row r="53" spans="2:13" ht="27.75" customHeight="1" thickBot="1" x14ac:dyDescent="0.2">
      <c r="B53" s="1203" t="s">
        <v>19</v>
      </c>
      <c r="C53" s="1204"/>
      <c r="D53" s="108"/>
      <c r="E53" s="1205" t="s">
        <v>44</v>
      </c>
      <c r="F53" s="1205"/>
      <c r="G53" s="1205"/>
      <c r="H53" s="1206"/>
      <c r="I53" s="336">
        <v>-1459</v>
      </c>
      <c r="J53" s="337">
        <v>-2178</v>
      </c>
      <c r="K53" s="337">
        <v>-1438</v>
      </c>
      <c r="L53" s="337">
        <v>-1587</v>
      </c>
      <c r="M53" s="338">
        <v>-1463</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KMTD9+bB2Y2jfyhLymFCJUphZZ+jjGth2Svh2mqHqj6AdTglYFIGysX7t9glW6dCJ2hDXXFDNpUHst007PuNkQ==" saltValue="lBfnPVRAnVZkWAqFaMzS8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527</v>
      </c>
      <c r="G54" s="117" t="s">
        <v>528</v>
      </c>
      <c r="H54" s="118" t="s">
        <v>529</v>
      </c>
    </row>
    <row r="55" spans="2:8" ht="52.5" customHeight="1" x14ac:dyDescent="0.15">
      <c r="B55" s="119"/>
      <c r="C55" s="1222" t="s">
        <v>46</v>
      </c>
      <c r="D55" s="1222"/>
      <c r="E55" s="1223"/>
      <c r="F55" s="339">
        <v>1919</v>
      </c>
      <c r="G55" s="339">
        <v>1933</v>
      </c>
      <c r="H55" s="340">
        <v>2007</v>
      </c>
    </row>
    <row r="56" spans="2:8" ht="52.5" customHeight="1" x14ac:dyDescent="0.15">
      <c r="B56" s="120"/>
      <c r="C56" s="1224" t="s">
        <v>47</v>
      </c>
      <c r="D56" s="1224"/>
      <c r="E56" s="1225"/>
      <c r="F56" s="341">
        <v>669</v>
      </c>
      <c r="G56" s="341">
        <v>813</v>
      </c>
      <c r="H56" s="342">
        <v>1051</v>
      </c>
    </row>
    <row r="57" spans="2:8" ht="53.25" customHeight="1" x14ac:dyDescent="0.15">
      <c r="B57" s="120"/>
      <c r="C57" s="1226" t="s">
        <v>48</v>
      </c>
      <c r="D57" s="1226"/>
      <c r="E57" s="1227"/>
      <c r="F57" s="343">
        <v>2510</v>
      </c>
      <c r="G57" s="343">
        <v>2670</v>
      </c>
      <c r="H57" s="344">
        <v>2638</v>
      </c>
    </row>
    <row r="58" spans="2:8" ht="45.75" customHeight="1" x14ac:dyDescent="0.15">
      <c r="B58" s="121"/>
      <c r="C58" s="1214" t="s">
        <v>553</v>
      </c>
      <c r="D58" s="1215"/>
      <c r="E58" s="1216"/>
      <c r="F58" s="345">
        <v>1447</v>
      </c>
      <c r="G58" s="345">
        <v>1539</v>
      </c>
      <c r="H58" s="346">
        <v>1721</v>
      </c>
    </row>
    <row r="59" spans="2:8" ht="45.75" customHeight="1" x14ac:dyDescent="0.15">
      <c r="B59" s="121"/>
      <c r="C59" s="1214" t="s">
        <v>554</v>
      </c>
      <c r="D59" s="1215"/>
      <c r="E59" s="1216"/>
      <c r="F59" s="345">
        <v>499</v>
      </c>
      <c r="G59" s="345">
        <v>585</v>
      </c>
      <c r="H59" s="346">
        <v>378</v>
      </c>
    </row>
    <row r="60" spans="2:8" ht="45.75" customHeight="1" x14ac:dyDescent="0.15">
      <c r="B60" s="121"/>
      <c r="C60" s="1214" t="s">
        <v>555</v>
      </c>
      <c r="D60" s="1215"/>
      <c r="E60" s="1216"/>
      <c r="F60" s="345">
        <v>361</v>
      </c>
      <c r="G60" s="345">
        <v>359</v>
      </c>
      <c r="H60" s="346">
        <v>358</v>
      </c>
    </row>
    <row r="61" spans="2:8" ht="45.75" customHeight="1" x14ac:dyDescent="0.15">
      <c r="B61" s="121"/>
      <c r="C61" s="1214" t="s">
        <v>556</v>
      </c>
      <c r="D61" s="1215"/>
      <c r="E61" s="1216"/>
      <c r="F61" s="345">
        <v>76</v>
      </c>
      <c r="G61" s="345">
        <v>76</v>
      </c>
      <c r="H61" s="346">
        <v>76</v>
      </c>
    </row>
    <row r="62" spans="2:8" ht="45.75" customHeight="1" thickBot="1" x14ac:dyDescent="0.2">
      <c r="B62" s="122"/>
      <c r="C62" s="1217" t="s">
        <v>557</v>
      </c>
      <c r="D62" s="1218"/>
      <c r="E62" s="1219"/>
      <c r="F62" s="347">
        <v>53</v>
      </c>
      <c r="G62" s="347">
        <v>51</v>
      </c>
      <c r="H62" s="348">
        <v>49</v>
      </c>
    </row>
    <row r="63" spans="2:8" ht="52.5" customHeight="1" thickBot="1" x14ac:dyDescent="0.2">
      <c r="B63" s="123"/>
      <c r="C63" s="1220" t="s">
        <v>49</v>
      </c>
      <c r="D63" s="1220"/>
      <c r="E63" s="1221"/>
      <c r="F63" s="349">
        <v>5098</v>
      </c>
      <c r="G63" s="349">
        <v>5417</v>
      </c>
      <c r="H63" s="350">
        <v>5696</v>
      </c>
    </row>
    <row r="64" spans="2:8" x14ac:dyDescent="0.15"/>
  </sheetData>
  <sheetProtection algorithmName="SHA-512" hashValue="OAIFAsTGF+8+XfFvlgUH4ANQeWZVu4fUunA4Cqf3sZs60GzuokVBl2A5MGXZ7ki3e+Yh6m9In0EY430ttmHvsg==" saltValue="tzAQSQKTnlbUKQL879QRW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9646A-2C17-4CCA-93DA-F6F7A7B0D300}">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578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579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40" t="s">
        <v>580</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x14ac:dyDescent="0.15">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x14ac:dyDescent="0.15">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x14ac:dyDescent="0.15">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x14ac:dyDescent="0.15">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581</v>
      </c>
    </row>
    <row r="50" spans="1:109" x14ac:dyDescent="0.15">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525</v>
      </c>
      <c r="BQ50" s="1233"/>
      <c r="BR50" s="1233"/>
      <c r="BS50" s="1233"/>
      <c r="BT50" s="1233"/>
      <c r="BU50" s="1233"/>
      <c r="BV50" s="1233"/>
      <c r="BW50" s="1233"/>
      <c r="BX50" s="1233" t="s">
        <v>526</v>
      </c>
      <c r="BY50" s="1233"/>
      <c r="BZ50" s="1233"/>
      <c r="CA50" s="1233"/>
      <c r="CB50" s="1233"/>
      <c r="CC50" s="1233"/>
      <c r="CD50" s="1233"/>
      <c r="CE50" s="1233"/>
      <c r="CF50" s="1233" t="s">
        <v>527</v>
      </c>
      <c r="CG50" s="1233"/>
      <c r="CH50" s="1233"/>
      <c r="CI50" s="1233"/>
      <c r="CJ50" s="1233"/>
      <c r="CK50" s="1233"/>
      <c r="CL50" s="1233"/>
      <c r="CM50" s="1233"/>
      <c r="CN50" s="1233" t="s">
        <v>528</v>
      </c>
      <c r="CO50" s="1233"/>
      <c r="CP50" s="1233"/>
      <c r="CQ50" s="1233"/>
      <c r="CR50" s="1233"/>
      <c r="CS50" s="1233"/>
      <c r="CT50" s="1233"/>
      <c r="CU50" s="1233"/>
      <c r="CV50" s="1233" t="s">
        <v>529</v>
      </c>
      <c r="CW50" s="1233"/>
      <c r="CX50" s="1233"/>
      <c r="CY50" s="1233"/>
      <c r="CZ50" s="1233"/>
      <c r="DA50" s="1233"/>
      <c r="DB50" s="1233"/>
      <c r="DC50" s="1233"/>
    </row>
    <row r="51" spans="1:109" ht="13.5" customHeight="1" x14ac:dyDescent="0.15">
      <c r="B51" s="247"/>
      <c r="G51" s="1236"/>
      <c r="H51" s="1236"/>
      <c r="I51" s="1249"/>
      <c r="J51" s="1249"/>
      <c r="K51" s="1235"/>
      <c r="L51" s="1235"/>
      <c r="M51" s="1235"/>
      <c r="N51" s="1235"/>
      <c r="AM51" s="359"/>
      <c r="AN51" s="1231" t="s">
        <v>582</v>
      </c>
      <c r="AO51" s="1231"/>
      <c r="AP51" s="1231"/>
      <c r="AQ51" s="1231"/>
      <c r="AR51" s="1231"/>
      <c r="AS51" s="1231"/>
      <c r="AT51" s="1231"/>
      <c r="AU51" s="1231"/>
      <c r="AV51" s="1231"/>
      <c r="AW51" s="1231"/>
      <c r="AX51" s="1231"/>
      <c r="AY51" s="1231"/>
      <c r="AZ51" s="1231"/>
      <c r="BA51" s="1231"/>
      <c r="BB51" s="1231" t="s">
        <v>583</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x14ac:dyDescent="0.15">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x14ac:dyDescent="0.15">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584</v>
      </c>
      <c r="BC53" s="1231"/>
      <c r="BD53" s="1231"/>
      <c r="BE53" s="1231"/>
      <c r="BF53" s="1231"/>
      <c r="BG53" s="1231"/>
      <c r="BH53" s="1231"/>
      <c r="BI53" s="1231"/>
      <c r="BJ53" s="1231"/>
      <c r="BK53" s="1231"/>
      <c r="BL53" s="1231"/>
      <c r="BM53" s="1231"/>
      <c r="BN53" s="1231"/>
      <c r="BO53" s="1231"/>
      <c r="BP53" s="1228">
        <v>61</v>
      </c>
      <c r="BQ53" s="1228"/>
      <c r="BR53" s="1228"/>
      <c r="BS53" s="1228"/>
      <c r="BT53" s="1228"/>
      <c r="BU53" s="1228"/>
      <c r="BV53" s="1228"/>
      <c r="BW53" s="1228"/>
      <c r="BX53" s="1228">
        <v>61.5</v>
      </c>
      <c r="BY53" s="1228"/>
      <c r="BZ53" s="1228"/>
      <c r="CA53" s="1228"/>
      <c r="CB53" s="1228"/>
      <c r="CC53" s="1228"/>
      <c r="CD53" s="1228"/>
      <c r="CE53" s="1228"/>
      <c r="CF53" s="1228">
        <v>61</v>
      </c>
      <c r="CG53" s="1228"/>
      <c r="CH53" s="1228"/>
      <c r="CI53" s="1228"/>
      <c r="CJ53" s="1228"/>
      <c r="CK53" s="1228"/>
      <c r="CL53" s="1228"/>
      <c r="CM53" s="1228"/>
      <c r="CN53" s="1228">
        <v>59.5</v>
      </c>
      <c r="CO53" s="1228"/>
      <c r="CP53" s="1228"/>
      <c r="CQ53" s="1228"/>
      <c r="CR53" s="1228"/>
      <c r="CS53" s="1228"/>
      <c r="CT53" s="1228"/>
      <c r="CU53" s="1228"/>
      <c r="CV53" s="1228">
        <v>60.2</v>
      </c>
      <c r="CW53" s="1228"/>
      <c r="CX53" s="1228"/>
      <c r="CY53" s="1228"/>
      <c r="CZ53" s="1228"/>
      <c r="DA53" s="1228"/>
      <c r="DB53" s="1228"/>
      <c r="DC53" s="1228"/>
    </row>
    <row r="54" spans="1:109" x14ac:dyDescent="0.15">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x14ac:dyDescent="0.15">
      <c r="A55" s="358"/>
      <c r="B55" s="247"/>
      <c r="G55" s="1234"/>
      <c r="H55" s="1234"/>
      <c r="I55" s="1234"/>
      <c r="J55" s="1234"/>
      <c r="K55" s="1235"/>
      <c r="L55" s="1235"/>
      <c r="M55" s="1235"/>
      <c r="N55" s="1235"/>
      <c r="AN55" s="1233" t="s">
        <v>585</v>
      </c>
      <c r="AO55" s="1233"/>
      <c r="AP55" s="1233"/>
      <c r="AQ55" s="1233"/>
      <c r="AR55" s="1233"/>
      <c r="AS55" s="1233"/>
      <c r="AT55" s="1233"/>
      <c r="AU55" s="1233"/>
      <c r="AV55" s="1233"/>
      <c r="AW55" s="1233"/>
      <c r="AX55" s="1233"/>
      <c r="AY55" s="1233"/>
      <c r="AZ55" s="1233"/>
      <c r="BA55" s="1233"/>
      <c r="BB55" s="1231" t="s">
        <v>583</v>
      </c>
      <c r="BC55" s="1231"/>
      <c r="BD55" s="1231"/>
      <c r="BE55" s="1231"/>
      <c r="BF55" s="1231"/>
      <c r="BG55" s="1231"/>
      <c r="BH55" s="1231"/>
      <c r="BI55" s="1231"/>
      <c r="BJ55" s="1231"/>
      <c r="BK55" s="1231"/>
      <c r="BL55" s="1231"/>
      <c r="BM55" s="1231"/>
      <c r="BN55" s="1231"/>
      <c r="BO55" s="1231"/>
      <c r="BP55" s="1228">
        <v>15.5</v>
      </c>
      <c r="BQ55" s="1228"/>
      <c r="BR55" s="1228"/>
      <c r="BS55" s="1228"/>
      <c r="BT55" s="1228"/>
      <c r="BU55" s="1228"/>
      <c r="BV55" s="1228"/>
      <c r="BW55" s="1228"/>
      <c r="BX55" s="1228">
        <v>4.5999999999999996</v>
      </c>
      <c r="BY55" s="1228"/>
      <c r="BZ55" s="1228"/>
      <c r="CA55" s="1228"/>
      <c r="CB55" s="1228"/>
      <c r="CC55" s="1228"/>
      <c r="CD55" s="1228"/>
      <c r="CE55" s="1228"/>
      <c r="CF55" s="1228">
        <v>0.6</v>
      </c>
      <c r="CG55" s="1228"/>
      <c r="CH55" s="1228"/>
      <c r="CI55" s="1228"/>
      <c r="CJ55" s="1228"/>
      <c r="CK55" s="1228"/>
      <c r="CL55" s="1228"/>
      <c r="CM55" s="1228"/>
      <c r="CN55" s="1228">
        <v>0</v>
      </c>
      <c r="CO55" s="1228"/>
      <c r="CP55" s="1228"/>
      <c r="CQ55" s="1228"/>
      <c r="CR55" s="1228"/>
      <c r="CS55" s="1228"/>
      <c r="CT55" s="1228"/>
      <c r="CU55" s="1228"/>
      <c r="CV55" s="1228">
        <v>1</v>
      </c>
      <c r="CW55" s="1228"/>
      <c r="CX55" s="1228"/>
      <c r="CY55" s="1228"/>
      <c r="CZ55" s="1228"/>
      <c r="DA55" s="1228"/>
      <c r="DB55" s="1228"/>
      <c r="DC55" s="1228"/>
    </row>
    <row r="56" spans="1:109" x14ac:dyDescent="0.15">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x14ac:dyDescent="0.15">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584</v>
      </c>
      <c r="BC57" s="1231"/>
      <c r="BD57" s="1231"/>
      <c r="BE57" s="1231"/>
      <c r="BF57" s="1231"/>
      <c r="BG57" s="1231"/>
      <c r="BH57" s="1231"/>
      <c r="BI57" s="1231"/>
      <c r="BJ57" s="1231"/>
      <c r="BK57" s="1231"/>
      <c r="BL57" s="1231"/>
      <c r="BM57" s="1231"/>
      <c r="BN57" s="1231"/>
      <c r="BO57" s="1231"/>
      <c r="BP57" s="1228">
        <v>61.7</v>
      </c>
      <c r="BQ57" s="1228"/>
      <c r="BR57" s="1228"/>
      <c r="BS57" s="1228"/>
      <c r="BT57" s="1228"/>
      <c r="BU57" s="1228"/>
      <c r="BV57" s="1228"/>
      <c r="BW57" s="1228"/>
      <c r="BX57" s="1228">
        <v>61.4</v>
      </c>
      <c r="BY57" s="1228"/>
      <c r="BZ57" s="1228"/>
      <c r="CA57" s="1228"/>
      <c r="CB57" s="1228"/>
      <c r="CC57" s="1228"/>
      <c r="CD57" s="1228"/>
      <c r="CE57" s="1228"/>
      <c r="CF57" s="1228">
        <v>62.6</v>
      </c>
      <c r="CG57" s="1228"/>
      <c r="CH57" s="1228"/>
      <c r="CI57" s="1228"/>
      <c r="CJ57" s="1228"/>
      <c r="CK57" s="1228"/>
      <c r="CL57" s="1228"/>
      <c r="CM57" s="1228"/>
      <c r="CN57" s="1228">
        <v>63.6</v>
      </c>
      <c r="CO57" s="1228"/>
      <c r="CP57" s="1228"/>
      <c r="CQ57" s="1228"/>
      <c r="CR57" s="1228"/>
      <c r="CS57" s="1228"/>
      <c r="CT57" s="1228"/>
      <c r="CU57" s="1228"/>
      <c r="CV57" s="1228">
        <v>64.099999999999994</v>
      </c>
      <c r="CW57" s="1228"/>
      <c r="CX57" s="1228"/>
      <c r="CY57" s="1228"/>
      <c r="CZ57" s="1228"/>
      <c r="DA57" s="1228"/>
      <c r="DB57" s="1228"/>
      <c r="DC57" s="1228"/>
      <c r="DD57" s="363"/>
      <c r="DE57" s="362"/>
    </row>
    <row r="58" spans="1:109" s="358" customFormat="1" x14ac:dyDescent="0.15">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586</v>
      </c>
    </row>
    <row r="64" spans="1:109" x14ac:dyDescent="0.15">
      <c r="B64" s="247"/>
      <c r="G64" s="357"/>
      <c r="I64" s="369"/>
      <c r="J64" s="369"/>
      <c r="K64" s="369"/>
      <c r="L64" s="369"/>
      <c r="M64" s="369"/>
      <c r="N64" s="370"/>
      <c r="AM64" s="357"/>
      <c r="AN64" s="357" t="s">
        <v>579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40" t="s">
        <v>587</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x14ac:dyDescent="0.15">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x14ac:dyDescent="0.15">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x14ac:dyDescent="0.15">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x14ac:dyDescent="0.15">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581</v>
      </c>
    </row>
    <row r="72" spans="2:107" x14ac:dyDescent="0.15">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525</v>
      </c>
      <c r="BQ72" s="1233"/>
      <c r="BR72" s="1233"/>
      <c r="BS72" s="1233"/>
      <c r="BT72" s="1233"/>
      <c r="BU72" s="1233"/>
      <c r="BV72" s="1233"/>
      <c r="BW72" s="1233"/>
      <c r="BX72" s="1233" t="s">
        <v>526</v>
      </c>
      <c r="BY72" s="1233"/>
      <c r="BZ72" s="1233"/>
      <c r="CA72" s="1233"/>
      <c r="CB72" s="1233"/>
      <c r="CC72" s="1233"/>
      <c r="CD72" s="1233"/>
      <c r="CE72" s="1233"/>
      <c r="CF72" s="1233" t="s">
        <v>527</v>
      </c>
      <c r="CG72" s="1233"/>
      <c r="CH72" s="1233"/>
      <c r="CI72" s="1233"/>
      <c r="CJ72" s="1233"/>
      <c r="CK72" s="1233"/>
      <c r="CL72" s="1233"/>
      <c r="CM72" s="1233"/>
      <c r="CN72" s="1233" t="s">
        <v>528</v>
      </c>
      <c r="CO72" s="1233"/>
      <c r="CP72" s="1233"/>
      <c r="CQ72" s="1233"/>
      <c r="CR72" s="1233"/>
      <c r="CS72" s="1233"/>
      <c r="CT72" s="1233"/>
      <c r="CU72" s="1233"/>
      <c r="CV72" s="1233" t="s">
        <v>529</v>
      </c>
      <c r="CW72" s="1233"/>
      <c r="CX72" s="1233"/>
      <c r="CY72" s="1233"/>
      <c r="CZ72" s="1233"/>
      <c r="DA72" s="1233"/>
      <c r="DB72" s="1233"/>
      <c r="DC72" s="1233"/>
    </row>
    <row r="73" spans="2:107" x14ac:dyDescent="0.15">
      <c r="B73" s="247"/>
      <c r="G73" s="1236"/>
      <c r="H73" s="1236"/>
      <c r="I73" s="1236"/>
      <c r="J73" s="1236"/>
      <c r="K73" s="1232"/>
      <c r="L73" s="1232"/>
      <c r="M73" s="1232"/>
      <c r="N73" s="1232"/>
      <c r="AM73" s="359"/>
      <c r="AN73" s="1231" t="s">
        <v>582</v>
      </c>
      <c r="AO73" s="1231"/>
      <c r="AP73" s="1231"/>
      <c r="AQ73" s="1231"/>
      <c r="AR73" s="1231"/>
      <c r="AS73" s="1231"/>
      <c r="AT73" s="1231"/>
      <c r="AU73" s="1231"/>
      <c r="AV73" s="1231"/>
      <c r="AW73" s="1231"/>
      <c r="AX73" s="1231"/>
      <c r="AY73" s="1231"/>
      <c r="AZ73" s="1231"/>
      <c r="BA73" s="1231"/>
      <c r="BB73" s="1231" t="s">
        <v>583</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x14ac:dyDescent="0.15">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x14ac:dyDescent="0.15">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588</v>
      </c>
      <c r="BC75" s="1231"/>
      <c r="BD75" s="1231"/>
      <c r="BE75" s="1231"/>
      <c r="BF75" s="1231"/>
      <c r="BG75" s="1231"/>
      <c r="BH75" s="1231"/>
      <c r="BI75" s="1231"/>
      <c r="BJ75" s="1231"/>
      <c r="BK75" s="1231"/>
      <c r="BL75" s="1231"/>
      <c r="BM75" s="1231"/>
      <c r="BN75" s="1231"/>
      <c r="BO75" s="1231"/>
      <c r="BP75" s="1228">
        <v>9.6999999999999993</v>
      </c>
      <c r="BQ75" s="1228"/>
      <c r="BR75" s="1228"/>
      <c r="BS75" s="1228"/>
      <c r="BT75" s="1228"/>
      <c r="BU75" s="1228"/>
      <c r="BV75" s="1228"/>
      <c r="BW75" s="1228"/>
      <c r="BX75" s="1228">
        <v>8.8000000000000007</v>
      </c>
      <c r="BY75" s="1228"/>
      <c r="BZ75" s="1228"/>
      <c r="CA75" s="1228"/>
      <c r="CB75" s="1228"/>
      <c r="CC75" s="1228"/>
      <c r="CD75" s="1228"/>
      <c r="CE75" s="1228"/>
      <c r="CF75" s="1228">
        <v>8.1</v>
      </c>
      <c r="CG75" s="1228"/>
      <c r="CH75" s="1228"/>
      <c r="CI75" s="1228"/>
      <c r="CJ75" s="1228"/>
      <c r="CK75" s="1228"/>
      <c r="CL75" s="1228"/>
      <c r="CM75" s="1228"/>
      <c r="CN75" s="1228">
        <v>7.9</v>
      </c>
      <c r="CO75" s="1228"/>
      <c r="CP75" s="1228"/>
      <c r="CQ75" s="1228"/>
      <c r="CR75" s="1228"/>
      <c r="CS75" s="1228"/>
      <c r="CT75" s="1228"/>
      <c r="CU75" s="1228"/>
      <c r="CV75" s="1228">
        <v>7.9</v>
      </c>
      <c r="CW75" s="1228"/>
      <c r="CX75" s="1228"/>
      <c r="CY75" s="1228"/>
      <c r="CZ75" s="1228"/>
      <c r="DA75" s="1228"/>
      <c r="DB75" s="1228"/>
      <c r="DC75" s="1228"/>
    </row>
    <row r="76" spans="2:107" x14ac:dyDescent="0.15">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x14ac:dyDescent="0.15">
      <c r="B77" s="247"/>
      <c r="G77" s="1234"/>
      <c r="H77" s="1234"/>
      <c r="I77" s="1234"/>
      <c r="J77" s="1234"/>
      <c r="K77" s="1232"/>
      <c r="L77" s="1232"/>
      <c r="M77" s="1232"/>
      <c r="N77" s="1232"/>
      <c r="AN77" s="1233" t="s">
        <v>585</v>
      </c>
      <c r="AO77" s="1233"/>
      <c r="AP77" s="1233"/>
      <c r="AQ77" s="1233"/>
      <c r="AR77" s="1233"/>
      <c r="AS77" s="1233"/>
      <c r="AT77" s="1233"/>
      <c r="AU77" s="1233"/>
      <c r="AV77" s="1233"/>
      <c r="AW77" s="1233"/>
      <c r="AX77" s="1233"/>
      <c r="AY77" s="1233"/>
      <c r="AZ77" s="1233"/>
      <c r="BA77" s="1233"/>
      <c r="BB77" s="1231" t="s">
        <v>583</v>
      </c>
      <c r="BC77" s="1231"/>
      <c r="BD77" s="1231"/>
      <c r="BE77" s="1231"/>
      <c r="BF77" s="1231"/>
      <c r="BG77" s="1231"/>
      <c r="BH77" s="1231"/>
      <c r="BI77" s="1231"/>
      <c r="BJ77" s="1231"/>
      <c r="BK77" s="1231"/>
      <c r="BL77" s="1231"/>
      <c r="BM77" s="1231"/>
      <c r="BN77" s="1231"/>
      <c r="BO77" s="1231"/>
      <c r="BP77" s="1228">
        <v>15.5</v>
      </c>
      <c r="BQ77" s="1228"/>
      <c r="BR77" s="1228"/>
      <c r="BS77" s="1228"/>
      <c r="BT77" s="1228"/>
      <c r="BU77" s="1228"/>
      <c r="BV77" s="1228"/>
      <c r="BW77" s="1228"/>
      <c r="BX77" s="1228">
        <v>4.5999999999999996</v>
      </c>
      <c r="BY77" s="1228"/>
      <c r="BZ77" s="1228"/>
      <c r="CA77" s="1228"/>
      <c r="CB77" s="1228"/>
      <c r="CC77" s="1228"/>
      <c r="CD77" s="1228"/>
      <c r="CE77" s="1228"/>
      <c r="CF77" s="1228">
        <v>0.6</v>
      </c>
      <c r="CG77" s="1228"/>
      <c r="CH77" s="1228"/>
      <c r="CI77" s="1228"/>
      <c r="CJ77" s="1228"/>
      <c r="CK77" s="1228"/>
      <c r="CL77" s="1228"/>
      <c r="CM77" s="1228"/>
      <c r="CN77" s="1228">
        <v>0</v>
      </c>
      <c r="CO77" s="1228"/>
      <c r="CP77" s="1228"/>
      <c r="CQ77" s="1228"/>
      <c r="CR77" s="1228"/>
      <c r="CS77" s="1228"/>
      <c r="CT77" s="1228"/>
      <c r="CU77" s="1228"/>
      <c r="CV77" s="1228">
        <v>1</v>
      </c>
      <c r="CW77" s="1228"/>
      <c r="CX77" s="1228"/>
      <c r="CY77" s="1228"/>
      <c r="CZ77" s="1228"/>
      <c r="DA77" s="1228"/>
      <c r="DB77" s="1228"/>
      <c r="DC77" s="1228"/>
    </row>
    <row r="78" spans="2:107" x14ac:dyDescent="0.15">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x14ac:dyDescent="0.15">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588</v>
      </c>
      <c r="BC79" s="1231"/>
      <c r="BD79" s="1231"/>
      <c r="BE79" s="1231"/>
      <c r="BF79" s="1231"/>
      <c r="BG79" s="1231"/>
      <c r="BH79" s="1231"/>
      <c r="BI79" s="1231"/>
      <c r="BJ79" s="1231"/>
      <c r="BK79" s="1231"/>
      <c r="BL79" s="1231"/>
      <c r="BM79" s="1231"/>
      <c r="BN79" s="1231"/>
      <c r="BO79" s="1231"/>
      <c r="BP79" s="1228">
        <v>6.4</v>
      </c>
      <c r="BQ79" s="1228"/>
      <c r="BR79" s="1228"/>
      <c r="BS79" s="1228"/>
      <c r="BT79" s="1228"/>
      <c r="BU79" s="1228"/>
      <c r="BV79" s="1228"/>
      <c r="BW79" s="1228"/>
      <c r="BX79" s="1228">
        <v>6.3</v>
      </c>
      <c r="BY79" s="1228"/>
      <c r="BZ79" s="1228"/>
      <c r="CA79" s="1228"/>
      <c r="CB79" s="1228"/>
      <c r="CC79" s="1228"/>
      <c r="CD79" s="1228"/>
      <c r="CE79" s="1228"/>
      <c r="CF79" s="1228">
        <v>6.6</v>
      </c>
      <c r="CG79" s="1228"/>
      <c r="CH79" s="1228"/>
      <c r="CI79" s="1228"/>
      <c r="CJ79" s="1228"/>
      <c r="CK79" s="1228"/>
      <c r="CL79" s="1228"/>
      <c r="CM79" s="1228"/>
      <c r="CN79" s="1228">
        <v>6.8</v>
      </c>
      <c r="CO79" s="1228"/>
      <c r="CP79" s="1228"/>
      <c r="CQ79" s="1228"/>
      <c r="CR79" s="1228"/>
      <c r="CS79" s="1228"/>
      <c r="CT79" s="1228"/>
      <c r="CU79" s="1228"/>
      <c r="CV79" s="1228">
        <v>7</v>
      </c>
      <c r="CW79" s="1228"/>
      <c r="CX79" s="1228"/>
      <c r="CY79" s="1228"/>
      <c r="CZ79" s="1228"/>
      <c r="DA79" s="1228"/>
      <c r="DB79" s="1228"/>
      <c r="DC79" s="1228"/>
    </row>
    <row r="80" spans="2:107" x14ac:dyDescent="0.15">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Y9Ujh5G3faoHZm3YtIcSv27aNdc++U4gTaZKNyoY+/EucnVB8I6mULN4QdYdnaRBYgT1TR+/tmfXRUhl/MRZIw==" saltValue="DNASA7j4xrIq0LMd3VzK0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810DA-40C3-4591-ABF7-9C708CA50E3A}">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QePg5/ijlqJHqLRZV8pj45/ZJYM1g7maZ87OtHmjj54bGiwlJ05ylKJwwtxpmiAJ2hkbygLMW7xSdo4yHtmA0w==" saltValue="K2ImUh3sao036RfXVPSCOg=="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8C3E8-72BC-4704-80C4-E3F81D019B7F}">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eBRDPSmjtf2dWz6kYODuOS7TPFCbnr0LM0Ew9c9KONhl/KhUpUK8Y2R0E6t9W2d+giEdRQRFazjq6oTqsQLheg==" saltValue="F4ls/lMEVgmcxpXB90W17w=="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524</v>
      </c>
      <c r="G2" s="137"/>
      <c r="H2" s="138"/>
    </row>
    <row r="3" spans="1:8" x14ac:dyDescent="0.15">
      <c r="A3" s="134" t="s">
        <v>517</v>
      </c>
      <c r="B3" s="139"/>
      <c r="C3" s="140"/>
      <c r="D3" s="141">
        <v>25799</v>
      </c>
      <c r="E3" s="142"/>
      <c r="F3" s="143">
        <v>52068</v>
      </c>
      <c r="G3" s="144"/>
      <c r="H3" s="145"/>
    </row>
    <row r="4" spans="1:8" x14ac:dyDescent="0.15">
      <c r="A4" s="146"/>
      <c r="B4" s="147"/>
      <c r="C4" s="148"/>
      <c r="D4" s="149">
        <v>13685</v>
      </c>
      <c r="E4" s="150"/>
      <c r="F4" s="151">
        <v>26936</v>
      </c>
      <c r="G4" s="152"/>
      <c r="H4" s="153"/>
    </row>
    <row r="5" spans="1:8" x14ac:dyDescent="0.15">
      <c r="A5" s="134" t="s">
        <v>519</v>
      </c>
      <c r="B5" s="139"/>
      <c r="C5" s="140"/>
      <c r="D5" s="141">
        <v>38149</v>
      </c>
      <c r="E5" s="142"/>
      <c r="F5" s="143">
        <v>47161</v>
      </c>
      <c r="G5" s="144"/>
      <c r="H5" s="145"/>
    </row>
    <row r="6" spans="1:8" x14ac:dyDescent="0.15">
      <c r="A6" s="146"/>
      <c r="B6" s="147"/>
      <c r="C6" s="148"/>
      <c r="D6" s="149">
        <v>28402</v>
      </c>
      <c r="E6" s="150"/>
      <c r="F6" s="151">
        <v>24595</v>
      </c>
      <c r="G6" s="152"/>
      <c r="H6" s="153"/>
    </row>
    <row r="7" spans="1:8" x14ac:dyDescent="0.15">
      <c r="A7" s="134" t="s">
        <v>520</v>
      </c>
      <c r="B7" s="139"/>
      <c r="C7" s="140"/>
      <c r="D7" s="141">
        <v>84483</v>
      </c>
      <c r="E7" s="142"/>
      <c r="F7" s="143">
        <v>43423</v>
      </c>
      <c r="G7" s="144"/>
      <c r="H7" s="145"/>
    </row>
    <row r="8" spans="1:8" x14ac:dyDescent="0.15">
      <c r="A8" s="146"/>
      <c r="B8" s="147"/>
      <c r="C8" s="148"/>
      <c r="D8" s="149">
        <v>63867</v>
      </c>
      <c r="E8" s="150"/>
      <c r="F8" s="151">
        <v>22207</v>
      </c>
      <c r="G8" s="152"/>
      <c r="H8" s="153"/>
    </row>
    <row r="9" spans="1:8" x14ac:dyDescent="0.15">
      <c r="A9" s="134" t="s">
        <v>521</v>
      </c>
      <c r="B9" s="139"/>
      <c r="C9" s="140"/>
      <c r="D9" s="141">
        <v>75295</v>
      </c>
      <c r="E9" s="142"/>
      <c r="F9" s="143">
        <v>45265</v>
      </c>
      <c r="G9" s="144"/>
      <c r="H9" s="145"/>
    </row>
    <row r="10" spans="1:8" x14ac:dyDescent="0.15">
      <c r="A10" s="146"/>
      <c r="B10" s="147"/>
      <c r="C10" s="148"/>
      <c r="D10" s="149">
        <v>52302</v>
      </c>
      <c r="E10" s="150"/>
      <c r="F10" s="151">
        <v>22600</v>
      </c>
      <c r="G10" s="152"/>
      <c r="H10" s="153"/>
    </row>
    <row r="11" spans="1:8" x14ac:dyDescent="0.15">
      <c r="A11" s="134" t="s">
        <v>522</v>
      </c>
      <c r="B11" s="139"/>
      <c r="C11" s="140"/>
      <c r="D11" s="141">
        <v>49803</v>
      </c>
      <c r="E11" s="142"/>
      <c r="F11" s="143">
        <v>54621</v>
      </c>
      <c r="G11" s="144"/>
      <c r="H11" s="145"/>
    </row>
    <row r="12" spans="1:8" x14ac:dyDescent="0.15">
      <c r="A12" s="146"/>
      <c r="B12" s="147"/>
      <c r="C12" s="154"/>
      <c r="D12" s="149">
        <v>34386</v>
      </c>
      <c r="E12" s="150"/>
      <c r="F12" s="151">
        <v>30892</v>
      </c>
      <c r="G12" s="152"/>
      <c r="H12" s="153"/>
    </row>
    <row r="13" spans="1:8" x14ac:dyDescent="0.15">
      <c r="A13" s="134"/>
      <c r="B13" s="139"/>
      <c r="C13" s="140"/>
      <c r="D13" s="141">
        <v>54706</v>
      </c>
      <c r="E13" s="142"/>
      <c r="F13" s="143">
        <v>48508</v>
      </c>
      <c r="G13" s="155"/>
      <c r="H13" s="145"/>
    </row>
    <row r="14" spans="1:8" x14ac:dyDescent="0.15">
      <c r="A14" s="146"/>
      <c r="B14" s="147"/>
      <c r="C14" s="148"/>
      <c r="D14" s="149">
        <v>38528</v>
      </c>
      <c r="E14" s="150"/>
      <c r="F14" s="151">
        <v>25446</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5.99</v>
      </c>
      <c r="C19" s="156">
        <f>ROUND(VALUE(SUBSTITUTE(実質収支比率等に係る経年分析!G$48,"▲","-")),2)</f>
        <v>8.9600000000000009</v>
      </c>
      <c r="D19" s="156">
        <f>ROUND(VALUE(SUBSTITUTE(実質収支比率等に係る経年分析!H$48,"▲","-")),2)</f>
        <v>6.9</v>
      </c>
      <c r="E19" s="156">
        <f>ROUND(VALUE(SUBSTITUTE(実質収支比率等に係る経年分析!I$48,"▲","-")),2)</f>
        <v>7.87</v>
      </c>
      <c r="F19" s="156">
        <f>ROUND(VALUE(SUBSTITUTE(実質収支比率等に係る経年分析!J$48,"▲","-")),2)</f>
        <v>5.87</v>
      </c>
    </row>
    <row r="20" spans="1:11" x14ac:dyDescent="0.15">
      <c r="A20" s="156" t="s">
        <v>53</v>
      </c>
      <c r="B20" s="156">
        <f>ROUND(VALUE(SUBSTITUTE(実質収支比率等に係る経年分析!F$47,"▲","-")),2)</f>
        <v>16.5</v>
      </c>
      <c r="C20" s="156">
        <f>ROUND(VALUE(SUBSTITUTE(実質収支比率等に係る経年分析!G$47,"▲","-")),2)</f>
        <v>19.57</v>
      </c>
      <c r="D20" s="156">
        <f>ROUND(VALUE(SUBSTITUTE(実質収支比率等に係る経年分析!H$47,"▲","-")),2)</f>
        <v>19.739999999999998</v>
      </c>
      <c r="E20" s="156">
        <f>ROUND(VALUE(SUBSTITUTE(実質収支比率等に係る経年分析!I$47,"▲","-")),2)</f>
        <v>19.309999999999999</v>
      </c>
      <c r="F20" s="156">
        <f>ROUND(VALUE(SUBSTITUTE(実質収支比率等に係る経年分析!J$47,"▲","-")),2)</f>
        <v>19.22</v>
      </c>
    </row>
    <row r="21" spans="1:11" x14ac:dyDescent="0.15">
      <c r="A21" s="156" t="s">
        <v>54</v>
      </c>
      <c r="B21" s="156">
        <f>IF(ISNUMBER(VALUE(SUBSTITUTE(実質収支比率等に係る経年分析!F$49,"▲","-"))),ROUND(VALUE(SUBSTITUTE(実質収支比率等に係る経年分析!F$49,"▲","-")),2),NA())</f>
        <v>1.1200000000000001</v>
      </c>
      <c r="C21" s="156">
        <f>IF(ISNUMBER(VALUE(SUBSTITUTE(実質収支比率等に係る経年分析!G$49,"▲","-"))),ROUND(VALUE(SUBSTITUTE(実質収支比率等に係る経年分析!G$49,"▲","-")),2),NA())</f>
        <v>7.51</v>
      </c>
      <c r="D21" s="156">
        <f>IF(ISNUMBER(VALUE(SUBSTITUTE(実質収支比率等に係る経年分析!H$49,"▲","-"))),ROUND(VALUE(SUBSTITUTE(実質収支比率等に係る経年分析!H$49,"▲","-")),2),NA())</f>
        <v>-2.09</v>
      </c>
      <c r="E21" s="156">
        <f>IF(ISNUMBER(VALUE(SUBSTITUTE(実質収支比率等に係る経年分析!I$49,"▲","-"))),ROUND(VALUE(SUBSTITUTE(実質収支比率等に係る経年分析!I$49,"▲","-")),2),NA())</f>
        <v>1.32</v>
      </c>
      <c r="F21" s="156">
        <f>IF(ISNUMBER(VALUE(SUBSTITUTE(実質収支比率等に係る経年分析!J$49,"▲","-"))),ROUND(VALUE(SUBSTITUTE(実質収支比率等に係る経年分析!J$49,"▲","-")),2),NA())</f>
        <v>-0.97</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str">
        <f>IF(連結実質赤字比率に係る赤字・黒字の構成分析!C$40="",NA(),連結実質赤字比率に係る赤字・黒字の構成分析!C$40)</f>
        <v>介護保険特別会計(介護サービス勘定)</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0.04</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7.0000000000000007E-2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7.0000000000000007E-2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0.02</v>
      </c>
    </row>
    <row r="31" spans="1:11" x14ac:dyDescent="0.15">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0.28000000000000003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0.26</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0.28999999999999998</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0.31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0.34</v>
      </c>
    </row>
    <row r="32" spans="1:11" x14ac:dyDescent="0.15">
      <c r="A32" s="157" t="str">
        <f>IF(連結実質赤字比率に係る赤字・黒字の構成分析!C$38="",NA(),連結実質赤字比率に係る赤字・黒字の構成分析!C$38)</f>
        <v>介護保険特別会計(保険事業勘定)</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1.22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0.73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0.62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0.59</v>
      </c>
    </row>
    <row r="33" spans="1:16" x14ac:dyDescent="0.15">
      <c r="A33" s="157" t="str">
        <f>IF(連結実質赤字比率に係る赤字・黒字の構成分析!C$37="",NA(),連結実質赤字比率に係る赤字・黒字の構成分析!C$37)</f>
        <v>国民健康保険特別会計</v>
      </c>
      <c r="B33" s="157">
        <f>IF(ROUND(VALUE(SUBSTITUTE(連結実質赤字比率に係る赤字・黒字の構成分析!F$37,"▲", "-")), 2) &lt; 0, ABS(ROUND(VALUE(SUBSTITUTE(連結実質赤字比率に係る赤字・黒字の構成分析!F$37,"▲", "-")), 2)), NA())</f>
        <v>0.97</v>
      </c>
      <c r="C33" s="157" t="e">
        <f>IF(ROUND(VALUE(SUBSTITUTE(連結実質赤字比率に係る赤字・黒字の構成分析!F$37,"▲", "-")), 2) &gt;= 0, ABS(ROUND(VALUE(SUBSTITUTE(連結実質赤字比率に係る赤字・黒字の構成分析!F$37,"▲", "-")), 2)), NA())</f>
        <v>#N/A</v>
      </c>
      <c r="D33" s="157">
        <f>IF(ROUND(VALUE(SUBSTITUTE(連結実質赤字比率に係る赤字・黒字の構成分析!G$37,"▲", "-")), 2) &lt; 0, ABS(ROUND(VALUE(SUBSTITUTE(連結実質赤字比率に係る赤字・黒字の構成分析!G$37,"▲", "-")), 2)), NA())</f>
        <v>1.22</v>
      </c>
      <c r="E33" s="157" t="e">
        <f>IF(ROUND(VALUE(SUBSTITUTE(連結実質赤字比率に係る赤字・黒字の構成分析!G$37,"▲", "-")), 2) &gt;= 0, ABS(ROUND(VALUE(SUBSTITUTE(連結実質赤字比率に係る赤字・黒字の構成分析!G$37,"▲", "-")), 2)), NA())</f>
        <v>#N/A</v>
      </c>
      <c r="F33" s="157">
        <f>IF(ROUND(VALUE(SUBSTITUTE(連結実質赤字比率に係る赤字・黒字の構成分析!H$37,"▲", "-")), 2) &lt; 0, ABS(ROUND(VALUE(SUBSTITUTE(連結実質赤字比率に係る赤字・黒字の構成分析!H$37,"▲", "-")), 2)), NA())</f>
        <v>0.28000000000000003</v>
      </c>
      <c r="G33" s="157" t="e">
        <f>IF(ROUND(VALUE(SUBSTITUTE(連結実質赤字比率に係る赤字・黒字の構成分析!H$37,"▲", "-")), 2) &gt;= 0, ABS(ROUND(VALUE(SUBSTITUTE(連結実質赤字比率に係る赤字・黒字の構成分析!H$37,"▲", "-")), 2)), NA())</f>
        <v>#N/A</v>
      </c>
      <c r="H33" s="157">
        <f>IF(ROUND(VALUE(SUBSTITUTE(連結実質赤字比率に係る赤字・黒字の構成分析!I$37,"▲", "-")), 2) &lt; 0, ABS(ROUND(VALUE(SUBSTITUTE(連結実質赤字比率に係る赤字・黒字の構成分析!I$37,"▲", "-")), 2)), NA())</f>
        <v>0.12</v>
      </c>
      <c r="I33" s="157" t="e">
        <f>IF(ROUND(VALUE(SUBSTITUTE(連結実質赤字比率に係る赤字・黒字の構成分析!I$37,"▲", "-")), 2) &gt;= 0, ABS(ROUND(VALUE(SUBSTITUTE(連結実質赤字比率に係る赤字・黒字の構成分析!I$37,"▲", "-")), 2)), NA())</f>
        <v>#N/A</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0.8</v>
      </c>
    </row>
    <row r="34" spans="1:16" x14ac:dyDescent="0.15">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5.98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8.9499999999999993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6.89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7.87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5.86</v>
      </c>
    </row>
    <row r="35" spans="1:16" x14ac:dyDescent="0.15">
      <c r="A35" s="157" t="str">
        <f>IF(連結実質赤字比率に係る赤字・黒字の構成分析!C$35="",NA(),連結実質赤字比率に係る赤字・黒字の構成分析!C$35)</f>
        <v>流域関連公共下水道事業会計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10.029999999999999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10.28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11.07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10.86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9.8000000000000007</v>
      </c>
    </row>
    <row r="36" spans="1:16" x14ac:dyDescent="0.15">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16.170000000000002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16.350000000000001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17.78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16.45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15.23</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1001</v>
      </c>
      <c r="E42" s="158"/>
      <c r="F42" s="158"/>
      <c r="G42" s="158">
        <f>'実質公債費比率（分子）の構造'!L$52</f>
        <v>1023</v>
      </c>
      <c r="H42" s="158"/>
      <c r="I42" s="158"/>
      <c r="J42" s="158">
        <f>'実質公債費比率（分子）の構造'!M$52</f>
        <v>1019</v>
      </c>
      <c r="K42" s="158"/>
      <c r="L42" s="158"/>
      <c r="M42" s="158">
        <f>'実質公債費比率（分子）の構造'!N$52</f>
        <v>1038</v>
      </c>
      <c r="N42" s="158"/>
      <c r="O42" s="158"/>
      <c r="P42" s="158">
        <f>'実質公債費比率（分子）の構造'!O$52</f>
        <v>1090</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225</v>
      </c>
      <c r="C44" s="158"/>
      <c r="D44" s="158"/>
      <c r="E44" s="158">
        <f>'実質公債費比率（分子）の構造'!L$50</f>
        <v>206</v>
      </c>
      <c r="F44" s="158"/>
      <c r="G44" s="158"/>
      <c r="H44" s="158">
        <f>'実質公債費比率（分子）の構造'!M$50</f>
        <v>207</v>
      </c>
      <c r="I44" s="158"/>
      <c r="J44" s="158"/>
      <c r="K44" s="158">
        <f>'実質公債費比率（分子）の構造'!N$50</f>
        <v>189</v>
      </c>
      <c r="L44" s="158"/>
      <c r="M44" s="158"/>
      <c r="N44" s="158">
        <f>'実質公債費比率（分子）の構造'!O$50</f>
        <v>194</v>
      </c>
      <c r="O44" s="158"/>
      <c r="P44" s="158"/>
    </row>
    <row r="45" spans="1:16" x14ac:dyDescent="0.15">
      <c r="A45" s="158" t="s">
        <v>63</v>
      </c>
      <c r="B45" s="158">
        <f>'実質公債費比率（分子）の構造'!K$49</f>
        <v>0</v>
      </c>
      <c r="C45" s="158"/>
      <c r="D45" s="158"/>
      <c r="E45" s="158">
        <f>'実質公債費比率（分子）の構造'!L$49</f>
        <v>0</v>
      </c>
      <c r="F45" s="158"/>
      <c r="G45" s="158"/>
      <c r="H45" s="158">
        <f>'実質公債費比率（分子）の構造'!M$49</f>
        <v>2</v>
      </c>
      <c r="I45" s="158"/>
      <c r="J45" s="158"/>
      <c r="K45" s="158">
        <f>'実質公債費比率（分子）の構造'!N$49</f>
        <v>4</v>
      </c>
      <c r="L45" s="158"/>
      <c r="M45" s="158"/>
      <c r="N45" s="158">
        <f>'実質公債費比率（分子）の構造'!O$49</f>
        <v>13</v>
      </c>
      <c r="O45" s="158"/>
      <c r="P45" s="158"/>
    </row>
    <row r="46" spans="1:16" x14ac:dyDescent="0.15">
      <c r="A46" s="158" t="s">
        <v>64</v>
      </c>
      <c r="B46" s="158">
        <f>'実質公債費比率（分子）の構造'!K$48</f>
        <v>443</v>
      </c>
      <c r="C46" s="158"/>
      <c r="D46" s="158"/>
      <c r="E46" s="158">
        <f>'実質公債費比率（分子）の構造'!L$48</f>
        <v>439</v>
      </c>
      <c r="F46" s="158"/>
      <c r="G46" s="158"/>
      <c r="H46" s="158">
        <f>'実質公債費比率（分子）の構造'!M$48</f>
        <v>427</v>
      </c>
      <c r="I46" s="158"/>
      <c r="J46" s="158"/>
      <c r="K46" s="158">
        <f>'実質公債費比率（分子）の構造'!N$48</f>
        <v>404</v>
      </c>
      <c r="L46" s="158"/>
      <c r="M46" s="158"/>
      <c r="N46" s="158">
        <f>'実質公債費比率（分子）の構造'!O$48</f>
        <v>362</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1042</v>
      </c>
      <c r="C49" s="158"/>
      <c r="D49" s="158"/>
      <c r="E49" s="158">
        <f>'実質公債費比率（分子）の構造'!L$45</f>
        <v>1050</v>
      </c>
      <c r="F49" s="158"/>
      <c r="G49" s="158"/>
      <c r="H49" s="158">
        <f>'実質公債費比率（分子）の構造'!M$45</f>
        <v>1085</v>
      </c>
      <c r="I49" s="158"/>
      <c r="J49" s="158"/>
      <c r="K49" s="158">
        <f>'実質公債費比率（分子）の構造'!N$45</f>
        <v>1174</v>
      </c>
      <c r="L49" s="158"/>
      <c r="M49" s="158"/>
      <c r="N49" s="158">
        <f>'実質公債費比率（分子）の構造'!O$45</f>
        <v>1243</v>
      </c>
      <c r="O49" s="158"/>
      <c r="P49" s="158"/>
    </row>
    <row r="50" spans="1:16" x14ac:dyDescent="0.15">
      <c r="A50" s="158" t="s">
        <v>67</v>
      </c>
      <c r="B50" s="158" t="e">
        <f>NA()</f>
        <v>#N/A</v>
      </c>
      <c r="C50" s="158">
        <f>IF(ISNUMBER('実質公債費比率（分子）の構造'!K$53),'実質公債費比率（分子）の構造'!K$53,NA())</f>
        <v>709</v>
      </c>
      <c r="D50" s="158" t="e">
        <f>NA()</f>
        <v>#N/A</v>
      </c>
      <c r="E50" s="158" t="e">
        <f>NA()</f>
        <v>#N/A</v>
      </c>
      <c r="F50" s="158">
        <f>IF(ISNUMBER('実質公債費比率（分子）の構造'!L$53),'実質公債費比率（分子）の構造'!L$53,NA())</f>
        <v>672</v>
      </c>
      <c r="G50" s="158" t="e">
        <f>NA()</f>
        <v>#N/A</v>
      </c>
      <c r="H50" s="158" t="e">
        <f>NA()</f>
        <v>#N/A</v>
      </c>
      <c r="I50" s="158">
        <f>IF(ISNUMBER('実質公債費比率（分子）の構造'!M$53),'実質公債費比率（分子）の構造'!M$53,NA())</f>
        <v>702</v>
      </c>
      <c r="J50" s="158" t="e">
        <f>NA()</f>
        <v>#N/A</v>
      </c>
      <c r="K50" s="158" t="e">
        <f>NA()</f>
        <v>#N/A</v>
      </c>
      <c r="L50" s="158">
        <f>IF(ISNUMBER('実質公債費比率（分子）の構造'!N$53),'実質公債費比率（分子）の構造'!N$53,NA())</f>
        <v>733</v>
      </c>
      <c r="M50" s="158" t="e">
        <f>NA()</f>
        <v>#N/A</v>
      </c>
      <c r="N50" s="158" t="e">
        <f>NA()</f>
        <v>#N/A</v>
      </c>
      <c r="O50" s="158">
        <f>IF(ISNUMBER('実質公債費比率（分子）の構造'!O$53),'実質公債費比率（分子）の構造'!O$53,NA())</f>
        <v>722</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13429</v>
      </c>
      <c r="E56" s="157"/>
      <c r="F56" s="157"/>
      <c r="G56" s="157">
        <f>'将来負担比率（分子）の構造'!J$52</f>
        <v>13395</v>
      </c>
      <c r="H56" s="157"/>
      <c r="I56" s="157"/>
      <c r="J56" s="157">
        <f>'将来負担比率（分子）の構造'!K$52</f>
        <v>13595</v>
      </c>
      <c r="K56" s="157"/>
      <c r="L56" s="157"/>
      <c r="M56" s="157">
        <f>'将来負担比率（分子）の構造'!L$52</f>
        <v>13581</v>
      </c>
      <c r="N56" s="157"/>
      <c r="O56" s="157"/>
      <c r="P56" s="157">
        <f>'将来負担比率（分子）の構造'!M$52</f>
        <v>13252</v>
      </c>
    </row>
    <row r="57" spans="1:16" x14ac:dyDescent="0.15">
      <c r="A57" s="157" t="s">
        <v>42</v>
      </c>
      <c r="B57" s="157"/>
      <c r="C57" s="157"/>
      <c r="D57" s="157">
        <f>'将来負担比率（分子）の構造'!I$51</f>
        <v>136</v>
      </c>
      <c r="E57" s="157"/>
      <c r="F57" s="157"/>
      <c r="G57" s="157">
        <f>'将来負担比率（分子）の構造'!J$51</f>
        <v>141</v>
      </c>
      <c r="H57" s="157"/>
      <c r="I57" s="157"/>
      <c r="J57" s="157">
        <f>'将来負担比率（分子）の構造'!K$51</f>
        <v>156</v>
      </c>
      <c r="K57" s="157"/>
      <c r="L57" s="157"/>
      <c r="M57" s="157">
        <f>'将来負担比率（分子）の構造'!L$51</f>
        <v>878</v>
      </c>
      <c r="N57" s="157"/>
      <c r="O57" s="157"/>
      <c r="P57" s="157">
        <f>'将来負担比率（分子）の構造'!M$51</f>
        <v>866</v>
      </c>
    </row>
    <row r="58" spans="1:16" x14ac:dyDescent="0.15">
      <c r="A58" s="157" t="s">
        <v>41</v>
      </c>
      <c r="B58" s="157"/>
      <c r="C58" s="157"/>
      <c r="D58" s="157">
        <f>'将来負担比率（分子）の構造'!I$50</f>
        <v>3862</v>
      </c>
      <c r="E58" s="157"/>
      <c r="F58" s="157"/>
      <c r="G58" s="157">
        <f>'将来負担比率（分子）の構造'!J$50</f>
        <v>4953</v>
      </c>
      <c r="H58" s="157"/>
      <c r="I58" s="157"/>
      <c r="J58" s="157">
        <f>'将来負担比率（分子）の構造'!K$50</f>
        <v>5448</v>
      </c>
      <c r="K58" s="157"/>
      <c r="L58" s="157"/>
      <c r="M58" s="157">
        <f>'将来負担比率（分子）の構造'!L$50</f>
        <v>5815</v>
      </c>
      <c r="N58" s="157"/>
      <c r="O58" s="157"/>
      <c r="P58" s="157">
        <f>'将来負担比率（分子）の構造'!M$50</f>
        <v>6090</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f>'将来負担比率（分子）の構造'!I$46</f>
        <v>135</v>
      </c>
      <c r="C61" s="157"/>
      <c r="D61" s="157"/>
      <c r="E61" s="157">
        <f>'将来負担比率（分子）の構造'!J$46</f>
        <v>134</v>
      </c>
      <c r="F61" s="157"/>
      <c r="G61" s="157"/>
      <c r="H61" s="157">
        <f>'将来負担比率（分子）の構造'!K$46</f>
        <v>134</v>
      </c>
      <c r="I61" s="157"/>
      <c r="J61" s="157"/>
      <c r="K61" s="157">
        <f>'将来負担比率（分子）の構造'!L$46</f>
        <v>134</v>
      </c>
      <c r="L61" s="157"/>
      <c r="M61" s="157"/>
      <c r="N61" s="157">
        <f>'将来負担比率（分子）の構造'!M$46</f>
        <v>134</v>
      </c>
      <c r="O61" s="157"/>
      <c r="P61" s="157"/>
    </row>
    <row r="62" spans="1:16" x14ac:dyDescent="0.15">
      <c r="A62" s="157" t="s">
        <v>35</v>
      </c>
      <c r="B62" s="157" t="str">
        <f>'将来負担比率（分子）の構造'!I$45</f>
        <v>-</v>
      </c>
      <c r="C62" s="157"/>
      <c r="D62" s="157"/>
      <c r="E62" s="157" t="str">
        <f>'将来負担比率（分子）の構造'!J$45</f>
        <v>-</v>
      </c>
      <c r="F62" s="157"/>
      <c r="G62" s="157"/>
      <c r="H62" s="157" t="str">
        <f>'将来負担比率（分子）の構造'!K$45</f>
        <v>-</v>
      </c>
      <c r="I62" s="157"/>
      <c r="J62" s="157"/>
      <c r="K62" s="157" t="str">
        <f>'将来負担比率（分子）の構造'!L$45</f>
        <v>-</v>
      </c>
      <c r="L62" s="157"/>
      <c r="M62" s="157"/>
      <c r="N62" s="157" t="str">
        <f>'将来負担比率（分子）の構造'!M$45</f>
        <v>-</v>
      </c>
      <c r="O62" s="157"/>
      <c r="P62" s="157"/>
    </row>
    <row r="63" spans="1:16" x14ac:dyDescent="0.15">
      <c r="A63" s="157" t="s">
        <v>34</v>
      </c>
      <c r="B63" s="157">
        <f>'将来負担比率（分子）の構造'!I$44</f>
        <v>231</v>
      </c>
      <c r="C63" s="157"/>
      <c r="D63" s="157"/>
      <c r="E63" s="157">
        <f>'将来負担比率（分子）の構造'!J$44</f>
        <v>211</v>
      </c>
      <c r="F63" s="157"/>
      <c r="G63" s="157"/>
      <c r="H63" s="157">
        <f>'将来負担比率（分子）の構造'!K$44</f>
        <v>208</v>
      </c>
      <c r="I63" s="157"/>
      <c r="J63" s="157"/>
      <c r="K63" s="157">
        <f>'将来負担比率（分子）の構造'!L$44</f>
        <v>573</v>
      </c>
      <c r="L63" s="157"/>
      <c r="M63" s="157"/>
      <c r="N63" s="157">
        <f>'将来負担比率（分子）の構造'!M$44</f>
        <v>704</v>
      </c>
      <c r="O63" s="157"/>
      <c r="P63" s="157"/>
    </row>
    <row r="64" spans="1:16" x14ac:dyDescent="0.15">
      <c r="A64" s="157" t="s">
        <v>33</v>
      </c>
      <c r="B64" s="157">
        <f>'将来負担比率（分子）の構造'!I$43</f>
        <v>4004</v>
      </c>
      <c r="C64" s="157"/>
      <c r="D64" s="157"/>
      <c r="E64" s="157">
        <f>'将来負担比率（分子）の構造'!J$43</f>
        <v>3694</v>
      </c>
      <c r="F64" s="157"/>
      <c r="G64" s="157"/>
      <c r="H64" s="157">
        <f>'将来負担比率（分子）の構造'!K$43</f>
        <v>3353</v>
      </c>
      <c r="I64" s="157"/>
      <c r="J64" s="157"/>
      <c r="K64" s="157">
        <f>'将来負担比率（分子）の構造'!L$43</f>
        <v>3165</v>
      </c>
      <c r="L64" s="157"/>
      <c r="M64" s="157"/>
      <c r="N64" s="157">
        <f>'将来負担比率（分子）の構造'!M$43</f>
        <v>3168</v>
      </c>
      <c r="O64" s="157"/>
      <c r="P64" s="157"/>
    </row>
    <row r="65" spans="1:16" x14ac:dyDescent="0.15">
      <c r="A65" s="157" t="s">
        <v>32</v>
      </c>
      <c r="B65" s="157">
        <f>'将来負担比率（分子）の構造'!I$42</f>
        <v>1596</v>
      </c>
      <c r="C65" s="157"/>
      <c r="D65" s="157"/>
      <c r="E65" s="157">
        <f>'将来負担比率（分子）の構造'!J$42</f>
        <v>1451</v>
      </c>
      <c r="F65" s="157"/>
      <c r="G65" s="157"/>
      <c r="H65" s="157">
        <f>'将来負担比率（分子）の構造'!K$42</f>
        <v>1304</v>
      </c>
      <c r="I65" s="157"/>
      <c r="J65" s="157"/>
      <c r="K65" s="157">
        <f>'将来負担比率（分子）の構造'!L$42</f>
        <v>1155</v>
      </c>
      <c r="L65" s="157"/>
      <c r="M65" s="157"/>
      <c r="N65" s="157">
        <f>'将来負担比率（分子）の構造'!M$42</f>
        <v>1006</v>
      </c>
      <c r="O65" s="157"/>
      <c r="P65" s="157"/>
    </row>
    <row r="66" spans="1:16" x14ac:dyDescent="0.15">
      <c r="A66" s="157" t="s">
        <v>31</v>
      </c>
      <c r="B66" s="157">
        <f>'将来負担比率（分子）の構造'!I$41</f>
        <v>10002</v>
      </c>
      <c r="C66" s="157"/>
      <c r="D66" s="157"/>
      <c r="E66" s="157">
        <f>'将来負担比率（分子）の構造'!J$41</f>
        <v>10821</v>
      </c>
      <c r="F66" s="157"/>
      <c r="G66" s="157"/>
      <c r="H66" s="157">
        <f>'将来負担比率（分子）の構造'!K$41</f>
        <v>12761</v>
      </c>
      <c r="I66" s="157"/>
      <c r="J66" s="157"/>
      <c r="K66" s="157">
        <f>'将来負担比率（分子）の構造'!L$41</f>
        <v>13659</v>
      </c>
      <c r="L66" s="157"/>
      <c r="M66" s="157"/>
      <c r="N66" s="157">
        <f>'将来負担比率（分子）の構造'!M$41</f>
        <v>13734</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1919</v>
      </c>
      <c r="C72" s="161">
        <f>基金残高に係る経年分析!G55</f>
        <v>1933</v>
      </c>
      <c r="D72" s="161">
        <f>基金残高に係る経年分析!H55</f>
        <v>2007</v>
      </c>
    </row>
    <row r="73" spans="1:16" x14ac:dyDescent="0.15">
      <c r="A73" s="160" t="s">
        <v>74</v>
      </c>
      <c r="B73" s="161">
        <f>基金残高に係る経年分析!F56</f>
        <v>669</v>
      </c>
      <c r="C73" s="161">
        <f>基金残高に係る経年分析!G56</f>
        <v>813</v>
      </c>
      <c r="D73" s="161">
        <f>基金残高に係る経年分析!H56</f>
        <v>1051</v>
      </c>
    </row>
    <row r="74" spans="1:16" x14ac:dyDescent="0.15">
      <c r="A74" s="160" t="s">
        <v>75</v>
      </c>
      <c r="B74" s="161">
        <f>基金残高に係る経年分析!F57</f>
        <v>2510</v>
      </c>
      <c r="C74" s="161">
        <f>基金残高に係る経年分析!G57</f>
        <v>2670</v>
      </c>
      <c r="D74" s="161">
        <f>基金残高に係る経年分析!H57</f>
        <v>2638</v>
      </c>
    </row>
  </sheetData>
  <sheetProtection algorithmName="SHA-512" hashValue="FfPvvzIl+yQ91/qU6KbcdR67ltXXsru97lNYUexHuuyrrrjIdhetdEc+cNu5k1Qq0Ja2HbCHE16PuDrPbFyD6A==" saltValue="8npGm+YhF85a3wpxL7wiF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浦　菜摘</cp:lastModifiedBy>
  <cp:lastPrinted>2026-03-11T03:56:05Z</cp:lastPrinted>
  <dcterms:created xsi:type="dcterms:W3CDTF">2026-02-26T10:13:13Z</dcterms:created>
  <dcterms:modified xsi:type="dcterms:W3CDTF">2026-09-25T07:50:59Z</dcterms:modified>
  <cp:category/>
</cp:coreProperties>
</file>