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00B7F92D-2368-4867-824E-13CB308E54CC}"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BW35" i="10"/>
  <c r="BE35" i="10"/>
  <c r="AM35" i="10"/>
  <c r="BW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AM34" i="10" s="1"/>
  <c r="CO34" i="10" l="1"/>
  <c r="CO35" i="10" s="1"/>
</calcChain>
</file>

<file path=xl/sharedStrings.xml><?xml version="1.0" encoding="utf-8"?>
<sst xmlns="http://schemas.openxmlformats.org/spreadsheetml/2006/main" count="1092" uniqueCount="560">
  <si>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</si>
  <si>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</si>
  <si>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</si>
  <si>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</si>
  <si>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</si>
  <si>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</si>
  <si>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</si>
  <si>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</si>
  <si>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</si>
  <si>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</si>
  <si>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</si>
  <si>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</si>
  <si>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</si>
  <si>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</si>
  <si>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</si>
  <si>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</si>
  <si>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</si>
  <si>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</si>
  <si>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</si>
  <si>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</si>
  <si>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</si>
  <si>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</si>
  <si>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</si>
  <si>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</si>
  <si>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</si>
  <si>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</si>
  <si>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</si>
  <si>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</si>
  <si>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</si>
  <si>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</si>
  <si>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</si>
  <si>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</si>
  <si>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</si>
  <si>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</si>
  <si>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</si>
  <si>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</si>
  <si>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</si>
  <si>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</si>
  <si>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</si>
  <si>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</si>
  <si>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</si>
  <si>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</si>
  <si>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</si>
  <si>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</si>
  <si>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</si>
  <si>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</si>
  <si>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</si>
  <si>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</si>
  <si>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</si>
  <si>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</si>
  <si>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</si>
  <si>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</si>
  <si>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</si>
  <si>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</si>
  <si>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</si>
  <si>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</si>
  <si>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</si>
  <si>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</si>
  <si>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</si>
  <si>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</si>
  <si>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</si>
  <si>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</si>
  <si>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</si>
  <si>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</si>
  <si>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</si>
  <si>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</si>
  <si>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</si>
  <si>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</si>
  <si>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</si>
  <si>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</si>
  <si>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</si>
  <si>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</si>
  <si>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</si>
  <si>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</si>
  <si>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</si>
  <si>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</si>
  <si>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</si>
  <si>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</si>
  <si>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</si>
  <si>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</si>
  <si>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</si>
  <si>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</si>
  <si>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</si>
  <si>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</si>
  <si>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</si>
  <si>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</si>
  <si>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</si>
  <si>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</si>
  <si>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</si>
  <si>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</si>
  <si>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</si>
  <si>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</si>
  <si>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</si>
  <si>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</si>
  <si>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大任町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</si>
  <si>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</si>
  <si>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</si>
  <si>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</si>
  <si>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</si>
  <si>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</si>
  <si>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</si>
  <si>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</si>
  <si>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</si>
  <si>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</si>
  <si>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</si>
  <si>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</si>
  <si>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</si>
  <si>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</si>
  <si>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</si>
  <si>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</si>
  <si>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</si>
  <si>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</si>
  <si>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</si>
  <si>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</si>
  <si>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</si>
  <si>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</si>
  <si>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</si>
  <si>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</si>
  <si>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</si>
  <si>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</si>
  <si>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</si>
  <si>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</si>
  <si>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</si>
  <si>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</si>
  <si>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</si>
  <si>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</si>
  <si>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</si>
  <si>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</si>
  <si>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</si>
  <si>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</si>
  <si>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</si>
  <si>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</si>
  <si>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</si>
  <si>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</si>
  <si>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</si>
  <si>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</si>
  <si>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</si>
  <si>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</si>
  <si>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</si>
  <si>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</si>
  <si>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</si>
  <si>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</si>
  <si>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</si>
  <si>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</si>
  <si>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</si>
  <si>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</si>
  <si>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</si>
  <si>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</si>
  <si>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</si>
  <si>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</si>
  <si>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</si>
  <si>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</si>
  <si>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</si>
  <si>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</si>
  <si>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</si>
  <si>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</si>
  <si>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</si>
  <si>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</si>
  <si>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</si>
  <si>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</si>
  <si>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</si>
  <si>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</si>
  <si>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</si>
  <si>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</si>
  <si>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</si>
  <si>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</si>
  <si>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</si>
  <si>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</si>
  <si>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</si>
  <si>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</si>
  <si>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</si>
  <si>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</si>
  <si>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</si>
  <si>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</si>
  <si>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</si>
  <si>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</si>
  <si>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</si>
  <si>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</si>
  <si>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</si>
  <si>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</si>
  <si>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</si>
  <si>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</si>
  <si>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</si>
  <si>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</si>
  <si>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</si>
  <si>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</si>
  <si>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</si>
  <si>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</si>
  <si>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</si>
  <si>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</si>
  <si>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</si>
  <si>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</si>
  <si>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</si>
  <si>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</si>
  <si>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</si>
  <si>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</si>
  <si>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</si>
  <si>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</si>
  <si>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</si>
  <si>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</si>
  <si>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</si>
  <si>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</si>
  <si>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</si>
  <si>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</si>
  <si>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</si>
  <si>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</si>
  <si>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</si>
  <si>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</si>
  <si>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</si>
  <si>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</si>
  <si>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</si>
  <si>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</si>
  <si>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</si>
  <si>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</si>
  <si>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</si>
  <si>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</si>
  <si>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</si>
  <si>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</si>
  <si>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</si>
  <si>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</si>
  <si>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</si>
  <si>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</si>
  <si>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</si>
  <si>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</si>
  <si>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</si>
  <si>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</si>
  <si>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</si>
  <si>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</si>
  <si>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</si>
  <si>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</si>
  <si>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</si>
  <si>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</si>
  <si>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</si>
  <si>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</si>
  <si>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</si>
  <si>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</si>
  <si>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</si>
  <si>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</si>
  <si>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</si>
  <si>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</si>
  <si>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</si>
  <si>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</si>
  <si>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</si>
  <si>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</si>
  <si>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</si>
  <si>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</si>
  <si>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</si>
  <si>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</si>
  <si>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</si>
  <si>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</si>
  <si>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</si>
  <si>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</si>
  <si>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</si>
  <si>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</si>
  <si>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</si>
  <si>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</si>
  <si>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</si>
  <si>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</si>
  <si>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</si>
  <si>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</si>
  <si>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</si>
  <si>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</si>
  <si>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</si>
  <si>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</si>
  <si>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</si>
  <si>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</si>
  <si>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</si>
  <si>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</si>
  <si>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</si>
  <si>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</si>
  <si>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</si>
  <si>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</si>
  <si>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</si>
  <si>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</si>
  <si>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</si>
  <si>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</si>
  <si>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</si>
  <si>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</si>
  <si>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</si>
  <si>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</si>
  <si>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</si>
  <si>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</si>
  <si>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</si>
  <si>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</si>
  <si>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</si>
  <si>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</si>
  <si>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</si>
  <si>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</si>
  <si>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</si>
  <si>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</si>
  <si>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</si>
  <si>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</si>
  <si>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</si>
  <si>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</si>
  <si>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</si>
  <si>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</si>
  <si>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</si>
  <si>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</si>
  <si>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</si>
  <si>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</si>
  <si>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</si>
  <si>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</si>
  <si>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</si>
  <si>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</si>
  <si>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</si>
  <si>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</si>
  <si>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</si>
  <si>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</si>
  <si>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</si>
  <si>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</si>
  <si>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</si>
  <si>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</si>
  <si>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</si>
  <si>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</si>
  <si>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</si>
  <si>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</si>
  <si>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</si>
  <si>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</si>
  <si>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</si>
  <si>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</si>
  <si>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</si>
  <si>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</si>
  <si>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</si>
  <si>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</si>
  <si>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</si>
  <si>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</si>
  <si>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</si>
  <si>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</si>
  <si>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</si>
  <si>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</si>
  <si>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</si>
  <si>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</si>
  <si>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</si>
  <si>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</si>
  <si>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</si>
  <si>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</si>
  <si>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</si>
  <si>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</si>
  <si>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</si>
  <si>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</si>
  <si>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</si>
  <si>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</si>
  <si>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</si>
  <si>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</si>
  <si>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</si>
  <si>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</si>
  <si>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</si>
  <si>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</si>
  <si>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</si>
  <si>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</si>
  <si>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</si>
  <si>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</si>
  <si>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</si>
  <si>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</si>
  <si>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</si>
  <si>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</si>
  <si>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</si>
  <si>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</si>
  <si>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</si>
  <si>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</si>
  <si>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</si>
  <si>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</si>
  <si>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</si>
  <si>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</si>
  <si>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</si>
  <si>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</si>
  <si>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</si>
  <si>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</si>
  <si>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</si>
  <si>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</si>
  <si>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</si>
  <si>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</si>
  <si>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</si>
  <si>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</si>
  <si>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</si>
  <si>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</si>
  <si>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し尿処理・じん芥処理・埋立処分施設建設事業特別会計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</si>
  <si>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</si>
  <si>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</si>
  <si>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</si>
  <si>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</si>
  <si>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</si>
  <si>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</si>
  <si>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</si>
  <si>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</si>
  <si>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</si>
  <si>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</si>
  <si>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</si>
  <si>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</si>
  <si>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</si>
  <si>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</si>
  <si>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後期高齢者医療事業</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</si>
  <si>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</si>
  <si>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</si>
  <si>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</si>
  <si>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</si>
  <si>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</si>
  <si>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</si>
  <si>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</si>
  <si>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</si>
  <si>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</si>
  <si>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</si>
  <si>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</si>
  <si>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</si>
  <si>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</si>
  <si>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</si>
  <si>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</si>
  <si>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</si>
  <si>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</si>
  <si>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</si>
  <si>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</si>
  <si>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</si>
  <si>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</si>
  <si>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</si>
  <si>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</si>
  <si>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</si>
  <si>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</si>
  <si>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</si>
  <si>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</si>
  <si>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</si>
  <si>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</si>
  <si>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</si>
  <si>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</si>
  <si>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</si>
  <si>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</si>
  <si>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</si>
  <si>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</si>
  <si>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</si>
  <si>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</si>
  <si>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</si>
  <si>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</si>
  <si>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</si>
  <si>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</si>
  <si>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</si>
  <si>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</si>
  <si>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</si>
  <si>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</si>
  <si>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</si>
  <si>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</si>
  <si>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</si>
  <si>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</si>
  <si>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</si>
  <si>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</si>
  <si>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</si>
  <si>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</si>
  <si>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</si>
  <si>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</si>
  <si>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</si>
  <si>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</si>
  <si>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</si>
  <si>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</si>
  <si>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</si>
  <si>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</si>
  <si>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</si>
  <si>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</si>
  <si>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</si>
  <si>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</si>
  <si>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</si>
  <si>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</si>
  <si>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</si>
  <si>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</si>
  <si>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</si>
  <si>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</si>
  <si>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</si>
  <si>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</si>
  <si>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</si>
  <si>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</si>
  <si>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</si>
  <si>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</si>
  <si>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</si>
  <si>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</si>
  <si>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</si>
  <si>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</si>
  <si>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</si>
  <si>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</si>
  <si>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</si>
  <si>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</si>
  <si>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</si>
  <si>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</si>
  <si>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</si>
  <si>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</si>
  <si>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</si>
  <si>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</si>
  <si>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</si>
  <si>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</si>
  <si>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</si>
  <si>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</si>
  <si>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</si>
  <si>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</si>
  <si>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</si>
  <si>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</si>
  <si>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</si>
  <si>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</si>
  <si>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</si>
  <si>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</si>
  <si>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</si>
  <si>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</si>
  <si>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</si>
  <si>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</si>
  <si>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</si>
  <si>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</si>
  <si>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</si>
  <si>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</si>
  <si>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</si>
  <si>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</si>
  <si>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</si>
  <si>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</si>
  <si>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</si>
  <si>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</si>
  <si>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</si>
  <si>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</si>
  <si>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</si>
  <si>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</si>
  <si>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</si>
  <si>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</si>
  <si>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</si>
  <si>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</si>
  <si>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</si>
  <si>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</si>
  <si>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</si>
  <si>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</si>
  <si>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</si>
  <si>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</si>
  <si>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</si>
  <si>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</si>
  <si>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</si>
  <si>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</si>
  <si>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</si>
  <si>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</si>
  <si>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し尿処理・じん芥処理・埋立処分施設建設事業特別会計</t>
  </si>
  <si>
    <t>水道事業会計</t>
  </si>
  <si>
    <t>一般会計</t>
  </si>
  <si>
    <t>国民健康保険事業</t>
  </si>
  <si>
    <t>後期高齢者医療事業</t>
  </si>
  <si>
    <t>その他会計（赤字）</t>
  </si>
  <si>
    <t>その他会計（黒字）</t>
  </si>
  <si>
    <t>R02</t>
    <phoneticPr fontId="5"/>
  </si>
  <si>
    <t>R03</t>
    <phoneticPr fontId="5"/>
  </si>
  <si>
    <t>R04</t>
    <phoneticPr fontId="5"/>
  </si>
  <si>
    <t>R05</t>
    <phoneticPr fontId="5"/>
  </si>
  <si>
    <t>R06</t>
    <phoneticPr fontId="5"/>
  </si>
  <si>
    <t>おおとう桜街道</t>
    <rPh sb="4" eb="7">
      <t>サクラカイドウ</t>
    </rPh>
    <phoneticPr fontId="2"/>
  </si>
  <si>
    <t>おおとうニンニク食品</t>
    <rPh sb="8" eb="10">
      <t>ショクヒン</t>
    </rPh>
    <phoneticPr fontId="2"/>
  </si>
  <si>
    <t>-</t>
    <phoneticPr fontId="2"/>
  </si>
  <si>
    <t>地域振興基金</t>
    <rPh sb="0" eb="6">
      <t>チイキシンコウキキン</t>
    </rPh>
    <phoneticPr fontId="5"/>
  </si>
  <si>
    <t>特定農業施設管理基金</t>
    <rPh sb="0" eb="10">
      <t>トクテイノウギョウシセツカンリキキン</t>
    </rPh>
    <phoneticPr fontId="5"/>
  </si>
  <si>
    <t>過疎対策事業基金</t>
    <rPh sb="0" eb="8">
      <t>カソタイサクジギョウキキン</t>
    </rPh>
    <phoneticPr fontId="5"/>
  </si>
  <si>
    <t>ふるさと創生事業基金</t>
    <rPh sb="4" eb="6">
      <t>ソウセイ</t>
    </rPh>
    <rPh sb="6" eb="10">
      <t>ジギョウキキン</t>
    </rPh>
    <phoneticPr fontId="5"/>
  </si>
  <si>
    <t>中山間ふるさと水と土保全基金</t>
    <rPh sb="0" eb="3">
      <t>チュウサンカン</t>
    </rPh>
    <rPh sb="7" eb="8">
      <t>ミズ</t>
    </rPh>
    <rPh sb="9" eb="10">
      <t>ツチ</t>
    </rPh>
    <rPh sb="10" eb="12">
      <t>ホゼン</t>
    </rPh>
    <rPh sb="12" eb="1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</si>
  <si>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</si>
  <si>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</si>
  <si>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将来負担比率は、類似団体と同じく無い状態であり、有形固定資産減価償却率は低い水準となっている。</t>
    <rPh sb="1" eb="7">
      <t>ショウライフタンヒリツ</t>
    </rPh>
    <rPh sb="9" eb="11">
      <t>ルイジ</t>
    </rPh>
    <rPh sb="11" eb="13">
      <t>ダンタイ</t>
    </rPh>
    <rPh sb="14" eb="15">
      <t>オナ</t>
    </rPh>
    <rPh sb="17" eb="18">
      <t>ナ</t>
    </rPh>
    <rPh sb="19" eb="21">
      <t>ジョウタイ</t>
    </rPh>
    <rPh sb="25" eb="35">
      <t>ユウケイコテイシサンゲンカショウキャク</t>
    </rPh>
    <rPh sb="35" eb="36">
      <t>リツ</t>
    </rPh>
    <rPh sb="37" eb="38">
      <t>ヒク</t>
    </rPh>
    <rPh sb="39" eb="41">
      <t>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</si>
  <si>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</si>
  <si>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</si>
  <si>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</si>
  <si>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</si>
  <si>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</si>
  <si>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</si>
  <si>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平成28年度より、し尿処理・じん芥処理・埋立処分施設建設事業が開始されたことに伴い、実質公債費率が上昇傾向にあったが、繰上償還等により現在は減少傾向にある。</t>
    <rPh sb="1" eb="3">
      <t>ヘイセイ</t>
    </rPh>
    <rPh sb="5" eb="7">
      <t>ネンド</t>
    </rPh>
    <rPh sb="11" eb="12">
      <t>ニョウ</t>
    </rPh>
    <rPh sb="12" eb="14">
      <t>ショリ</t>
    </rPh>
    <rPh sb="17" eb="20">
      <t>カイショリ</t>
    </rPh>
    <rPh sb="21" eb="27">
      <t>ウメタテショブンシセツ</t>
    </rPh>
    <rPh sb="27" eb="31">
      <t>ケンセツジギョウ</t>
    </rPh>
    <rPh sb="32" eb="34">
      <t>カイシ</t>
    </rPh>
    <rPh sb="40" eb="41">
      <t>トモナ</t>
    </rPh>
    <rPh sb="43" eb="49">
      <t>ジッシツコウサイヒリツ</t>
    </rPh>
    <rPh sb="50" eb="54">
      <t>ジョウショウケイコウ</t>
    </rPh>
    <rPh sb="60" eb="62">
      <t>クリアゲ</t>
    </rPh>
    <rPh sb="62" eb="64">
      <t>ショウカン</t>
    </rPh>
    <rPh sb="64" eb="65">
      <t>トウ</t>
    </rPh>
    <rPh sb="68" eb="70">
      <t>ゲンザイ</t>
    </rPh>
    <rPh sb="71" eb="73">
      <t>ゲンショウ</t>
    </rPh>
    <rPh sb="73" eb="75">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</si>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</sst>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3126EF3-8DE8-4226-B499-6785A50AD46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DA35-424B-A46D-8972DA1252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946543</c:v>
                </c:pt>
                <c:pt idx="1">
                  <c:v>450973</c:v>
                </c:pt>
                <c:pt idx="2">
                  <c:v>1129008</c:v>
                </c:pt>
                <c:pt idx="3">
                  <c:v>2776695</c:v>
                </c:pt>
                <c:pt idx="4">
                  <c:v>2664051</c:v>
                </c:pt>
              </c:numCache>
            </c:numRef>
          </c:val>
          <c:smooth val="0"/>
          <c:extLst>
            <c:ext xmlns:c16="http://schemas.microsoft.com/office/drawing/2014/chart" uri="{C3380CC4-5D6E-409C-BE32-E72D297353CC}">
              <c16:uniqueId val="{00000001-DA35-424B-A46D-8972DA1252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32.119999999999997</c:v>
                </c:pt>
                <c:pt idx="1">
                  <c:v>21.44</c:v>
                </c:pt>
                <c:pt idx="2">
                  <c:v>7.14</c:v>
                </c:pt>
                <c:pt idx="3">
                  <c:v>22.71</c:v>
                </c:pt>
                <c:pt idx="4">
                  <c:v>30.64</c:v>
                </c:pt>
              </c:numCache>
            </c:numRef>
          </c:val>
          <c:extLst>
            <c:ext xmlns:c16="http://schemas.microsoft.com/office/drawing/2014/chart" uri="{C3380CC4-5D6E-409C-BE32-E72D297353CC}">
              <c16:uniqueId val="{00000000-6254-4EB3-BAB8-2571C8442E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38.96</c:v>
                </c:pt>
                <c:pt idx="1">
                  <c:v>60.69</c:v>
                </c:pt>
                <c:pt idx="2">
                  <c:v>71.67</c:v>
                </c:pt>
                <c:pt idx="3">
                  <c:v>65.39</c:v>
                </c:pt>
                <c:pt idx="4">
                  <c:v>60.64</c:v>
                </c:pt>
              </c:numCache>
            </c:numRef>
          </c:val>
          <c:extLst>
            <c:ext xmlns:c16="http://schemas.microsoft.com/office/drawing/2014/chart" uri="{C3380CC4-5D6E-409C-BE32-E72D297353CC}">
              <c16:uniqueId val="{00000001-6254-4EB3-BAB8-2571C8442E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12.24</c:v>
                </c:pt>
                <c:pt idx="1">
                  <c:v>17.05</c:v>
                </c:pt>
                <c:pt idx="2">
                  <c:v>11.91</c:v>
                </c:pt>
                <c:pt idx="3">
                  <c:v>19.399999999999999</c:v>
                </c:pt>
                <c:pt idx="4">
                  <c:v>24.4</c:v>
                </c:pt>
              </c:numCache>
            </c:numRef>
          </c:val>
          <c:smooth val="0"/>
          <c:extLst>
            <c:ext xmlns:c16="http://schemas.microsoft.com/office/drawing/2014/chart" uri="{C3380CC4-5D6E-409C-BE32-E72D297353CC}">
              <c16:uniqueId val="{00000002-6254-4EB3-BAB8-2571C8442E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B0D-443A-8B3B-1B4C48525B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B0D-443A-8B3B-1B4C48525B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B0D-443A-8B3B-1B4C48525BC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B0D-443A-8B3B-1B4C48525BC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5B0D-443A-8B3B-1B4C48525BC4}"/>
            </c:ext>
          </c:extLst>
        </c:ser>
        <c:ser>
          <c:idx val="5"/>
          <c:order val="5"/>
          <c:tx>
            <c:strRef>
              <c:f>データシート!$A$32</c:f>
              <c:strCache>
                <c:ptCount val="1"/>
                <c:pt idx="0">
                  <c:v>後期高齢者医療事業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0.02</c:v>
                </c:pt>
                <c:pt idx="6">
                  <c:v>#N/A</c:v>
                </c:pt>
                <c:pt idx="7">
                  <c:v>0.03</c:v>
                </c:pt>
                <c:pt idx="8">
                  <c:v>#N/A</c:v>
                </c:pt>
                <c:pt idx="9">
                  <c:v>0.04</c:v>
                </c:pt>
              </c:numCache>
            </c:numRef>
          </c:val>
          <c:extLst>
            <c:ext xmlns:c16="http://schemas.microsoft.com/office/drawing/2014/chart" uri="{C3380CC4-5D6E-409C-BE32-E72D297353CC}">
              <c16:uniqueId val="{00000005-5B0D-443A-8B3B-1B4C48525BC4}"/>
            </c:ext>
          </c:extLst>
        </c:ser>
        <c:ser>
          <c:idx val="6"/>
          <c:order val="6"/>
          <c:tx>
            <c:strRef>
              <c:f>データシート!$A$33</c:f>
              <c:strCache>
                <c:ptCount val="1"/>
                <c:pt idx="0">
                  <c:v>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c:v>
                </c:pt>
                <c:pt idx="2">
                  <c:v>#N/A</c:v>
                </c:pt>
                <c:pt idx="3">
                  <c:v>1.1299999999999999</c:v>
                </c:pt>
                <c:pt idx="4">
                  <c:v>#N/A</c:v>
                </c:pt>
                <c:pt idx="5">
                  <c:v>0.47</c:v>
                </c:pt>
                <c:pt idx="6">
                  <c:v>#N/A</c:v>
                </c:pt>
                <c:pt idx="7">
                  <c:v>0.89</c:v>
                </c:pt>
                <c:pt idx="8">
                  <c:v>#N/A</c:v>
                </c:pt>
                <c:pt idx="9">
                  <c:v>1.23</c:v>
                </c:pt>
              </c:numCache>
            </c:numRef>
          </c:val>
          <c:extLst>
            <c:ext xmlns:c16="http://schemas.microsoft.com/office/drawing/2014/chart" uri="{C3380CC4-5D6E-409C-BE32-E72D297353CC}">
              <c16:uniqueId val="{00000006-5B0D-443A-8B3B-1B4C48525BC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15.22</c:v>
                </c:pt>
                <c:pt idx="2">
                  <c:v>#N/A</c:v>
                </c:pt>
                <c:pt idx="3">
                  <c:v>15.14</c:v>
                </c:pt>
                <c:pt idx="4">
                  <c:v>#N/A</c:v>
                </c:pt>
                <c:pt idx="5">
                  <c:v>5.29</c:v>
                </c:pt>
                <c:pt idx="6">
                  <c:v>#N/A</c:v>
                </c:pt>
                <c:pt idx="7">
                  <c:v>12.82</c:v>
                </c:pt>
                <c:pt idx="8">
                  <c:v>#N/A</c:v>
                </c:pt>
                <c:pt idx="9">
                  <c:v>6.88</c:v>
                </c:pt>
              </c:numCache>
            </c:numRef>
          </c:val>
          <c:extLst>
            <c:ext xmlns:c16="http://schemas.microsoft.com/office/drawing/2014/chart" uri="{C3380CC4-5D6E-409C-BE32-E72D297353CC}">
              <c16:uniqueId val="{00000007-5B0D-443A-8B3B-1B4C48525BC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9.7100000000000009</c:v>
                </c:pt>
                <c:pt idx="2">
                  <c:v>#N/A</c:v>
                </c:pt>
                <c:pt idx="3">
                  <c:v>7.74</c:v>
                </c:pt>
                <c:pt idx="4">
                  <c:v>#N/A</c:v>
                </c:pt>
                <c:pt idx="5">
                  <c:v>8.6</c:v>
                </c:pt>
                <c:pt idx="6">
                  <c:v>#N/A</c:v>
                </c:pt>
                <c:pt idx="7">
                  <c:v>6.47</c:v>
                </c:pt>
                <c:pt idx="8">
                  <c:v>#N/A</c:v>
                </c:pt>
                <c:pt idx="9">
                  <c:v>7.48</c:v>
                </c:pt>
              </c:numCache>
            </c:numRef>
          </c:val>
          <c:extLst>
            <c:ext xmlns:c16="http://schemas.microsoft.com/office/drawing/2014/chart" uri="{C3380CC4-5D6E-409C-BE32-E72D297353CC}">
              <c16:uniqueId val="{00000008-5B0D-443A-8B3B-1B4C48525BC4}"/>
            </c:ext>
          </c:extLst>
        </c:ser>
        <c:ser>
          <c:idx val="9"/>
          <c:order val="9"/>
          <c:tx>
            <c:strRef>
              <c:f>データシート!$A$36</c:f>
              <c:strCache>
                <c:ptCount val="1"/>
                <c:pt idx="0">
                  <c:v>し尿処理・じん芥処理・埋立処分施設建設事業特別会計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16.89</c:v>
                </c:pt>
                <c:pt idx="2">
                  <c:v>#N/A</c:v>
                </c:pt>
                <c:pt idx="3">
                  <c:v>6.29</c:v>
                </c:pt>
                <c:pt idx="4">
                  <c:v>#N/A</c:v>
                </c:pt>
                <c:pt idx="5">
                  <c:v>1.85</c:v>
                </c:pt>
                <c:pt idx="6">
                  <c:v>#N/A</c:v>
                </c:pt>
                <c:pt idx="7">
                  <c:v>9.8699999999999992</c:v>
                </c:pt>
                <c:pt idx="8">
                  <c:v>#N/A</c:v>
                </c:pt>
                <c:pt idx="9">
                  <c:v>23.75</c:v>
                </c:pt>
              </c:numCache>
            </c:numRef>
          </c:val>
          <c:extLst>
            <c:ext xmlns:c16="http://schemas.microsoft.com/office/drawing/2014/chart" uri="{C3380CC4-5D6E-409C-BE32-E72D297353CC}">
              <c16:uniqueId val="{00000009-5B0D-443A-8B3B-1B4C48525B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895</c:v>
                </c:pt>
                <c:pt idx="5">
                  <c:v>1063</c:v>
                </c:pt>
                <c:pt idx="8">
                  <c:v>1348</c:v>
                </c:pt>
                <c:pt idx="11">
                  <c:v>1392</c:v>
                </c:pt>
                <c:pt idx="14">
                  <c:v>2009</c:v>
                </c:pt>
              </c:numCache>
            </c:numRef>
          </c:val>
          <c:extLst>
            <c:ext xmlns:c16="http://schemas.microsoft.com/office/drawing/2014/chart" uri="{C3380CC4-5D6E-409C-BE32-E72D297353CC}">
              <c16:uniqueId val="{00000000-9CA4-4C0D-8DCD-B4A565F53F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A4-4C0D-8DCD-B4A565F53F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CA4-4C0D-8DCD-B4A565F53F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14</c:v>
                </c:pt>
                <c:pt idx="6">
                  <c:v>16</c:v>
                </c:pt>
                <c:pt idx="9">
                  <c:v>15</c:v>
                </c:pt>
                <c:pt idx="12">
                  <c:v>8</c:v>
                </c:pt>
              </c:numCache>
            </c:numRef>
          </c:val>
          <c:extLst>
            <c:ext xmlns:c16="http://schemas.microsoft.com/office/drawing/2014/chart" uri="{C3380CC4-5D6E-409C-BE32-E72D297353CC}">
              <c16:uniqueId val="{00000003-9CA4-4C0D-8DCD-B4A565F53F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33</c:v>
                </c:pt>
                <c:pt idx="6">
                  <c:v>21</c:v>
                </c:pt>
                <c:pt idx="9">
                  <c:v>0</c:v>
                </c:pt>
                <c:pt idx="12">
                  <c:v>16</c:v>
                </c:pt>
              </c:numCache>
            </c:numRef>
          </c:val>
          <c:extLst>
            <c:ext xmlns:c16="http://schemas.microsoft.com/office/drawing/2014/chart" uri="{C3380CC4-5D6E-409C-BE32-E72D297353CC}">
              <c16:uniqueId val="{00000004-9CA4-4C0D-8DCD-B4A565F53F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A4-4C0D-8DCD-B4A565F53F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A4-4C0D-8DCD-B4A565F53F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1145</c:v>
                </c:pt>
                <c:pt idx="3">
                  <c:v>1251</c:v>
                </c:pt>
                <c:pt idx="6">
                  <c:v>1428</c:v>
                </c:pt>
                <c:pt idx="9">
                  <c:v>1589</c:v>
                </c:pt>
                <c:pt idx="12">
                  <c:v>2044</c:v>
                </c:pt>
              </c:numCache>
            </c:numRef>
          </c:val>
          <c:extLst>
            <c:ext xmlns:c16="http://schemas.microsoft.com/office/drawing/2014/chart" uri="{C3380CC4-5D6E-409C-BE32-E72D297353CC}">
              <c16:uniqueId val="{00000007-9CA4-4C0D-8DCD-B4A565F53F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c:v>
                </c:pt>
                <c:pt idx="2">
                  <c:v>#N/A</c:v>
                </c:pt>
                <c:pt idx="3">
                  <c:v>#N/A</c:v>
                </c:pt>
                <c:pt idx="4">
                  <c:v>235</c:v>
                </c:pt>
                <c:pt idx="5">
                  <c:v>#N/A</c:v>
                </c:pt>
                <c:pt idx="6">
                  <c:v>#N/A</c:v>
                </c:pt>
                <c:pt idx="7">
                  <c:v>117</c:v>
                </c:pt>
                <c:pt idx="8">
                  <c:v>#N/A</c:v>
                </c:pt>
                <c:pt idx="9">
                  <c:v>#N/A</c:v>
                </c:pt>
                <c:pt idx="10">
                  <c:v>212</c:v>
                </c:pt>
                <c:pt idx="11">
                  <c:v>#N/A</c:v>
                </c:pt>
                <c:pt idx="12">
                  <c:v>#N/A</c:v>
                </c:pt>
                <c:pt idx="13">
                  <c:v>59</c:v>
                </c:pt>
                <c:pt idx="14">
                  <c:v>#N/A</c:v>
                </c:pt>
              </c:numCache>
            </c:numRef>
          </c:val>
          <c:smooth val="0"/>
          <c:extLst>
            <c:ext xmlns:c16="http://schemas.microsoft.com/office/drawing/2014/chart" uri="{C3380CC4-5D6E-409C-BE32-E72D297353CC}">
              <c16:uniqueId val="{00000008-9CA4-4C0D-8DCD-B4A565F53F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13711</c:v>
                </c:pt>
                <c:pt idx="5">
                  <c:v>13764</c:v>
                </c:pt>
                <c:pt idx="8">
                  <c:v>16193</c:v>
                </c:pt>
                <c:pt idx="11">
                  <c:v>21842</c:v>
                </c:pt>
                <c:pt idx="14">
                  <c:v>27894</c:v>
                </c:pt>
              </c:numCache>
            </c:numRef>
          </c:val>
          <c:extLst>
            <c:ext xmlns:c16="http://schemas.microsoft.com/office/drawing/2014/chart" uri="{C3380CC4-5D6E-409C-BE32-E72D297353CC}">
              <c16:uniqueId val="{00000000-1E2F-455A-8500-93CE4AD4DF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3250</c:v>
                </c:pt>
                <c:pt idx="5">
                  <c:v>4316</c:v>
                </c:pt>
                <c:pt idx="8">
                  <c:v>4230</c:v>
                </c:pt>
                <c:pt idx="11">
                  <c:v>5032</c:v>
                </c:pt>
                <c:pt idx="14">
                  <c:v>9769</c:v>
                </c:pt>
              </c:numCache>
            </c:numRef>
          </c:val>
          <c:extLst>
            <c:ext xmlns:c16="http://schemas.microsoft.com/office/drawing/2014/chart" uri="{C3380CC4-5D6E-409C-BE32-E72D297353CC}">
              <c16:uniqueId val="{00000001-1E2F-455A-8500-93CE4AD4DF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3271</c:v>
                </c:pt>
                <c:pt idx="5">
                  <c:v>4054</c:v>
                </c:pt>
                <c:pt idx="8">
                  <c:v>4703</c:v>
                </c:pt>
                <c:pt idx="11">
                  <c:v>4545</c:v>
                </c:pt>
                <c:pt idx="14">
                  <c:v>4465</c:v>
                </c:pt>
              </c:numCache>
            </c:numRef>
          </c:val>
          <c:extLst>
            <c:ext xmlns:c16="http://schemas.microsoft.com/office/drawing/2014/chart" uri="{C3380CC4-5D6E-409C-BE32-E72D297353CC}">
              <c16:uniqueId val="{00000002-1E2F-455A-8500-93CE4AD4DF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2F-455A-8500-93CE4AD4DF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E2F-455A-8500-93CE4AD4DF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2F-455A-8500-93CE4AD4DF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611</c:v>
                </c:pt>
                <c:pt idx="3">
                  <c:v>614</c:v>
                </c:pt>
                <c:pt idx="6">
                  <c:v>615</c:v>
                </c:pt>
                <c:pt idx="9">
                  <c:v>617</c:v>
                </c:pt>
                <c:pt idx="12">
                  <c:v>645</c:v>
                </c:pt>
              </c:numCache>
            </c:numRef>
          </c:val>
          <c:extLst>
            <c:ext xmlns:c16="http://schemas.microsoft.com/office/drawing/2014/chart" uri="{C3380CC4-5D6E-409C-BE32-E72D297353CC}">
              <c16:uniqueId val="{00000006-1E2F-455A-8500-93CE4AD4DF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86</c:v>
                </c:pt>
                <c:pt idx="3">
                  <c:v>78</c:v>
                </c:pt>
                <c:pt idx="6">
                  <c:v>68</c:v>
                </c:pt>
                <c:pt idx="9">
                  <c:v>62</c:v>
                </c:pt>
                <c:pt idx="12">
                  <c:v>73</c:v>
                </c:pt>
              </c:numCache>
            </c:numRef>
          </c:val>
          <c:extLst>
            <c:ext xmlns:c16="http://schemas.microsoft.com/office/drawing/2014/chart" uri="{C3380CC4-5D6E-409C-BE32-E72D297353CC}">
              <c16:uniqueId val="{00000007-1E2F-455A-8500-93CE4AD4DF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727</c:v>
                </c:pt>
                <c:pt idx="3">
                  <c:v>744</c:v>
                </c:pt>
                <c:pt idx="6">
                  <c:v>535</c:v>
                </c:pt>
                <c:pt idx="9">
                  <c:v>466</c:v>
                </c:pt>
                <c:pt idx="12">
                  <c:v>294</c:v>
                </c:pt>
              </c:numCache>
            </c:numRef>
          </c:val>
          <c:extLst>
            <c:ext xmlns:c16="http://schemas.microsoft.com/office/drawing/2014/chart" uri="{C3380CC4-5D6E-409C-BE32-E72D297353CC}">
              <c16:uniqueId val="{00000008-1E2F-455A-8500-93CE4AD4DF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E2F-455A-8500-93CE4AD4DF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20049</c:v>
                </c:pt>
                <c:pt idx="3">
                  <c:v>20128</c:v>
                </c:pt>
                <c:pt idx="6">
                  <c:v>23145</c:v>
                </c:pt>
                <c:pt idx="9">
                  <c:v>30951</c:v>
                </c:pt>
                <c:pt idx="12">
                  <c:v>39317</c:v>
                </c:pt>
              </c:numCache>
            </c:numRef>
          </c:val>
          <c:extLst>
            <c:ext xmlns:c16="http://schemas.microsoft.com/office/drawing/2014/chart" uri="{C3380CC4-5D6E-409C-BE32-E72D297353CC}">
              <c16:uniqueId val="{0000000A-1E2F-455A-8500-93CE4AD4DF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1240</c:v>
                </c:pt>
                <c:pt idx="2">
                  <c:v>#N/A</c:v>
                </c:pt>
                <c:pt idx="3">
                  <c:v>#N/A</c:v>
                </c:pt>
                <c:pt idx="4">
                  <c:v>0</c:v>
                </c:pt>
                <c:pt idx="5">
                  <c:v>#N/A</c:v>
                </c:pt>
                <c:pt idx="6">
                  <c:v>#N/A</c:v>
                </c:pt>
                <c:pt idx="7">
                  <c:v>0</c:v>
                </c:pt>
                <c:pt idx="8">
                  <c:v>#N/A</c:v>
                </c:pt>
                <c:pt idx="9">
                  <c:v>#N/A</c:v>
                </c:pt>
                <c:pt idx="10">
                  <c:v>677</c:v>
                </c:pt>
                <c:pt idx="11">
                  <c:v>#N/A</c:v>
                </c:pt>
                <c:pt idx="12">
                  <c:v>#N/A</c:v>
                </c:pt>
                <c:pt idx="13">
                  <c:v>0</c:v>
                </c:pt>
                <c:pt idx="14">
                  <c:v>#N/A</c:v>
                </c:pt>
              </c:numCache>
            </c:numRef>
          </c:val>
          <c:smooth val="0"/>
          <c:extLst>
            <c:ext xmlns:c16="http://schemas.microsoft.com/office/drawing/2014/chart" uri="{C3380CC4-5D6E-409C-BE32-E72D297353CC}">
              <c16:uniqueId val="{0000000B-1E2F-455A-8500-93CE4AD4DF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2205</c:v>
                </c:pt>
                <c:pt idx="1">
                  <c:v>1988</c:v>
                </c:pt>
                <c:pt idx="2">
                  <c:v>2129</c:v>
                </c:pt>
              </c:numCache>
            </c:numRef>
          </c:val>
          <c:extLst>
            <c:ext xmlns:c16="http://schemas.microsoft.com/office/drawing/2014/chart" uri="{C3380CC4-5D6E-409C-BE32-E72D297353CC}">
              <c16:uniqueId val="{00000000-31DE-46EC-83C3-EABCBCE1C14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454</c:v>
                </c:pt>
                <c:pt idx="1">
                  <c:v>454</c:v>
                </c:pt>
                <c:pt idx="2">
                  <c:v>454</c:v>
                </c:pt>
              </c:numCache>
            </c:numRef>
          </c:val>
          <c:extLst>
            <c:ext xmlns:c16="http://schemas.microsoft.com/office/drawing/2014/chart" uri="{C3380CC4-5D6E-409C-BE32-E72D297353CC}">
              <c16:uniqueId val="{00000001-31DE-46EC-83C3-EABCBCE1C14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2046</c:v>
                </c:pt>
                <c:pt idx="1">
                  <c:v>2104</c:v>
                </c:pt>
                <c:pt idx="2">
                  <c:v>1883</c:v>
                </c:pt>
              </c:numCache>
            </c:numRef>
          </c:val>
          <c:extLst>
            <c:ext xmlns:c16="http://schemas.microsoft.com/office/drawing/2014/chart" uri="{C3380CC4-5D6E-409C-BE32-E72D297353CC}">
              <c16:uniqueId val="{00000002-31DE-46EC-83C3-EABCBCE1C14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{4F2433F6-607A-4308-AFE7-1DF8E170707D}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08-48A2-9E78-39FDBC12AD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{AC116AEF-4434-41E8-AC6E-BF1AE984EF69}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08-48A2-9E78-39FDBC12AD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{AFEE115A-63E2-4807-AC6D-D5190DA432F2}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08-48A2-9E78-39FDBC12AD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{EEFDE95E-72B0-4CA4-86B0-6749EA07FDB9}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08-48A2-9E78-39FDBC12AD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{42D39A86-3001-4F71-9D76-A7F97DE4019E}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08-48A2-9E78-39FDBC12AD4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{C6952E59-BAF9-456B-82EA-93856ADA3155}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08-48A2-9E78-39FDBC12AD4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{2D0B6421-3EF8-4DF3-9A8A-9F3E4556CCD4}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08-48A2-9E78-39FDBC12AD4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{923966F2-523F-44DF-8EA6-71DD5D21C2C1}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08-48A2-9E78-39FDBC12AD4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{DDEA6F1D-0F8C-409C-9AFA-297C56F609C2}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08-48A2-9E78-39FDBC12AD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65.400000000000006</c:v>
                </c:pt>
                <c:pt idx="16">
                  <c:v>44.3</c:v>
                </c:pt>
                <c:pt idx="24">
                  <c:v>45.4</c:v>
                </c:pt>
                <c:pt idx="32">
                  <c:v>26.7</c:v>
                </c:pt>
              </c:numCache>
            </c:numRef>
          </c:xVal>
          <c:yVal>
            <c:numRef>
              <c:f>公会計指標分析・財政指標組合せ分析表!$BP$51:$DC$51</c:f>
              <c:numCache>
                <c:formatCode>#,##0.0;"▲ "#,##0.0</c:formatCode>
                <c:ptCount val="40"/>
                <c:pt idx="0">
                  <c:v>70.099999999999994</c:v>
                </c:pt>
                <c:pt idx="24">
                  <c:v>33.799999999999997</c:v>
                </c:pt>
              </c:numCache>
            </c:numRef>
          </c:yVal>
          <c:smooth val="0"/>
          <c:extLst>
            <c:ext xmlns:c16="http://schemas.microsoft.com/office/drawing/2014/chart" uri="{C3380CC4-5D6E-409C-BE32-E72D297353CC}">
              <c16:uniqueId val="{00000009-F408-48A2-9E78-39FDBC12AD4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472E-2"/>
                  <c:y val="-3.37321865061307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{D0F6204D-3533-433E-970D-AAC981C870E2}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08-48A2-9E78-39FDBC12AD4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{A938FAED-FE40-4EC8-AD64-6CD3FBAFD9C4}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08-48A2-9E78-39FDBC12AD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{5F1C54E0-C32A-4D04-A1A2-87A7E26DD7CD}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08-48A2-9E78-39FDBC12AD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{BEC21E3D-2B81-4EEB-BAA3-123714A5BD0C}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08-48A2-9E78-39FDBC12AD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{4E37AF8B-982B-4483-AFE4-CD7B29089D8E}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08-48A2-9E78-39FDBC12AD43}"/>
                </c:ext>
              </c:extLst>
            </c:dLbl>
            <c:dLbl>
              <c:idx val="8"/>
              <c:layout>
                <c:manualLayout>
                  <c:x val="-1.9922458247700912E-2"/>
                  <c:y val="-5.5310860720742032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{30BF6CB9-07F6-4493-9932-FB16972A3483}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08-48A2-9E78-39FDBC12AD43}"/>
                </c:ext>
              </c:extLst>
            </c:dLbl>
            <c:dLbl>
              <c:idx val="16"/>
              <c:layout>
                <c:manualLayout>
                  <c:x val="-3.2015750650234161E-2"/>
                  <c:y val="-0.1165277891747668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{16A9E3BB-B240-4469-A818-BFD7AC1247CD}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08-48A2-9E78-39FDBC12AD43}"/>
                </c:ext>
              </c:extLst>
            </c:dLbl>
            <c:dLbl>
              <c:idx val="24"/>
              <c:layout>
                <c:manualLayout>
                  <c:x val="-3.2015750650234161E-2"/>
                  <c:y val="-3.943683836038238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{A6B950C1-D5B2-410E-9106-7A3D5D3390ED}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08-48A2-9E78-39FDBC12AD43}"/>
                </c:ext>
              </c:extLst>
            </c:dLbl>
            <c:dLbl>
              <c:idx val="32"/>
              <c:layout>
                <c:manualLayout>
                  <c:x val="-3.2015750650234161E-2"/>
                  <c:y val="-7.868629245940865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{9DE69AEA-4C74-4E2D-84F4-4B32F693A1F6}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08-48A2-9E78-39FDBC12AD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F408-48A2-9E78-39FDBC12AD4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{C5E1260C-E1FD-45B3-A160-4FC574C20681}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CE-47C9-9521-D1F29B4A37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{42B5B0BA-45E0-4B51-AE87-22F9077A6D04}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CE-47C9-9521-D1F29B4A37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{CE302A37-51ED-4B1E-8B75-7AB092DD9A69}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CE-47C9-9521-D1F29B4A37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{F6892B85-1566-4B3E-89F6-3A2AA8D8F1DD}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CE-47C9-9521-D1F29B4A37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{66DF706E-49FA-45C2-A6AE-71D160D717AC}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CE-47C9-9521-D1F29B4A37A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{C41BDA98-B16F-425A-837B-B5826C2BD48E}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CE-47C9-9521-D1F29B4A37A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{6933ACAF-DAEC-4B59-991E-42FBD60CF9FE}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CE-47C9-9521-D1F29B4A37A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{C1C4E266-D8EF-4846-B2EF-746113F2BB45}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CE-47C9-9521-D1F29B4A37A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{A7EF3F58-57F7-47BB-821C-5A422E1296C0}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CE-47C9-9521-D1F29B4A37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16.600000000000001</c:v>
                </c:pt>
                <c:pt idx="8">
                  <c:v>15.1</c:v>
                </c:pt>
                <c:pt idx="16">
                  <c:v>11</c:v>
                </c:pt>
                <c:pt idx="24">
                  <c:v>9.5</c:v>
                </c:pt>
                <c:pt idx="32">
                  <c:v>6.4</c:v>
                </c:pt>
              </c:numCache>
            </c:numRef>
          </c:xVal>
          <c:yVal>
            <c:numRef>
              <c:f>公会計指標分析・財政指標組合せ分析表!$BP$73:$DC$73</c:f>
              <c:numCache>
                <c:formatCode>#,##0.0;"▲ "#,##0.0</c:formatCode>
                <c:ptCount val="40"/>
                <c:pt idx="0">
                  <c:v>70.099999999999994</c:v>
                </c:pt>
                <c:pt idx="24">
                  <c:v>33.799999999999997</c:v>
                </c:pt>
              </c:numCache>
            </c:numRef>
          </c:yVal>
          <c:smooth val="0"/>
          <c:extLst>
            <c:ext xmlns:c16="http://schemas.microsoft.com/office/drawing/2014/chart" uri="{C3380CC4-5D6E-409C-BE32-E72D297353CC}">
              <c16:uniqueId val="{00000009-26CE-47C9-9521-D1F29B4A37A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{B16B8B88-E681-4EE3-B2B1-BE9DB8B2CC6E}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CE-47C9-9521-D1F29B4A37A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{702FBC12-35C0-46AB-9119-FD002B6588C8}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CE-47C9-9521-D1F29B4A37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{11CD422A-8097-4E8C-9359-25A6AAAEF47C}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CE-47C9-9521-D1F29B4A37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{EA2F8A2C-AB41-4C00-8DD8-A755984110A2}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CE-47C9-9521-D1F29B4A37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{D6C6DF3C-2CB2-4399-BB0C-84C34E27073E}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CE-47C9-9521-D1F29B4A37AA}"/>
                </c:ext>
              </c:extLst>
            </c:dLbl>
            <c:dLbl>
              <c:idx val="8"/>
              <c:layout>
                <c:manualLayout>
                  <c:x val="-3.7200175865427912E-2"/>
                  <c:y val="-0.11016198292082989"/>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{10CE45AA-C85B-4EF7-8C3E-AD70FA82E213}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CE-47C9-9521-D1F29B4A37AA}"/>
                </c:ext>
              </c:extLst>
            </c:dLbl>
            <c:dLbl>
              <c:idx val="16"/>
              <c:layout>
                <c:manualLayout>
                  <c:x val="-2.5940509584723256E-2"/>
                  <c:y val="-8.359128355436340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{1A40B7F1-F156-4054-AD3C-CEBA57FDC939}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CE-47C9-9521-D1F29B4A37AA}"/>
                </c:ext>
              </c:extLst>
            </c:dLbl>
            <c:dLbl>
              <c:idx val="24"/>
              <c:layout>
                <c:manualLayout>
                  <c:x val="-3.1570342725075584E-2"/>
                  <c:y val="-9.035507056271412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{33E82999-E0C2-40B3-9C3C-02B413D050E9}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CE-47C9-9521-D1F29B4A37AA}"/>
                </c:ext>
              </c:extLst>
            </c:dLbl>
            <c:dLbl>
              <c:idx val="32"/>
              <c:layout>
                <c:manualLayout>
                  <c:x val="-3.1570342725075584E-2"/>
                  <c:y val="-4.687695860078760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{0C93CC01-67D0-4CAE-A6EB-ACDECFF536EE}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CE-47C9-9521-D1F29B4A37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6CE-47C9-9521-D1F29B4A37AA}"/>
            </c:ext>
          </c:extLst>
        </c:ser>
        <c:dLbls>
          <c:showLegendKey val="0"/>
          <c:showVal val="1"/>
          <c:showCatName val="0"/>
          <c:showSerName val="0"/>
          <c:showPercent val="0"/>
          <c:showBubbleSize val="0"/>
        </c:dLbls>
        <c:axId val="84219776"/>
        <c:axId val="84234240"/>
      </c:scatterChart>
      <c:valAx>
        <c:axId val="84219776"/>
        <c:scaling>
          <c:orientation val="maxMin"/>
          <c:max val="18"/>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内には零細な農業以外に中心となる産業が無いため、財政基盤が弱く、類似団体に比べ大きく下回っている。今後は人件費の削減や事業内容の精査など、歳出の徹底的な見直しを図るとともに、「最小の経費で最大の効果を上げる」という基本原則にのっとり、活力あるまちづくりを展開しつつ、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17639</xdr:rowOff>
    </xdr:from>
    <xdr:to>
      <xdr:col>23</xdr:col>
      <xdr:colOff>133350</xdr:colOff>
      <xdr:row>44</xdr:row>
      <xdr:rowOff>31045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614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17639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480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162278</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346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162278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212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151695</xdr:rowOff>
    </xdr:from>
    <xdr:to>
      <xdr:col>23</xdr:col>
      <xdr:colOff>184150</xdr:colOff>
      <xdr:row>44</xdr:row>
      <xdr:rowOff>81845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47572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138289</xdr:rowOff>
    </xdr:from>
    <xdr:to>
      <xdr:col>19</xdr:col>
      <xdr:colOff>184150</xdr:colOff>
      <xdr:row>44</xdr:row>
      <xdr:rowOff>68439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53216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9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111478</xdr:rowOff>
    </xdr:from>
    <xdr:to>
      <xdr:col>11</xdr:col>
      <xdr:colOff>82550</xdr:colOff>
      <xdr:row>44</xdr:row>
      <xdr:rowOff>41628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26405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公債費の経常的一般財源の増により、経常収支比率は８９</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％と類似団体と、ほぼ同じ水準で、目標としていた９０％以下を達成できた。</a:t>
          </a:r>
          <a:endParaRPr lang="ja-JP" altLang="ja-JP" sz="1400">
            <a:effectLst/>
          </a:endParaRPr>
        </a:p>
        <a:p>
          <a:r>
            <a:rPr kumimoji="1" lang="ja-JP" altLang="ja-JP" sz="1100">
              <a:solidFill>
                <a:schemeClr val="dk1"/>
              </a:solidFill>
              <a:effectLst/>
              <a:latin typeface="+mn-lt"/>
              <a:ea typeface="+mn-ea"/>
              <a:cs typeface="+mn-cs"/>
            </a:rPr>
            <a:t>　町税に関しては、滞納整理事務に力を注ぎ、今後も９０％以上の徴収率を継続しながら、公平負担の原則にのっとり、引き続き財源確保の努力をする。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20066</xdr:rowOff>
    </xdr:from>
    <xdr:to>
      <xdr:col>23</xdr:col>
      <xdr:colOff>133350</xdr:colOff>
      <xdr:row>64</xdr:row>
      <xdr:rowOff>49022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9286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70866</xdr:rowOff>
    </xdr:from>
    <xdr:to>
      <xdr:col>19</xdr:col>
      <xdr:colOff>133350</xdr:colOff>
      <xdr:row>64</xdr:row>
      <xdr:rowOff>20066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7221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150622</xdr:rowOff>
    </xdr:from>
    <xdr:to>
      <xdr:col>15</xdr:col>
      <xdr:colOff>82550</xdr:colOff>
      <xdr:row>63</xdr:row>
      <xdr:rowOff>70866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8052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150622</xdr:rowOff>
    </xdr:from>
    <xdr:to>
      <xdr:col>11</xdr:col>
      <xdr:colOff>31750</xdr:colOff>
      <xdr:row>65</xdr:row>
      <xdr:rowOff>70612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80522"/>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169672</xdr:rowOff>
    </xdr:from>
    <xdr:to>
      <xdr:col>23</xdr:col>
      <xdr:colOff>184150</xdr:colOff>
      <xdr:row>64</xdr:row>
      <xdr:rowOff>99822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141749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4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140716</xdr:rowOff>
    </xdr:from>
    <xdr:to>
      <xdr:col>19</xdr:col>
      <xdr:colOff>184150</xdr:colOff>
      <xdr:row>64</xdr:row>
      <xdr:rowOff>70866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55643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28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20066</xdr:rowOff>
    </xdr:from>
    <xdr:to>
      <xdr:col>15</xdr:col>
      <xdr:colOff>133350</xdr:colOff>
      <xdr:row>63</xdr:row>
      <xdr:rowOff>121666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131843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9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99822</xdr:rowOff>
    </xdr:from>
    <xdr:to>
      <xdr:col>11</xdr:col>
      <xdr:colOff>82550</xdr:colOff>
      <xdr:row>63</xdr:row>
      <xdr:rowOff>29972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14749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19812</xdr:rowOff>
    </xdr:from>
    <xdr:to>
      <xdr:col>7</xdr:col>
      <xdr:colOff>31750</xdr:colOff>
      <xdr:row>65</xdr:row>
      <xdr:rowOff>121412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106189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[288,452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類似団体より低い水準であるが、今後も人件費と物件費の削減に努める。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113920</xdr:rowOff>
    </xdr:from>
    <xdr:to>
      <xdr:col>23</xdr:col>
      <xdr:colOff>133350</xdr:colOff>
      <xdr:row>81</xdr:row>
      <xdr:rowOff>132857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01370"/>
          <a:ext cx="838200" cy="1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117635</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050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112886</xdr:rowOff>
    </xdr:from>
    <xdr:to>
      <xdr:col>19</xdr:col>
      <xdr:colOff>133350</xdr:colOff>
      <xdr:row>81</xdr:row>
      <xdr:rowOff>113920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0336"/>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112886</xdr:rowOff>
    </xdr:from>
    <xdr:to>
      <xdr:col>15</xdr:col>
      <xdr:colOff>82550</xdr:colOff>
      <xdr:row>81</xdr:row>
      <xdr:rowOff>127563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2336800" y="14000336"/>
          <a:ext cx="889000" cy="14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123487</xdr:rowOff>
    </xdr:from>
    <xdr:to>
      <xdr:col>11</xdr:col>
      <xdr:colOff>31750</xdr:colOff>
      <xdr:row>81</xdr:row>
      <xdr:rowOff>127563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10937"/>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82057</xdr:rowOff>
    </xdr:from>
    <xdr:to>
      <xdr:col>23</xdr:col>
      <xdr:colOff>184150</xdr:colOff>
      <xdr:row>82</xdr:row>
      <xdr:rowOff>12207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3334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0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63120</xdr:rowOff>
    </xdr:from>
    <xdr:to>
      <xdr:col>19</xdr:col>
      <xdr:colOff>184150</xdr:colOff>
      <xdr:row>81</xdr:row>
      <xdr:rowOff>164720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3447</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19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62086</xdr:rowOff>
    </xdr:from>
    <xdr:to>
      <xdr:col>15</xdr:col>
      <xdr:colOff>133350</xdr:colOff>
      <xdr:row>81</xdr:row>
      <xdr:rowOff>163686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2413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1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76763</xdr:rowOff>
    </xdr:from>
    <xdr:to>
      <xdr:col>11</xdr:col>
      <xdr:colOff>82550</xdr:colOff>
      <xdr:row>82</xdr:row>
      <xdr:rowOff>6913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163140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5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72687</xdr:rowOff>
    </xdr:from>
    <xdr:to>
      <xdr:col>7</xdr:col>
      <xdr:colOff>31750</xdr:colOff>
      <xdr:row>82</xdr:row>
      <xdr:rowOff>2837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159064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4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全国平均を下回り、類似団体と比較しても、５．１ポイント低い水準であるが、住民サービスはもとより、職員一人ひとりの資質の向上を図りながら、今後も現状維持に努める。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74991</xdr:rowOff>
    </xdr:from>
    <xdr:to>
      <xdr:col>81</xdr:col>
      <xdr:colOff>44450</xdr:colOff>
      <xdr:row>83</xdr:row>
      <xdr:rowOff>75898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133891"/>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166914</xdr:rowOff>
    </xdr:from>
    <xdr:to>
      <xdr:col>77</xdr:col>
      <xdr:colOff>44450</xdr:colOff>
      <xdr:row>83</xdr:row>
      <xdr:rowOff>75898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225814"/>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120952</xdr:rowOff>
    </xdr:from>
    <xdr:to>
      <xdr:col>72</xdr:col>
      <xdr:colOff>203200</xdr:colOff>
      <xdr:row>82</xdr:row>
      <xdr:rowOff>166914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17985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120952</xdr:rowOff>
    </xdr:from>
    <xdr:to>
      <xdr:col>68</xdr:col>
      <xdr:colOff>152400</xdr:colOff>
      <xdr:row>84</xdr:row>
      <xdr:rowOff>30843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179852"/>
          <a:ext cx="889000" cy="25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24191</xdr:rowOff>
    </xdr:from>
    <xdr:to>
      <xdr:col>81</xdr:col>
      <xdr:colOff>95250</xdr:colOff>
      <xdr:row>82</xdr:row>
      <xdr:rowOff>125791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08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40718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928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25098</xdr:rowOff>
    </xdr:from>
    <xdr:to>
      <xdr:col>77</xdr:col>
      <xdr:colOff>95250</xdr:colOff>
      <xdr:row>83</xdr:row>
      <xdr:rowOff>126698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136875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24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116114</xdr:rowOff>
    </xdr:from>
    <xdr:to>
      <xdr:col>73</xdr:col>
      <xdr:colOff>44450</xdr:colOff>
      <xdr:row>83</xdr:row>
      <xdr:rowOff>46264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56441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70152</xdr:rowOff>
    </xdr:from>
    <xdr:to>
      <xdr:col>68</xdr:col>
      <xdr:colOff>203200</xdr:colOff>
      <xdr:row>83</xdr:row>
      <xdr:rowOff>302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10479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89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定員管理の適正度は類似団体に近い水準となっている。今後は退職勧奨や、新規採用職員を１割程度に抑制することにより、さらなる適正化を図っていく。また臨時的な業務については、会計年度職員（パートタイム職員等）を雇用し、住民サービスを低下させることなく人件費の削減を実施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7451</xdr:rowOff>
    </xdr:from>
    <xdr:to>
      <xdr:col>81</xdr:col>
      <xdr:colOff>44450</xdr:colOff>
      <xdr:row>62</xdr:row>
      <xdr:rowOff>28363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37351"/>
          <a:ext cx="838200" cy="2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161206</xdr:rowOff>
    </xdr:from>
    <xdr:to>
      <xdr:col>77</xdr:col>
      <xdr:colOff>44450</xdr:colOff>
      <xdr:row>62</xdr:row>
      <xdr:rowOff>7451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19656"/>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161206</xdr:rowOff>
    </xdr:from>
    <xdr:to>
      <xdr:col>72</xdr:col>
      <xdr:colOff>203200</xdr:colOff>
      <xdr:row>61</xdr:row>
      <xdr:rowOff>166031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619656"/>
          <a:ext cx="88900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162009</xdr:rowOff>
    </xdr:from>
    <xdr:to>
      <xdr:col>68</xdr:col>
      <xdr:colOff>152400</xdr:colOff>
      <xdr:row>61</xdr:row>
      <xdr:rowOff>166031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2045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149013</xdr:rowOff>
    </xdr:from>
    <xdr:to>
      <xdr:col>81</xdr:col>
      <xdr:colOff>95250</xdr:colOff>
      <xdr:row>62</xdr:row>
      <xdr:rowOff>79163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165540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128101</xdr:rowOff>
    </xdr:from>
    <xdr:to>
      <xdr:col>77</xdr:col>
      <xdr:colOff>95250</xdr:colOff>
      <xdr:row>62</xdr:row>
      <xdr:rowOff>58251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8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68428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5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110406</xdr:rowOff>
    </xdr:from>
    <xdr:to>
      <xdr:col>73</xdr:col>
      <xdr:colOff>44450</xdr:colOff>
      <xdr:row>62</xdr:row>
      <xdr:rowOff>40556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6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50733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37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115231</xdr:rowOff>
    </xdr:from>
    <xdr:to>
      <xdr:col>68</xdr:col>
      <xdr:colOff>203200</xdr:colOff>
      <xdr:row>62</xdr:row>
      <xdr:rowOff>45381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7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55558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4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111209</xdr:rowOff>
    </xdr:from>
    <xdr:to>
      <xdr:col>64</xdr:col>
      <xdr:colOff>152400</xdr:colOff>
      <xdr:row>62</xdr:row>
      <xdr:rowOff>41359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6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51536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38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家賃収入や特定財源の確保及び交付税算入率の高い地方債を活用し、町債の新規発行を公債費の元利償還額</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抑制</a:t>
          </a:r>
          <a:r>
            <a:rPr kumimoji="1" lang="ja-JP" altLang="en-US" sz="1100">
              <a:solidFill>
                <a:schemeClr val="dk1"/>
              </a:solidFill>
              <a:effectLst/>
              <a:latin typeface="+mn-lt"/>
              <a:ea typeface="+mn-ea"/>
              <a:cs typeface="+mn-cs"/>
            </a:rPr>
            <a:t>等に努めた結果、</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を下回る水準となった。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163830</xdr:rowOff>
    </xdr:from>
    <xdr:to>
      <xdr:col>81</xdr:col>
      <xdr:colOff>44450</xdr:colOff>
      <xdr:row>43</xdr:row>
      <xdr:rowOff>111337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164580"/>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83414</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45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111337</xdr:rowOff>
    </xdr:from>
    <xdr:to>
      <xdr:col>81</xdr:col>
      <xdr:colOff>133350</xdr:colOff>
      <xdr:row>43</xdr:row>
      <xdr:rowOff>111337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483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78757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163830</xdr:rowOff>
    </xdr:from>
    <xdr:to>
      <xdr:col>81</xdr:col>
      <xdr:colOff>133350</xdr:colOff>
      <xdr:row>35</xdr:row>
      <xdr:rowOff>163830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8890</xdr:rowOff>
    </xdr:from>
    <xdr:to>
      <xdr:col>81</xdr:col>
      <xdr:colOff>44450</xdr:colOff>
      <xdr:row>40</xdr:row>
      <xdr:rowOff>86783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695440"/>
          <a:ext cx="8382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82990</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69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110913</xdr:rowOff>
    </xdr:from>
    <xdr:to>
      <xdr:col>81</xdr:col>
      <xdr:colOff>95250</xdr:colOff>
      <xdr:row>40</xdr:row>
      <xdr:rowOff>41063</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9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41</xdr:row>
      <xdr:rowOff>35983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94478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102870</xdr:rowOff>
    </xdr:from>
    <xdr:to>
      <xdr:col>77</xdr:col>
      <xdr:colOff>95250</xdr:colOff>
      <xdr:row>40</xdr:row>
      <xdr:rowOff>33020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43</xdr:row>
      <xdr:rowOff>22860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065433"/>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94827</xdr:rowOff>
    </xdr:from>
    <xdr:to>
      <xdr:col>73</xdr:col>
      <xdr:colOff>44450</xdr:colOff>
      <xdr:row>40</xdr:row>
      <xdr:rowOff>24977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78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35154</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22860</xdr:rowOff>
    </xdr:from>
    <xdr:to>
      <xdr:col>68</xdr:col>
      <xdr:colOff>152400</xdr:colOff>
      <xdr:row>43</xdr:row>
      <xdr:rowOff>143510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39521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110913</xdr:rowOff>
    </xdr:from>
    <xdr:to>
      <xdr:col>68</xdr:col>
      <xdr:colOff>203200</xdr:colOff>
      <xdr:row>40</xdr:row>
      <xdr:rowOff>41063</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79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51240</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146067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122360</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80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143510</xdr:rowOff>
    </xdr:from>
    <xdr:to>
      <xdr:col>68</xdr:col>
      <xdr:colOff>203200</xdr:colOff>
      <xdr:row>43</xdr:row>
      <xdr:rowOff>73660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58437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92710</xdr:rowOff>
    </xdr:from>
    <xdr:to>
      <xdr:col>64</xdr:col>
      <xdr:colOff>152400</xdr:colOff>
      <xdr:row>44</xdr:row>
      <xdr:rowOff>22860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7637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充当可能</a:t>
          </a:r>
          <a:r>
            <a:rPr kumimoji="1" lang="ja-JP" altLang="en-US" sz="1100">
              <a:solidFill>
                <a:schemeClr val="dk1"/>
              </a:solidFill>
              <a:effectLst/>
              <a:latin typeface="+mn-lt"/>
              <a:ea typeface="+mn-ea"/>
              <a:cs typeface="+mn-cs"/>
            </a:rPr>
            <a:t>な特定</a:t>
          </a:r>
          <a:r>
            <a:rPr kumimoji="1" lang="ja-JP" altLang="ja-JP" sz="1100">
              <a:solidFill>
                <a:schemeClr val="dk1"/>
              </a:solidFill>
              <a:effectLst/>
              <a:latin typeface="+mn-lt"/>
              <a:ea typeface="+mn-ea"/>
              <a:cs typeface="+mn-cs"/>
            </a:rPr>
            <a:t>財源</a:t>
          </a:r>
          <a:r>
            <a:rPr kumimoji="1" lang="ja-JP" altLang="en-US" sz="1100">
              <a:solidFill>
                <a:schemeClr val="dk1"/>
              </a:solidFill>
              <a:effectLst/>
              <a:latin typeface="+mn-lt"/>
              <a:ea typeface="+mn-ea"/>
              <a:cs typeface="+mn-cs"/>
            </a:rPr>
            <a:t>の増により、比率の抑制につながった。今後も引き続き、全国平均を下回るよう抑制に努める。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84878</xdr:rowOff>
    </xdr:from>
    <xdr:to>
      <xdr:col>77</xdr:col>
      <xdr:colOff>95250</xdr:colOff>
      <xdr:row>18</xdr:row>
      <xdr:rowOff>15028</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129000" y="299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171255</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308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129011</xdr:rowOff>
    </xdr:from>
    <xdr:to>
      <xdr:col>64</xdr:col>
      <xdr:colOff>152400</xdr:colOff>
      <xdr:row>22</xdr:row>
      <xdr:rowOff>59161</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372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43938</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381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人件費は、類似団体と比較すると低い水準にある。要因としては、退職者に対しての新規採用を抑制しているうえに、ラスパイレス指数も類似団体より</a:t>
          </a:r>
          <a:r>
            <a:rPr kumimoji="1" lang="ja-JP" altLang="en-US" sz="1100">
              <a:solidFill>
                <a:schemeClr val="dk1"/>
              </a:solidFill>
              <a:effectLst/>
              <a:latin typeface="+mn-lt"/>
              <a:ea typeface="+mn-ea"/>
              <a:cs typeface="+mn-cs"/>
            </a:rPr>
            <a:t>５．１</a:t>
          </a:r>
          <a:r>
            <a:rPr kumimoji="1" lang="ja-JP" altLang="ja-JP" sz="1100">
              <a:solidFill>
                <a:schemeClr val="dk1"/>
              </a:solidFill>
              <a:effectLst/>
              <a:latin typeface="+mn-lt"/>
              <a:ea typeface="+mn-ea"/>
              <a:cs typeface="+mn-cs"/>
            </a:rPr>
            <a:t>ポイント低くなっている。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19558</xdr:rowOff>
    </xdr:from>
    <xdr:to>
      <xdr:col>24</xdr:col>
      <xdr:colOff>25400</xdr:colOff>
      <xdr:row>35</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203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19558</xdr:rowOff>
    </xdr:from>
    <xdr:to>
      <xdr:col>19</xdr:col>
      <xdr:colOff>187325</xdr:colOff>
      <xdr:row>35</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203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56134</xdr:rowOff>
    </xdr:from>
    <xdr:to>
      <xdr:col>15</xdr:col>
      <xdr:colOff>98425</xdr:colOff>
      <xdr:row>35</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568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97282</xdr:rowOff>
    </xdr:from>
    <xdr:to>
      <xdr:col>11</xdr:col>
      <xdr:colOff>9525</xdr:colOff>
      <xdr:row>35</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098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144780</xdr:rowOff>
    </xdr:from>
    <xdr:to>
      <xdr:col>24</xdr:col>
      <xdr:colOff>76200</xdr:colOff>
      <xdr:row>35</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53357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8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140208</xdr:rowOff>
    </xdr:from>
    <xdr:to>
      <xdr:col>20</xdr:col>
      <xdr:colOff>38100</xdr:colOff>
      <xdr:row>35</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80535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38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5334</xdr:rowOff>
    </xdr:from>
    <xdr:to>
      <xdr:col>15</xdr:col>
      <xdr:colOff>149225</xdr:colOff>
      <xdr:row>35</xdr:row>
      <xdr:rowOff>106934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117111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46482</xdr:rowOff>
    </xdr:from>
    <xdr:to>
      <xdr:col>11</xdr:col>
      <xdr:colOff>60325</xdr:colOff>
      <xdr:row>35</xdr:row>
      <xdr:rowOff>148082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158259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46482</xdr:rowOff>
    </xdr:from>
    <xdr:to>
      <xdr:col>6</xdr:col>
      <xdr:colOff>171450</xdr:colOff>
      <xdr:row>35</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158259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物件費においては、類似団体よりも低い水準にあるため、今後も現状維持に努める。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14</xdr:row>
      <xdr:rowOff>142240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527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123190</xdr:rowOff>
    </xdr:from>
    <xdr:to>
      <xdr:col>78</xdr:col>
      <xdr:colOff>69850</xdr:colOff>
      <xdr:row>14</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523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100330</xdr:rowOff>
    </xdr:from>
    <xdr:to>
      <xdr:col>73</xdr:col>
      <xdr:colOff>180975</xdr:colOff>
      <xdr:row>14</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006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100330</xdr:rowOff>
    </xdr:from>
    <xdr:to>
      <xdr:col>69</xdr:col>
      <xdr:colOff>92075</xdr:colOff>
      <xdr:row>14</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006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91440</xdr:rowOff>
    </xdr:from>
    <xdr:to>
      <xdr:col>82</xdr:col>
      <xdr:colOff>158750</xdr:colOff>
      <xdr:row>15</xdr:row>
      <xdr:rowOff>21590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0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72390</xdr:rowOff>
    </xdr:from>
    <xdr:to>
      <xdr:col>74</xdr:col>
      <xdr:colOff>31750</xdr:colOff>
      <xdr:row>15</xdr:row>
      <xdr:rowOff>2540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12717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49530</xdr:rowOff>
    </xdr:from>
    <xdr:to>
      <xdr:col>69</xdr:col>
      <xdr:colOff>142875</xdr:colOff>
      <xdr:row>14</xdr:row>
      <xdr:rowOff>151130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44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161307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1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扶助費は、類似団体と比較して、４</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ポイント上回っている。主な要因としては、町内に幼稚園が無いため、子どもを保育園に預ける傾向にあり、児童福祉費の保育所措置費が高いことが挙げられる。</a:t>
          </a:r>
          <a:endParaRPr lang="ja-JP" altLang="ja-JP" sz="1400">
            <a:effectLst/>
          </a:endParaRPr>
        </a:p>
        <a:p>
          <a:r>
            <a:rPr kumimoji="1" lang="ja-JP" altLang="ja-JP" sz="1100">
              <a:solidFill>
                <a:schemeClr val="dk1"/>
              </a:solidFill>
              <a:effectLst/>
              <a:latin typeface="+mn-lt"/>
              <a:ea typeface="+mn-ea"/>
              <a:cs typeface="+mn-cs"/>
            </a:rPr>
            <a:t>　また高齢化率が３０％を越えている現状から、老人福祉費が高いことも要因である。今後も継続して、介護予防事業等を積極的に行う。</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69850</xdr:rowOff>
    </xdr:from>
    <xdr:to>
      <xdr:col>24</xdr:col>
      <xdr:colOff>25400</xdr:colOff>
      <xdr:row>60</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103568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60</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101473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59</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1007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60</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100711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19050</xdr:rowOff>
    </xdr:from>
    <xdr:to>
      <xdr:col>24</xdr:col>
      <xdr:colOff>76200</xdr:colOff>
      <xdr:row>60</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95250</xdr:rowOff>
    </xdr:from>
    <xdr:to>
      <xdr:col>20</xdr:col>
      <xdr:colOff>38100</xdr:colOff>
      <xdr:row>61</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10177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19050</xdr:rowOff>
    </xdr:from>
    <xdr:to>
      <xdr:col>6</xdr:col>
      <xdr:colOff>171450</xdr:colOff>
      <xdr:row>60</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105427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その他の経費としては、繰出金が主なものとして挙げられるが、中でも国民健康保険事業特別会計の財政状況の悪化に伴う繰出金の増が要因となっている。国民健康保険事業特別会計においては、医療費抑制事業を継続して実施し、さらに国民健康保険税の適正化を図ることにより、一般会計の負担を軽減していく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77470</xdr:rowOff>
    </xdr:from>
    <xdr:to>
      <xdr:col>82</xdr:col>
      <xdr:colOff>107950</xdr:colOff>
      <xdr:row>56</xdr:row>
      <xdr:rowOff>81280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950722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46990</xdr:rowOff>
    </xdr:from>
    <xdr:to>
      <xdr:col>78</xdr:col>
      <xdr:colOff>69850</xdr:colOff>
      <xdr:row>55</xdr:row>
      <xdr:rowOff>77470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476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46990</xdr:rowOff>
    </xdr:from>
    <xdr:to>
      <xdr:col>73</xdr:col>
      <xdr:colOff>180975</xdr:colOff>
      <xdr:row>57</xdr:row>
      <xdr:rowOff>8890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47674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57</xdr:row>
      <xdr:rowOff>62230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781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47007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26670</xdr:rowOff>
    </xdr:from>
    <xdr:to>
      <xdr:col>78</xdr:col>
      <xdr:colOff>120650</xdr:colOff>
      <xdr:row>55</xdr:row>
      <xdr:rowOff>128270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138447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22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167640</xdr:rowOff>
    </xdr:from>
    <xdr:to>
      <xdr:col>74</xdr:col>
      <xdr:colOff>31750</xdr:colOff>
      <xdr:row>55</xdr:row>
      <xdr:rowOff>97790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107967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69867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補助費に係る比率は類似団体と比較して低い水準にある。主に本町が加入している一部事務組合等への負担金であり、今後も現状維持に努める。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10414</xdr:rowOff>
    </xdr:from>
    <xdr:to>
      <xdr:col>82</xdr:col>
      <xdr:colOff>107950</xdr:colOff>
      <xdr:row>35</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011164"/>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40132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1711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36</xdr:row>
      <xdr:rowOff>40132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117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138430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1117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131064</xdr:rowOff>
    </xdr:from>
    <xdr:to>
      <xdr:col>82</xdr:col>
      <xdr:colOff>158750</xdr:colOff>
      <xdr:row>35</xdr:row>
      <xdr:rowOff>61214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39641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586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近年、大型の整備事業が集中し、地方債残高元利償還金が膨らんでおり、類似団体の２倍以上になっている。平成２８年度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大任町し尿処理・じん芥処理・埋立処分施設建設事業</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開始されたこと</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の増加の要因である</a:t>
          </a:r>
          <a:r>
            <a:rPr kumimoji="1" lang="ja-JP" altLang="ja-JP" sz="1100">
              <a:solidFill>
                <a:schemeClr val="dk1"/>
              </a:solidFill>
              <a:effectLst/>
              <a:latin typeface="+mn-lt"/>
              <a:ea typeface="+mn-ea"/>
              <a:cs typeface="+mn-cs"/>
            </a:rPr>
            <a:t>が、繰上償還を行うなど公債費率の抑制に努める。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157480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40449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73661</xdr:rowOff>
    </xdr:from>
    <xdr:to>
      <xdr:col>19</xdr:col>
      <xdr:colOff>187325</xdr:colOff>
      <xdr:row>81</xdr:row>
      <xdr:rowOff>157480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9611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107950</xdr:rowOff>
    </xdr:from>
    <xdr:to>
      <xdr:col>15</xdr:col>
      <xdr:colOff>98425</xdr:colOff>
      <xdr:row>81</xdr:row>
      <xdr:rowOff>73661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82395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107950</xdr:rowOff>
    </xdr:from>
    <xdr:to>
      <xdr:col>11</xdr:col>
      <xdr:colOff>9525</xdr:colOff>
      <xdr:row>81</xdr:row>
      <xdr:rowOff>123189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823950"/>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82</xdr:row>
      <xdr:rowOff>0</xdr:rowOff>
    </xdr:from>
    <xdr:to>
      <xdr:col>24</xdr:col>
      <xdr:colOff>76200</xdr:colOff>
      <xdr:row>82</xdr:row>
      <xdr:rowOff>101600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81</xdr:row>
      <xdr:rowOff>80027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106680</xdr:rowOff>
    </xdr:from>
    <xdr:to>
      <xdr:col>20</xdr:col>
      <xdr:colOff>38100</xdr:colOff>
      <xdr:row>82</xdr:row>
      <xdr:rowOff>36830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99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82</xdr:row>
      <xdr:rowOff>21607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408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22861</xdr:rowOff>
    </xdr:from>
    <xdr:to>
      <xdr:col>15</xdr:col>
      <xdr:colOff>149225</xdr:colOff>
      <xdr:row>81</xdr:row>
      <xdr:rowOff>124461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91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109238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99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57150</xdr:rowOff>
    </xdr:from>
    <xdr:to>
      <xdr:col>11</xdr:col>
      <xdr:colOff>60325</xdr:colOff>
      <xdr:row>80</xdr:row>
      <xdr:rowOff>158750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77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143527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72389</xdr:rowOff>
    </xdr:from>
    <xdr:to>
      <xdr:col>6</xdr:col>
      <xdr:colOff>171450</xdr:colOff>
      <xdr:row>82</xdr:row>
      <xdr:rowOff>2539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95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158766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404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前年度と比較すると</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類似団体及び全国平均と比較すると低い水準となってる。しかし、過疎対策の一環として、道路改良や花公園整備、町営住宅の建て替え等を行っており、今後は元利償還金の増加が見込まれ、さらに厳しい財政運営が求め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72</xdr:row>
      <xdr:rowOff>77470</xdr:rowOff>
    </xdr:from>
    <xdr:to>
      <xdr:col>82</xdr:col>
      <xdr:colOff>107950</xdr:colOff>
      <xdr:row>72</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24218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107950</xdr:rowOff>
    </xdr:from>
    <xdr:to>
      <xdr:col>78</xdr:col>
      <xdr:colOff>69850</xdr:colOff>
      <xdr:row>72</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452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107950</xdr:rowOff>
    </xdr:from>
    <xdr:to>
      <xdr:col>73</xdr:col>
      <xdr:colOff>180975</xdr:colOff>
      <xdr:row>73</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24523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1270</xdr:rowOff>
    </xdr:from>
    <xdr:to>
      <xdr:col>69</xdr:col>
      <xdr:colOff>92075</xdr:colOff>
      <xdr:row>73</xdr:row>
      <xdr:rowOff>157480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5171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72</xdr:row>
      <xdr:rowOff>26670</xdr:rowOff>
    </xdr:from>
    <xdr:to>
      <xdr:col>82</xdr:col>
      <xdr:colOff>158750</xdr:colOff>
      <xdr:row>72</xdr:row>
      <xdr:rowOff>128270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3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71</xdr:row>
      <xdr:rowOff>106697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27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72</xdr:row>
      <xdr:rowOff>68580</xdr:rowOff>
    </xdr:from>
    <xdr:to>
      <xdr:col>78</xdr:col>
      <xdr:colOff>120650</xdr:colOff>
      <xdr:row>72</xdr:row>
      <xdr:rowOff>170180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4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8907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18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57150</xdr:rowOff>
    </xdr:from>
    <xdr:to>
      <xdr:col>74</xdr:col>
      <xdr:colOff>31750</xdr:colOff>
      <xdr:row>72</xdr:row>
      <xdr:rowOff>158750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40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70</xdr:row>
      <xdr:rowOff>168927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17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121920</xdr:rowOff>
    </xdr:from>
    <xdr:to>
      <xdr:col>69</xdr:col>
      <xdr:colOff>142875</xdr:colOff>
      <xdr:row>73</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62247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23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106680</xdr:rowOff>
    </xdr:from>
    <xdr:to>
      <xdr:col>65</xdr:col>
      <xdr:colOff>53975</xdr:colOff>
      <xdr:row>74</xdr:row>
      <xdr:rowOff>36830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6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47007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39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44443</xdr:rowOff>
    </xdr:from>
    <xdr:to>
      <xdr:col>29</xdr:col>
      <xdr:colOff>127000</xdr:colOff>
      <xdr:row>17</xdr:row>
      <xdr:rowOff>130254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06718"/>
          <a:ext cx="647700" cy="85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130254</xdr:rowOff>
    </xdr:from>
    <xdr:to>
      <xdr:col>26</xdr:col>
      <xdr:colOff>50800</xdr:colOff>
      <xdr:row>18</xdr:row>
      <xdr:rowOff>19423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92529"/>
          <a:ext cx="698500" cy="60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19423</xdr:rowOff>
    </xdr:from>
    <xdr:to>
      <xdr:col>22</xdr:col>
      <xdr:colOff>114300</xdr:colOff>
      <xdr:row>18</xdr:row>
      <xdr:rowOff>40814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53148"/>
          <a:ext cx="698500" cy="21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39911</xdr:rowOff>
    </xdr:from>
    <xdr:to>
      <xdr:col>18</xdr:col>
      <xdr:colOff>177800</xdr:colOff>
      <xdr:row>18</xdr:row>
      <xdr:rowOff>40814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173636"/>
          <a:ext cx="698500" cy="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165093</xdr:rowOff>
    </xdr:from>
    <xdr:to>
      <xdr:col>29</xdr:col>
      <xdr:colOff>177800</xdr:colOff>
      <xdr:row>17</xdr:row>
      <xdr:rowOff>95243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55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137170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2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79454</xdr:rowOff>
    </xdr:from>
    <xdr:to>
      <xdr:col>26</xdr:col>
      <xdr:colOff>101600</xdr:colOff>
      <xdr:row>18</xdr:row>
      <xdr:rowOff>9604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41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165831</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128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140073</xdr:rowOff>
    </xdr:from>
    <xdr:to>
      <xdr:col>22</xdr:col>
      <xdr:colOff>165100</xdr:colOff>
      <xdr:row>18</xdr:row>
      <xdr:rowOff>70223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02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55000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88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161464</xdr:rowOff>
    </xdr:from>
    <xdr:to>
      <xdr:col>19</xdr:col>
      <xdr:colOff>38100</xdr:colOff>
      <xdr:row>18</xdr:row>
      <xdr:rowOff>91614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23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76391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1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160561</xdr:rowOff>
    </xdr:from>
    <xdr:to>
      <xdr:col>15</xdr:col>
      <xdr:colOff>101600</xdr:colOff>
      <xdr:row>18</xdr:row>
      <xdr:rowOff>90711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22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75488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09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69799</xdr:rowOff>
    </xdr:from>
    <xdr:to>
      <xdr:col>29</xdr:col>
      <xdr:colOff>127000</xdr:colOff>
      <xdr:row>37</xdr:row>
      <xdr:rowOff>285115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23049"/>
          <a:ext cx="647700" cy="386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69799</xdr:rowOff>
    </xdr:from>
    <xdr:to>
      <xdr:col>26</xdr:col>
      <xdr:colOff>50800</xdr:colOff>
      <xdr:row>37</xdr:row>
      <xdr:rowOff>138430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23049"/>
          <a:ext cx="698500" cy="240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28867</xdr:rowOff>
    </xdr:from>
    <xdr:to>
      <xdr:col>22</xdr:col>
      <xdr:colOff>114300</xdr:colOff>
      <xdr:row>37</xdr:row>
      <xdr:rowOff>138430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6982117"/>
          <a:ext cx="698500" cy="281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291795</xdr:rowOff>
    </xdr:from>
    <xdr:to>
      <xdr:col>18</xdr:col>
      <xdr:colOff>177800</xdr:colOff>
      <xdr:row>36</xdr:row>
      <xdr:rowOff>28867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902145"/>
          <a:ext cx="698500" cy="79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234315</xdr:rowOff>
    </xdr:from>
    <xdr:to>
      <xdr:col>29</xdr:col>
      <xdr:colOff>177800</xdr:colOff>
      <xdr:row>37</xdr:row>
      <xdr:rowOff>335915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359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206392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33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18999</xdr:rowOff>
    </xdr:from>
    <xdr:to>
      <xdr:col>26</xdr:col>
      <xdr:colOff>101600</xdr:colOff>
      <xdr:row>36</xdr:row>
      <xdr:rowOff>120599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72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130776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41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87630</xdr:rowOff>
    </xdr:from>
    <xdr:to>
      <xdr:col>22</xdr:col>
      <xdr:colOff>165100</xdr:colOff>
      <xdr:row>37</xdr:row>
      <xdr:rowOff>189230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12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174007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9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320967</xdr:rowOff>
    </xdr:from>
    <xdr:to>
      <xdr:col>19</xdr:col>
      <xdr:colOff>38100</xdr:colOff>
      <xdr:row>36</xdr:row>
      <xdr:rowOff>79667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931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89844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00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240995</xdr:rowOff>
    </xdr:from>
    <xdr:to>
      <xdr:col>15</xdr:col>
      <xdr:colOff>101600</xdr:colOff>
      <xdr:row>35</xdr:row>
      <xdr:rowOff>342595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51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9872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20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56931</xdr:rowOff>
    </xdr:from>
    <xdr:to>
      <xdr:col>24</xdr:col>
      <xdr:colOff>63500</xdr:colOff>
      <xdr:row>36</xdr:row>
      <xdr:rowOff>9436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7681"/>
          <a:ext cx="838200" cy="12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6243</xdr:rowOff>
    </xdr:from>
    <xdr:to>
      <xdr:col>19</xdr:col>
      <xdr:colOff>177800</xdr:colOff>
      <xdr:row>36</xdr:row>
      <xdr:rowOff>9436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78443"/>
          <a:ext cx="889000" cy="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6243</xdr:rowOff>
    </xdr:from>
    <xdr:to>
      <xdr:col>15</xdr:col>
      <xdr:colOff>50800</xdr:colOff>
      <xdr:row>36</xdr:row>
      <xdr:rowOff>53731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78443"/>
          <a:ext cx="889000" cy="4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53731</xdr:rowOff>
    </xdr:from>
    <xdr:to>
      <xdr:col>10</xdr:col>
      <xdr:colOff>114300</xdr:colOff>
      <xdr:row>36</xdr:row>
      <xdr:rowOff>164960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25931"/>
          <a:ext cx="889000" cy="1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6131</xdr:rowOff>
    </xdr:from>
    <xdr:to>
      <xdr:col>24</xdr:col>
      <xdr:colOff>114300</xdr:colOff>
      <xdr:row>35</xdr:row>
      <xdr:rowOff>107731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156008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5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130086</xdr:rowOff>
    </xdr:from>
    <xdr:to>
      <xdr:col>20</xdr:col>
      <xdr:colOff>38100</xdr:colOff>
      <xdr:row>36</xdr:row>
      <xdr:rowOff>60236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3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51363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2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126893</xdr:rowOff>
    </xdr:from>
    <xdr:to>
      <xdr:col>15</xdr:col>
      <xdr:colOff>101600</xdr:colOff>
      <xdr:row>36</xdr:row>
      <xdr:rowOff>57043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48170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220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2931</xdr:rowOff>
    </xdr:from>
    <xdr:to>
      <xdr:col>10</xdr:col>
      <xdr:colOff>165100</xdr:colOff>
      <xdr:row>36</xdr:row>
      <xdr:rowOff>104531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7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95658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26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114160</xdr:rowOff>
    </xdr:from>
    <xdr:to>
      <xdr:col>6</xdr:col>
      <xdr:colOff>38100</xdr:colOff>
      <xdr:row>37</xdr:row>
      <xdr:rowOff>44310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35437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7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75667</xdr:rowOff>
    </xdr:from>
    <xdr:to>
      <xdr:col>24</xdr:col>
      <xdr:colOff>63500</xdr:colOff>
      <xdr:row>58</xdr:row>
      <xdr:rowOff>84655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9767"/>
          <a:ext cx="838200" cy="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81113</xdr:rowOff>
    </xdr:from>
    <xdr:to>
      <xdr:col>19</xdr:col>
      <xdr:colOff>177800</xdr:colOff>
      <xdr:row>58</xdr:row>
      <xdr:rowOff>84655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25213"/>
          <a:ext cx="889000" cy="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66215</xdr:rowOff>
    </xdr:from>
    <xdr:to>
      <xdr:col>15</xdr:col>
      <xdr:colOff>50800</xdr:colOff>
      <xdr:row>58</xdr:row>
      <xdr:rowOff>81113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10010315"/>
          <a:ext cx="889000" cy="1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66215</xdr:rowOff>
    </xdr:from>
    <xdr:to>
      <xdr:col>10</xdr:col>
      <xdr:colOff>114300</xdr:colOff>
      <xdr:row>58</xdr:row>
      <xdr:rowOff>70333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10315"/>
          <a:ext cx="889000" cy="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24867</xdr:rowOff>
    </xdr:from>
    <xdr:to>
      <xdr:col>24</xdr:col>
      <xdr:colOff>114300</xdr:colOff>
      <xdr:row>58</xdr:row>
      <xdr:rowOff>126467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33855</xdr:rowOff>
    </xdr:from>
    <xdr:to>
      <xdr:col>20</xdr:col>
      <xdr:colOff>38100</xdr:colOff>
      <xdr:row>58</xdr:row>
      <xdr:rowOff>135455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126582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7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30313</xdr:rowOff>
    </xdr:from>
    <xdr:to>
      <xdr:col>15</xdr:col>
      <xdr:colOff>101600</xdr:colOff>
      <xdr:row>58</xdr:row>
      <xdr:rowOff>131913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123040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15415</xdr:rowOff>
    </xdr:from>
    <xdr:to>
      <xdr:col>10</xdr:col>
      <xdr:colOff>165100</xdr:colOff>
      <xdr:row>58</xdr:row>
      <xdr:rowOff>117015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133542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3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19533</xdr:rowOff>
    </xdr:from>
    <xdr:to>
      <xdr:col>6</xdr:col>
      <xdr:colOff>38100</xdr:colOff>
      <xdr:row>58</xdr:row>
      <xdr:rowOff>121133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6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137660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3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130042</xdr:rowOff>
    </xdr:from>
    <xdr:to>
      <xdr:col>24</xdr:col>
      <xdr:colOff>63500</xdr:colOff>
      <xdr:row>78</xdr:row>
      <xdr:rowOff>152445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503142"/>
          <a:ext cx="8382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152445</xdr:rowOff>
    </xdr:from>
    <xdr:to>
      <xdr:col>19</xdr:col>
      <xdr:colOff>177800</xdr:colOff>
      <xdr:row>78</xdr:row>
      <xdr:rowOff>160846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525545"/>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137128</xdr:rowOff>
    </xdr:from>
    <xdr:to>
      <xdr:col>15</xdr:col>
      <xdr:colOff>50800</xdr:colOff>
      <xdr:row>78</xdr:row>
      <xdr:rowOff>160846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510228"/>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137128</xdr:rowOff>
    </xdr:from>
    <xdr:to>
      <xdr:col>10</xdr:col>
      <xdr:colOff>114300</xdr:colOff>
      <xdr:row>79</xdr:row>
      <xdr:rowOff>12694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10228"/>
          <a:ext cx="889000" cy="4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79242</xdr:rowOff>
    </xdr:from>
    <xdr:to>
      <xdr:col>24</xdr:col>
      <xdr:colOff>114300</xdr:colOff>
      <xdr:row>79</xdr:row>
      <xdr:rowOff>9392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5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165619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6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101645</xdr:rowOff>
    </xdr:from>
    <xdr:to>
      <xdr:col>20</xdr:col>
      <xdr:colOff>38100</xdr:colOff>
      <xdr:row>79</xdr:row>
      <xdr:rowOff>31795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22922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110046</xdr:rowOff>
    </xdr:from>
    <xdr:to>
      <xdr:col>15</xdr:col>
      <xdr:colOff>101600</xdr:colOff>
      <xdr:row>79</xdr:row>
      <xdr:rowOff>40196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8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31323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7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86328</xdr:rowOff>
    </xdr:from>
    <xdr:to>
      <xdr:col>10</xdr:col>
      <xdr:colOff>165100</xdr:colOff>
      <xdr:row>79</xdr:row>
      <xdr:rowOff>16478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7605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5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133344</xdr:rowOff>
    </xdr:from>
    <xdr:to>
      <xdr:col>6</xdr:col>
      <xdr:colOff>38100</xdr:colOff>
      <xdr:row>79</xdr:row>
      <xdr:rowOff>63494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0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54621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9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75006</xdr:rowOff>
    </xdr:from>
    <xdr:to>
      <xdr:col>24</xdr:col>
      <xdr:colOff>63500</xdr:colOff>
      <xdr:row>92</xdr:row>
      <xdr:rowOff>58669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676956"/>
          <a:ext cx="838200" cy="15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58669</xdr:rowOff>
    </xdr:from>
    <xdr:to>
      <xdr:col>19</xdr:col>
      <xdr:colOff>177800</xdr:colOff>
      <xdr:row>93</xdr:row>
      <xdr:rowOff>119066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832069"/>
          <a:ext cx="889000" cy="23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18428</xdr:rowOff>
    </xdr:from>
    <xdr:to>
      <xdr:col>15</xdr:col>
      <xdr:colOff>50800</xdr:colOff>
      <xdr:row>93</xdr:row>
      <xdr:rowOff>119066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963278"/>
          <a:ext cx="889000" cy="10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18428</xdr:rowOff>
    </xdr:from>
    <xdr:to>
      <xdr:col>10</xdr:col>
      <xdr:colOff>114300</xdr:colOff>
      <xdr:row>94</xdr:row>
      <xdr:rowOff>133361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963278"/>
          <a:ext cx="889000" cy="28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24206</xdr:rowOff>
    </xdr:from>
    <xdr:to>
      <xdr:col>24</xdr:col>
      <xdr:colOff>114300</xdr:colOff>
      <xdr:row>91</xdr:row>
      <xdr:rowOff>125806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6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148683</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579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7869</xdr:rowOff>
    </xdr:from>
    <xdr:to>
      <xdr:col>20</xdr:col>
      <xdr:colOff>38100</xdr:colOff>
      <xdr:row>92</xdr:row>
      <xdr:rowOff>109469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78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125996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556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68266</xdr:rowOff>
    </xdr:from>
    <xdr:to>
      <xdr:col>15</xdr:col>
      <xdr:colOff>101600</xdr:colOff>
      <xdr:row>93</xdr:row>
      <xdr:rowOff>169866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0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14943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7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139078</xdr:rowOff>
    </xdr:from>
    <xdr:to>
      <xdr:col>10</xdr:col>
      <xdr:colOff>165100</xdr:colOff>
      <xdr:row>93</xdr:row>
      <xdr:rowOff>69228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91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85755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8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82561</xdr:rowOff>
    </xdr:from>
    <xdr:to>
      <xdr:col>6</xdr:col>
      <xdr:colOff>38100</xdr:colOff>
      <xdr:row>95</xdr:row>
      <xdr:rowOff>12711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1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29238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97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69993</xdr:rowOff>
    </xdr:from>
    <xdr:to>
      <xdr:col>55</xdr:col>
      <xdr:colOff>0</xdr:colOff>
      <xdr:row>38</xdr:row>
      <xdr:rowOff>74042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85093"/>
          <a:ext cx="8382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69993</xdr:rowOff>
    </xdr:from>
    <xdr:to>
      <xdr:col>50</xdr:col>
      <xdr:colOff>114300</xdr:colOff>
      <xdr:row>39</xdr:row>
      <xdr:rowOff>10678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85093"/>
          <a:ext cx="889000" cy="11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10678</xdr:rowOff>
    </xdr:from>
    <xdr:to>
      <xdr:col>45</xdr:col>
      <xdr:colOff>177800</xdr:colOff>
      <xdr:row>39</xdr:row>
      <xdr:rowOff>127230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97228"/>
          <a:ext cx="889000" cy="11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109456</xdr:rowOff>
    </xdr:from>
    <xdr:to>
      <xdr:col>41</xdr:col>
      <xdr:colOff>50800</xdr:colOff>
      <xdr:row>39</xdr:row>
      <xdr:rowOff>127230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53106"/>
          <a:ext cx="889000" cy="3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23242</xdr:rowOff>
    </xdr:from>
    <xdr:to>
      <xdr:col>55</xdr:col>
      <xdr:colOff>50800</xdr:colOff>
      <xdr:row>38</xdr:row>
      <xdr:rowOff>124842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3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1669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16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19193</xdr:rowOff>
    </xdr:from>
    <xdr:to>
      <xdr:col>50</xdr:col>
      <xdr:colOff>165100</xdr:colOff>
      <xdr:row>38</xdr:row>
      <xdr:rowOff>120793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3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111920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2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131328</xdr:rowOff>
    </xdr:from>
    <xdr:to>
      <xdr:col>46</xdr:col>
      <xdr:colOff>38100</xdr:colOff>
      <xdr:row>39</xdr:row>
      <xdr:rowOff>61478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4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52605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3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76430</xdr:rowOff>
    </xdr:from>
    <xdr:to>
      <xdr:col>41</xdr:col>
      <xdr:colOff>101600</xdr:colOff>
      <xdr:row>40</xdr:row>
      <xdr:rowOff>6580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169157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5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58656</xdr:rowOff>
    </xdr:from>
    <xdr:to>
      <xdr:col>36</xdr:col>
      <xdr:colOff>165100</xdr:colOff>
      <xdr:row>37</xdr:row>
      <xdr:rowOff>160256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4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151383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95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70345</xdr:rowOff>
    </xdr:from>
    <xdr:to>
      <xdr:col>55</xdr:col>
      <xdr:colOff>0</xdr:colOff>
      <xdr:row>51</xdr:row>
      <xdr:rowOff>121846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8814295"/>
          <a:ext cx="838200" cy="5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70345</xdr:rowOff>
    </xdr:from>
    <xdr:to>
      <xdr:col>50</xdr:col>
      <xdr:colOff>114300</xdr:colOff>
      <xdr:row>55</xdr:row>
      <xdr:rowOff>137868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8814295"/>
          <a:ext cx="889000" cy="75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137868</xdr:rowOff>
    </xdr:from>
    <xdr:to>
      <xdr:col>45</xdr:col>
      <xdr:colOff>177800</xdr:colOff>
      <xdr:row>57</xdr:row>
      <xdr:rowOff>104965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67618"/>
          <a:ext cx="889000" cy="30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49840</xdr:rowOff>
    </xdr:from>
    <xdr:to>
      <xdr:col>41</xdr:col>
      <xdr:colOff>50800</xdr:colOff>
      <xdr:row>57</xdr:row>
      <xdr:rowOff>104965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51040"/>
          <a:ext cx="889000" cy="22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71046</xdr:rowOff>
    </xdr:from>
    <xdr:to>
      <xdr:col>55</xdr:col>
      <xdr:colOff>50800</xdr:colOff>
      <xdr:row>52</xdr:row>
      <xdr:rowOff>1196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881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24073</xdr:rowOff>
    </xdr:from>
    <xdr:ext cx="690189"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8768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19545</xdr:rowOff>
    </xdr:from>
    <xdr:to>
      <xdr:col>50</xdr:col>
      <xdr:colOff>165100</xdr:colOff>
      <xdr:row>51</xdr:row>
      <xdr:rowOff>121145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876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49</xdr:row>
      <xdr:rowOff>137672</xdr:rowOff>
    </xdr:from>
    <xdr:ext cx="690189"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294205" y="8538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87068</xdr:rowOff>
    </xdr:from>
    <xdr:to>
      <xdr:col>46</xdr:col>
      <xdr:colOff>38100</xdr:colOff>
      <xdr:row>56</xdr:row>
      <xdr:rowOff>17218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1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54</xdr:row>
      <xdr:rowOff>33745</xdr:rowOff>
    </xdr:from>
    <xdr:ext cx="690189"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05205" y="92920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54165</xdr:rowOff>
    </xdr:from>
    <xdr:to>
      <xdr:col>41</xdr:col>
      <xdr:colOff>101600</xdr:colOff>
      <xdr:row>57</xdr:row>
      <xdr:rowOff>155765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842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0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170490</xdr:rowOff>
    </xdr:from>
    <xdr:to>
      <xdr:col>36</xdr:col>
      <xdr:colOff>165100</xdr:colOff>
      <xdr:row>56</xdr:row>
      <xdr:rowOff>100640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0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117167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37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117781</xdr:rowOff>
    </xdr:from>
    <xdr:to>
      <xdr:col>55</xdr:col>
      <xdr:colOff>0</xdr:colOff>
      <xdr:row>71</xdr:row>
      <xdr:rowOff>140091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2290731"/>
          <a:ext cx="838200" cy="2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117781</xdr:rowOff>
    </xdr:from>
    <xdr:to>
      <xdr:col>50</xdr:col>
      <xdr:colOff>114300</xdr:colOff>
      <xdr:row>75</xdr:row>
      <xdr:rowOff>147430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290731"/>
          <a:ext cx="889000" cy="7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147430</xdr:rowOff>
    </xdr:from>
    <xdr:to>
      <xdr:col>45</xdr:col>
      <xdr:colOff>177800</xdr:colOff>
      <xdr:row>77</xdr:row>
      <xdr:rowOff>135382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006180"/>
          <a:ext cx="889000" cy="33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63481</xdr:rowOff>
    </xdr:from>
    <xdr:to>
      <xdr:col>41</xdr:col>
      <xdr:colOff>50800</xdr:colOff>
      <xdr:row>77</xdr:row>
      <xdr:rowOff>135382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093681"/>
          <a:ext cx="889000" cy="24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89291</xdr:rowOff>
    </xdr:from>
    <xdr:to>
      <xdr:col>55</xdr:col>
      <xdr:colOff>50800</xdr:colOff>
      <xdr:row>72</xdr:row>
      <xdr:rowOff>19441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26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42318</xdr:rowOff>
    </xdr:from>
    <xdr:ext cx="69018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215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66981</xdr:rowOff>
    </xdr:from>
    <xdr:to>
      <xdr:col>50</xdr:col>
      <xdr:colOff>165100</xdr:colOff>
      <xdr:row>71</xdr:row>
      <xdr:rowOff>168581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23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70</xdr:row>
      <xdr:rowOff>13658</xdr:rowOff>
    </xdr:from>
    <xdr:ext cx="69018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294205" y="120151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96630</xdr:rowOff>
    </xdr:from>
    <xdr:to>
      <xdr:col>46</xdr:col>
      <xdr:colOff>38100</xdr:colOff>
      <xdr:row>76</xdr:row>
      <xdr:rowOff>26780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295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74</xdr:row>
      <xdr:rowOff>43307</xdr:rowOff>
    </xdr:from>
    <xdr:ext cx="69018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05205" y="12730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84582</xdr:rowOff>
    </xdr:from>
    <xdr:to>
      <xdr:col>41</xdr:col>
      <xdr:colOff>101600</xdr:colOff>
      <xdr:row>78</xdr:row>
      <xdr:rowOff>14732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8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31259</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61795" y="13061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12681</xdr:rowOff>
    </xdr:from>
    <xdr:to>
      <xdr:col>36</xdr:col>
      <xdr:colOff>165100</xdr:colOff>
      <xdr:row>76</xdr:row>
      <xdr:rowOff>114281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4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130808</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281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73969</xdr:rowOff>
    </xdr:from>
    <xdr:to>
      <xdr:col>55</xdr:col>
      <xdr:colOff>0</xdr:colOff>
      <xdr:row>98</xdr:row>
      <xdr:rowOff>60651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704619"/>
          <a:ext cx="838200" cy="15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73969</xdr:rowOff>
    </xdr:from>
    <xdr:to>
      <xdr:col>50</xdr:col>
      <xdr:colOff>114300</xdr:colOff>
      <xdr:row>98</xdr:row>
      <xdr:rowOff>112615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04619"/>
          <a:ext cx="889000" cy="2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26166</xdr:rowOff>
    </xdr:from>
    <xdr:to>
      <xdr:col>45</xdr:col>
      <xdr:colOff>177800</xdr:colOff>
      <xdr:row>98</xdr:row>
      <xdr:rowOff>112615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28266"/>
          <a:ext cx="889000" cy="8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26166</xdr:rowOff>
    </xdr:from>
    <xdr:to>
      <xdr:col>41</xdr:col>
      <xdr:colOff>50800</xdr:colOff>
      <xdr:row>98</xdr:row>
      <xdr:rowOff>88774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28266"/>
          <a:ext cx="889000" cy="6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9851</xdr:rowOff>
    </xdr:from>
    <xdr:to>
      <xdr:col>55</xdr:col>
      <xdr:colOff>50800</xdr:colOff>
      <xdr:row>98</xdr:row>
      <xdr:rowOff>111451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1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96228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23169</xdr:rowOff>
    </xdr:from>
    <xdr:to>
      <xdr:col>50</xdr:col>
      <xdr:colOff>165100</xdr:colOff>
      <xdr:row>97</xdr:row>
      <xdr:rowOff>124769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5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141296</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429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61815</xdr:rowOff>
    </xdr:from>
    <xdr:to>
      <xdr:col>46</xdr:col>
      <xdr:colOff>38100</xdr:colOff>
      <xdr:row>98</xdr:row>
      <xdr:rowOff>163415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6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154542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5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146816</xdr:rowOff>
    </xdr:from>
    <xdr:to>
      <xdr:col>41</xdr:col>
      <xdr:colOff>101600</xdr:colOff>
      <xdr:row>98</xdr:row>
      <xdr:rowOff>76966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7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68093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37974</xdr:rowOff>
    </xdr:from>
    <xdr:to>
      <xdr:col>36</xdr:col>
      <xdr:colOff>165100</xdr:colOff>
      <xdr:row>98</xdr:row>
      <xdr:rowOff>139574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4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130701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3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107596</xdr:rowOff>
    </xdr:from>
    <xdr:to>
      <xdr:col>85</xdr:col>
      <xdr:colOff>127000</xdr:colOff>
      <xdr:row>38</xdr:row>
      <xdr:rowOff>139060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22696"/>
          <a:ext cx="838200" cy="3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107596</xdr:rowOff>
    </xdr:from>
    <xdr:to>
      <xdr:col>81</xdr:col>
      <xdr:colOff>50800</xdr:colOff>
      <xdr:row>38</xdr:row>
      <xdr:rowOff>136934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22696"/>
          <a:ext cx="889000" cy="2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136225</xdr:rowOff>
    </xdr:from>
    <xdr:to>
      <xdr:col>76</xdr:col>
      <xdr:colOff>114300</xdr:colOff>
      <xdr:row>38</xdr:row>
      <xdr:rowOff>136934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1325"/>
          <a:ext cx="88900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122765</xdr:rowOff>
    </xdr:from>
    <xdr:to>
      <xdr:col>71</xdr:col>
      <xdr:colOff>177800</xdr:colOff>
      <xdr:row>38</xdr:row>
      <xdr:rowOff>136225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37865"/>
          <a:ext cx="889000" cy="1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88260</xdr:rowOff>
    </xdr:from>
    <xdr:to>
      <xdr:col>85</xdr:col>
      <xdr:colOff>177800</xdr:colOff>
      <xdr:row>39</xdr:row>
      <xdr:rowOff>18410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56796</xdr:rowOff>
    </xdr:from>
    <xdr:to>
      <xdr:col>81</xdr:col>
      <xdr:colOff>101600</xdr:colOff>
      <xdr:row>38</xdr:row>
      <xdr:rowOff>158396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7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149523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6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86134</xdr:rowOff>
    </xdr:from>
    <xdr:to>
      <xdr:col>76</xdr:col>
      <xdr:colOff>165100</xdr:colOff>
      <xdr:row>39</xdr:row>
      <xdr:rowOff>16284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7411</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3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85425</xdr:rowOff>
    </xdr:from>
    <xdr:to>
      <xdr:col>72</xdr:col>
      <xdr:colOff>38100</xdr:colOff>
      <xdr:row>39</xdr:row>
      <xdr:rowOff>15575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6702</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3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71965</xdr:rowOff>
    </xdr:from>
    <xdr:to>
      <xdr:col>67</xdr:col>
      <xdr:colOff>101600</xdr:colOff>
      <xdr:row>39</xdr:row>
      <xdr:rowOff>2115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8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164692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7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134447</xdr:rowOff>
    </xdr:from>
    <xdr:to>
      <xdr:col>85</xdr:col>
      <xdr:colOff>127000</xdr:colOff>
      <xdr:row>73</xdr:row>
      <xdr:rowOff>99485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2307397"/>
          <a:ext cx="838200" cy="30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99485</xdr:rowOff>
    </xdr:from>
    <xdr:to>
      <xdr:col>81</xdr:col>
      <xdr:colOff>50800</xdr:colOff>
      <xdr:row>73</xdr:row>
      <xdr:rowOff>143243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2615335"/>
          <a:ext cx="889000" cy="4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143243</xdr:rowOff>
    </xdr:from>
    <xdr:to>
      <xdr:col>76</xdr:col>
      <xdr:colOff>114300</xdr:colOff>
      <xdr:row>74</xdr:row>
      <xdr:rowOff>156936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2659093"/>
          <a:ext cx="889000" cy="18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156936</xdr:rowOff>
    </xdr:from>
    <xdr:to>
      <xdr:col>71</xdr:col>
      <xdr:colOff>177800</xdr:colOff>
      <xdr:row>75</xdr:row>
      <xdr:rowOff>45386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2844236"/>
          <a:ext cx="889000" cy="5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83647</xdr:rowOff>
    </xdr:from>
    <xdr:to>
      <xdr:col>85</xdr:col>
      <xdr:colOff>177800</xdr:colOff>
      <xdr:row>72</xdr:row>
      <xdr:rowOff>13797</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25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36674</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209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48685</xdr:rowOff>
    </xdr:from>
    <xdr:to>
      <xdr:col>81</xdr:col>
      <xdr:colOff>101600</xdr:colOff>
      <xdr:row>73</xdr:row>
      <xdr:rowOff>150285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56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166812</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339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92443</xdr:rowOff>
    </xdr:from>
    <xdr:to>
      <xdr:col>76</xdr:col>
      <xdr:colOff>165100</xdr:colOff>
      <xdr:row>74</xdr:row>
      <xdr:rowOff>22593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60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39120</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38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106136</xdr:rowOff>
    </xdr:from>
    <xdr:to>
      <xdr:col>72</xdr:col>
      <xdr:colOff>38100</xdr:colOff>
      <xdr:row>75</xdr:row>
      <xdr:rowOff>36286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27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52813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56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166036</xdr:rowOff>
    </xdr:from>
    <xdr:to>
      <xdr:col>67</xdr:col>
      <xdr:colOff>101600</xdr:colOff>
      <xdr:row>75</xdr:row>
      <xdr:rowOff>96186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285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112713</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62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19789</xdr:rowOff>
    </xdr:from>
    <xdr:to>
      <xdr:col>85</xdr:col>
      <xdr:colOff>127000</xdr:colOff>
      <xdr:row>98</xdr:row>
      <xdr:rowOff>163730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821889"/>
          <a:ext cx="838200" cy="14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49194</xdr:rowOff>
    </xdr:from>
    <xdr:to>
      <xdr:col>81</xdr:col>
      <xdr:colOff>50800</xdr:colOff>
      <xdr:row>98</xdr:row>
      <xdr:rowOff>163730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51294"/>
          <a:ext cx="889000" cy="11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104502</xdr:rowOff>
    </xdr:from>
    <xdr:to>
      <xdr:col>76</xdr:col>
      <xdr:colOff>114300</xdr:colOff>
      <xdr:row>98</xdr:row>
      <xdr:rowOff>49194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35152"/>
          <a:ext cx="889000" cy="11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104502</xdr:rowOff>
    </xdr:from>
    <xdr:to>
      <xdr:col>71</xdr:col>
      <xdr:colOff>177800</xdr:colOff>
      <xdr:row>98</xdr:row>
      <xdr:rowOff>157217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35152"/>
          <a:ext cx="889000" cy="22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140439</xdr:rowOff>
    </xdr:from>
    <xdr:to>
      <xdr:col>85</xdr:col>
      <xdr:colOff>177800</xdr:colOff>
      <xdr:row>98</xdr:row>
      <xdr:rowOff>70589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77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163316</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62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112930</xdr:rowOff>
    </xdr:from>
    <xdr:to>
      <xdr:col>81</xdr:col>
      <xdr:colOff>101600</xdr:colOff>
      <xdr:row>99</xdr:row>
      <xdr:rowOff>43080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34207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0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169844</xdr:rowOff>
    </xdr:from>
    <xdr:to>
      <xdr:col>76</xdr:col>
      <xdr:colOff>165100</xdr:colOff>
      <xdr:row>98</xdr:row>
      <xdr:rowOff>99994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0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91121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9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53702</xdr:rowOff>
    </xdr:from>
    <xdr:to>
      <xdr:col>72</xdr:col>
      <xdr:colOff>38100</xdr:colOff>
      <xdr:row>97</xdr:row>
      <xdr:rowOff>155302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8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379</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45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106417</xdr:rowOff>
    </xdr:from>
    <xdr:to>
      <xdr:col>67</xdr:col>
      <xdr:colOff>101600</xdr:colOff>
      <xdr:row>99</xdr:row>
      <xdr:rowOff>36567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0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27694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0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94894</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609994"/>
          <a:ext cx="838200" cy="12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19533</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06083"/>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673</xdr:rowOff>
    </xdr:from>
    <xdr:to>
      <xdr:col>102</xdr:col>
      <xdr:colOff>114300</xdr:colOff>
      <xdr:row>39</xdr:row>
      <xdr:rowOff>19533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687223"/>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44094</xdr:rowOff>
    </xdr:from>
    <xdr:to>
      <xdr:col>116</xdr:col>
      <xdr:colOff>114300</xdr:colOff>
      <xdr:row>38</xdr:row>
      <xdr:rowOff>145694</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55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130471</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47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140183</xdr:rowOff>
    </xdr:from>
    <xdr:to>
      <xdr:col>102</xdr:col>
      <xdr:colOff>165100</xdr:colOff>
      <xdr:row>39</xdr:row>
      <xdr:rowOff>70333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61460</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748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121323</xdr:rowOff>
    </xdr:from>
    <xdr:to>
      <xdr:col>98</xdr:col>
      <xdr:colOff>38100</xdr:colOff>
      <xdr:row>39</xdr:row>
      <xdr:rowOff>51473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42600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72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96821</xdr:rowOff>
    </xdr:from>
    <xdr:to>
      <xdr:col>116</xdr:col>
      <xdr:colOff>63500</xdr:colOff>
      <xdr:row>77</xdr:row>
      <xdr:rowOff>82420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955571"/>
          <a:ext cx="838200" cy="3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82420</xdr:rowOff>
    </xdr:from>
    <xdr:to>
      <xdr:col>111</xdr:col>
      <xdr:colOff>177800</xdr:colOff>
      <xdr:row>77</xdr:row>
      <xdr:rowOff>105394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284070"/>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21155</xdr:rowOff>
    </xdr:from>
    <xdr:to>
      <xdr:col>107</xdr:col>
      <xdr:colOff>50800</xdr:colOff>
      <xdr:row>77</xdr:row>
      <xdr:rowOff>105394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3051355"/>
          <a:ext cx="889000" cy="25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8010</xdr:rowOff>
    </xdr:from>
    <xdr:to>
      <xdr:col>102</xdr:col>
      <xdr:colOff>114300</xdr:colOff>
      <xdr:row>76</xdr:row>
      <xdr:rowOff>21155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038210"/>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46021</xdr:rowOff>
    </xdr:from>
    <xdr:to>
      <xdr:col>116</xdr:col>
      <xdr:colOff>114300</xdr:colOff>
      <xdr:row>75</xdr:row>
      <xdr:rowOff>147622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9047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24448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88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31620</xdr:rowOff>
    </xdr:from>
    <xdr:to>
      <xdr:col>112</xdr:col>
      <xdr:colOff>38100</xdr:colOff>
      <xdr:row>77</xdr:row>
      <xdr:rowOff>133220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2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124347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32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54594</xdr:rowOff>
    </xdr:from>
    <xdr:to>
      <xdr:col>107</xdr:col>
      <xdr:colOff>101600</xdr:colOff>
      <xdr:row>77</xdr:row>
      <xdr:rowOff>156194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5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147321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34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141805</xdr:rowOff>
    </xdr:from>
    <xdr:to>
      <xdr:col>102</xdr:col>
      <xdr:colOff>165100</xdr:colOff>
      <xdr:row>76</xdr:row>
      <xdr:rowOff>71955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0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63082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9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128660</xdr:rowOff>
    </xdr:from>
    <xdr:to>
      <xdr:col>98</xdr:col>
      <xdr:colOff>38100</xdr:colOff>
      <xdr:row>76</xdr:row>
      <xdr:rowOff>58810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8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49937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8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公債費においては、近年、大型の整備事業が集中し、地方債現在高や元利償還金が膨らんでおり、類似団体の約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倍以上になっている。。平成２８年度から、大任町し尿処理・じん芥処理・埋立処分施設建設事業が開始されたことが、公債費の増加の要因であるが、繰上償還を行うなど、公債費率の抑制に努める。扶助費では類似団体と比較して、住民１人当たりのコストが</a:t>
          </a:r>
          <a:r>
            <a:rPr kumimoji="1" lang="ja-JP" altLang="en-US" sz="1100">
              <a:solidFill>
                <a:schemeClr val="dk1"/>
              </a:solidFill>
              <a:effectLst/>
              <a:latin typeface="+mn-lt"/>
              <a:ea typeface="+mn-ea"/>
              <a:cs typeface="+mn-cs"/>
            </a:rPr>
            <a:t>１３２，３８３</a:t>
          </a:r>
          <a:r>
            <a:rPr kumimoji="1" lang="ja-JP" altLang="ja-JP" sz="1100">
              <a:solidFill>
                <a:schemeClr val="dk1"/>
              </a:solidFill>
              <a:effectLst/>
              <a:latin typeface="+mn-lt"/>
              <a:ea typeface="+mn-ea"/>
              <a:cs typeface="+mn-cs"/>
            </a:rPr>
            <a:t>円上回っている。主な要因としては、町内に幼稚園が無いため、子どもを保育園に預ける傾向にあり、児童福祉費の保育所措置費が高いことが挙げられる。また、高齢化率が３０％を越えている現状から、老人福祉費が高いことが挙げられる。今後も継続して、介護予防事業等を積極的に行う。</a:t>
          </a:r>
          <a:endParaRPr lang="ja-JP" altLang="ja-JP" sz="1400">
            <a:effectLst/>
          </a:endParaRPr>
        </a:p>
        <a:p>
          <a:r>
            <a:rPr kumimoji="1" lang="ja-JP" altLang="ja-JP" sz="1100">
              <a:solidFill>
                <a:schemeClr val="dk1"/>
              </a:solidFill>
              <a:effectLst/>
              <a:latin typeface="+mn-lt"/>
              <a:ea typeface="+mn-ea"/>
              <a:cs typeface="+mn-cs"/>
            </a:rPr>
            <a:t>　普通建設事業費では、類似団体と比較して、住民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人当たりのコストが</a:t>
          </a:r>
          <a:r>
            <a:rPr kumimoji="1" lang="ja-JP" altLang="en-US" sz="1100">
              <a:solidFill>
                <a:schemeClr val="dk1"/>
              </a:solidFill>
              <a:effectLst/>
              <a:latin typeface="+mn-lt"/>
              <a:ea typeface="+mn-ea"/>
              <a:cs typeface="+mn-cs"/>
            </a:rPr>
            <a:t>２，４９７，８１７円</a:t>
          </a:r>
          <a:r>
            <a:rPr kumimoji="1" lang="ja-JP" altLang="ja-JP" sz="1100">
              <a:solidFill>
                <a:schemeClr val="dk1"/>
              </a:solidFill>
              <a:effectLst/>
              <a:latin typeface="+mn-lt"/>
              <a:ea typeface="+mn-ea"/>
              <a:cs typeface="+mn-cs"/>
            </a:rPr>
            <a:t>と大幅に上回っている。これは過疎対策の一環として、道路改良や花公園整備、町営住宅の建替え等を行っており、また前述のとおり、平成２８年度より大任町し尿処理・じん芥処理・埋立処分施設建設事業が開始されたためである。今後も、元利償還金の増加によりさらに厳しい財政運営が求められる。投資及び出資金においては、水道事業会計への出資金の有無に伴い年度によって増減が大きく変動している。</a:t>
          </a:r>
          <a:endParaRPr lang="ja-JP" altLang="ja-JP" sz="1400">
            <a:effectLst/>
          </a:endParaRPr>
        </a:p>
        <a:p>
          <a:r>
            <a:rPr kumimoji="1" lang="ja-JP" altLang="ja-JP" sz="1100">
              <a:solidFill>
                <a:schemeClr val="dk1"/>
              </a:solidFill>
              <a:effectLst/>
              <a:latin typeface="+mn-lt"/>
              <a:ea typeface="+mn-ea"/>
              <a:cs typeface="+mn-cs"/>
            </a:rPr>
            <a:t>　その他の経費については、類似団体に近い水準となっているため、今後も現状維持に努める。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25146</xdr:rowOff>
    </xdr:from>
    <xdr:to>
      <xdr:col>24</xdr:col>
      <xdr:colOff>63500</xdr:colOff>
      <xdr:row>33</xdr:row>
      <xdr:rowOff>78994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82996"/>
          <a:ext cx="838200" cy="5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78994</xdr:rowOff>
    </xdr:from>
    <xdr:to>
      <xdr:col>19</xdr:col>
      <xdr:colOff>177800</xdr:colOff>
      <xdr:row>33</xdr:row>
      <xdr:rowOff>121793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36844"/>
          <a:ext cx="889000" cy="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121793</xdr:rowOff>
    </xdr:from>
    <xdr:to>
      <xdr:col>15</xdr:col>
      <xdr:colOff>50800</xdr:colOff>
      <xdr:row>34</xdr:row>
      <xdr:rowOff>17780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79643"/>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17780</xdr:rowOff>
    </xdr:from>
    <xdr:to>
      <xdr:col>10</xdr:col>
      <xdr:colOff>114300</xdr:colOff>
      <xdr:row>34</xdr:row>
      <xdr:rowOff>56007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47080"/>
          <a:ext cx="889000" cy="3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145796</xdr:rowOff>
    </xdr:from>
    <xdr:to>
      <xdr:col>24</xdr:col>
      <xdr:colOff>114300</xdr:colOff>
      <xdr:row>33</xdr:row>
      <xdr:rowOff>75946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3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168673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8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28194</xdr:rowOff>
    </xdr:from>
    <xdr:to>
      <xdr:col>20</xdr:col>
      <xdr:colOff>38100</xdr:colOff>
      <xdr:row>33</xdr:row>
      <xdr:rowOff>129794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8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146321</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46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70993</xdr:rowOff>
    </xdr:from>
    <xdr:to>
      <xdr:col>15</xdr:col>
      <xdr:colOff>101600</xdr:colOff>
      <xdr:row>34</xdr:row>
      <xdr:rowOff>1143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2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17670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0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138430</xdr:rowOff>
    </xdr:from>
    <xdr:to>
      <xdr:col>10</xdr:col>
      <xdr:colOff>165100</xdr:colOff>
      <xdr:row>34</xdr:row>
      <xdr:rowOff>68580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85107</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7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5207</xdr:rowOff>
    </xdr:from>
    <xdr:to>
      <xdr:col>6</xdr:col>
      <xdr:colOff>38100</xdr:colOff>
      <xdr:row>34</xdr:row>
      <xdr:rowOff>106807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3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123334</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0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48617</xdr:rowOff>
    </xdr:from>
    <xdr:to>
      <xdr:col>24</xdr:col>
      <xdr:colOff>63500</xdr:colOff>
      <xdr:row>58</xdr:row>
      <xdr:rowOff>25851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1267"/>
          <a:ext cx="838200" cy="1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96024</xdr:rowOff>
    </xdr:from>
    <xdr:to>
      <xdr:col>19</xdr:col>
      <xdr:colOff>177800</xdr:colOff>
      <xdr:row>58</xdr:row>
      <xdr:rowOff>25851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68674"/>
          <a:ext cx="889000" cy="10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96024</xdr:rowOff>
    </xdr:from>
    <xdr:to>
      <xdr:col>15</xdr:col>
      <xdr:colOff>50800</xdr:colOff>
      <xdr:row>57</xdr:row>
      <xdr:rowOff>112382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68674"/>
          <a:ext cx="889000" cy="1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30968</xdr:rowOff>
    </xdr:from>
    <xdr:to>
      <xdr:col>10</xdr:col>
      <xdr:colOff>114300</xdr:colOff>
      <xdr:row>57</xdr:row>
      <xdr:rowOff>112382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03618"/>
          <a:ext cx="889000" cy="8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169267</xdr:rowOff>
    </xdr:from>
    <xdr:to>
      <xdr:col>24</xdr:col>
      <xdr:colOff>114300</xdr:colOff>
      <xdr:row>57</xdr:row>
      <xdr:rowOff>99417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20694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2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146501</xdr:rowOff>
    </xdr:from>
    <xdr:to>
      <xdr:col>20</xdr:col>
      <xdr:colOff>38100</xdr:colOff>
      <xdr:row>58</xdr:row>
      <xdr:rowOff>76651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67778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1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45224</xdr:rowOff>
    </xdr:from>
    <xdr:to>
      <xdr:col>15</xdr:col>
      <xdr:colOff>101600</xdr:colOff>
      <xdr:row>57</xdr:row>
      <xdr:rowOff>146824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137951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1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61582</xdr:rowOff>
    </xdr:from>
    <xdr:to>
      <xdr:col>10</xdr:col>
      <xdr:colOff>165100</xdr:colOff>
      <xdr:row>57</xdr:row>
      <xdr:rowOff>163182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154309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2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151618</xdr:rowOff>
    </xdr:from>
    <xdr:to>
      <xdr:col>6</xdr:col>
      <xdr:colOff>38100</xdr:colOff>
      <xdr:row>57</xdr:row>
      <xdr:rowOff>81768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72895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45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137327</xdr:rowOff>
    </xdr:from>
    <xdr:to>
      <xdr:col>24</xdr:col>
      <xdr:colOff>63500</xdr:colOff>
      <xdr:row>73</xdr:row>
      <xdr:rowOff>153850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53177"/>
          <a:ext cx="838200" cy="1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153850</xdr:rowOff>
    </xdr:from>
    <xdr:to>
      <xdr:col>19</xdr:col>
      <xdr:colOff>177800</xdr:colOff>
      <xdr:row>75</xdr:row>
      <xdr:rowOff>1222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669700"/>
          <a:ext cx="889000" cy="19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95889</xdr:rowOff>
    </xdr:from>
    <xdr:to>
      <xdr:col>15</xdr:col>
      <xdr:colOff>50800</xdr:colOff>
      <xdr:row>75</xdr:row>
      <xdr:rowOff>1222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83189"/>
          <a:ext cx="889000" cy="7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95889</xdr:rowOff>
    </xdr:from>
    <xdr:to>
      <xdr:col>10</xdr:col>
      <xdr:colOff>114300</xdr:colOff>
      <xdr:row>75</xdr:row>
      <xdr:rowOff>154975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83189"/>
          <a:ext cx="889000" cy="23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86527</xdr:rowOff>
    </xdr:from>
    <xdr:to>
      <xdr:col>24</xdr:col>
      <xdr:colOff>114300</xdr:colOff>
      <xdr:row>74</xdr:row>
      <xdr:rowOff>16677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0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109404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5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103050</xdr:rowOff>
    </xdr:from>
    <xdr:to>
      <xdr:col>20</xdr:col>
      <xdr:colOff>38100</xdr:colOff>
      <xdr:row>74</xdr:row>
      <xdr:rowOff>33200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1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49727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39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121872</xdr:rowOff>
    </xdr:from>
    <xdr:to>
      <xdr:col>15</xdr:col>
      <xdr:colOff>101600</xdr:colOff>
      <xdr:row>75</xdr:row>
      <xdr:rowOff>52022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0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68549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8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45089</xdr:rowOff>
    </xdr:from>
    <xdr:to>
      <xdr:col>10</xdr:col>
      <xdr:colOff>165100</xdr:colOff>
      <xdr:row>74</xdr:row>
      <xdr:rowOff>146689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3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163216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0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104174</xdr:rowOff>
    </xdr:from>
    <xdr:to>
      <xdr:col>6</xdr:col>
      <xdr:colOff>38100</xdr:colOff>
      <xdr:row>76</xdr:row>
      <xdr:rowOff>34323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629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50851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3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133970</xdr:rowOff>
    </xdr:from>
    <xdr:to>
      <xdr:col>24</xdr:col>
      <xdr:colOff>63500</xdr:colOff>
      <xdr:row>92</xdr:row>
      <xdr:rowOff>133603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5735920"/>
          <a:ext cx="838200" cy="17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133970</xdr:rowOff>
    </xdr:from>
    <xdr:to>
      <xdr:col>19</xdr:col>
      <xdr:colOff>177800</xdr:colOff>
      <xdr:row>95</xdr:row>
      <xdr:rowOff>162632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5735920"/>
          <a:ext cx="889000" cy="71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162632</xdr:rowOff>
    </xdr:from>
    <xdr:to>
      <xdr:col>15</xdr:col>
      <xdr:colOff>50800</xdr:colOff>
      <xdr:row>98</xdr:row>
      <xdr:rowOff>6040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450382"/>
          <a:ext cx="889000" cy="35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106308</xdr:rowOff>
    </xdr:from>
    <xdr:to>
      <xdr:col>10</xdr:col>
      <xdr:colOff>114300</xdr:colOff>
      <xdr:row>98</xdr:row>
      <xdr:rowOff>6040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565508"/>
          <a:ext cx="889000" cy="24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82803</xdr:rowOff>
    </xdr:from>
    <xdr:to>
      <xdr:col>24</xdr:col>
      <xdr:colOff>114300</xdr:colOff>
      <xdr:row>93</xdr:row>
      <xdr:rowOff>12953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585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105680</xdr:rowOff>
    </xdr:from>
    <xdr:ext cx="690189"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707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83170</xdr:rowOff>
    </xdr:from>
    <xdr:to>
      <xdr:col>20</xdr:col>
      <xdr:colOff>38100</xdr:colOff>
      <xdr:row>92</xdr:row>
      <xdr:rowOff>13320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56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90</xdr:row>
      <xdr:rowOff>29847</xdr:rowOff>
    </xdr:from>
    <xdr:ext cx="690189"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52205" y="154603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111832</xdr:rowOff>
    </xdr:from>
    <xdr:to>
      <xdr:col>15</xdr:col>
      <xdr:colOff>101600</xdr:colOff>
      <xdr:row>96</xdr:row>
      <xdr:rowOff>41982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9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94</xdr:row>
      <xdr:rowOff>58509</xdr:rowOff>
    </xdr:from>
    <xdr:ext cx="690189"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563205" y="161748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126690</xdr:rowOff>
    </xdr:from>
    <xdr:to>
      <xdr:col>10</xdr:col>
      <xdr:colOff>165100</xdr:colOff>
      <xdr:row>98</xdr:row>
      <xdr:rowOff>56840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73367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3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55508</xdr:rowOff>
    </xdr:from>
    <xdr:to>
      <xdr:col>6</xdr:col>
      <xdr:colOff>38100</xdr:colOff>
      <xdr:row>96</xdr:row>
      <xdr:rowOff>157108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1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2185</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28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134534</xdr:rowOff>
    </xdr:from>
    <xdr:to>
      <xdr:col>55</xdr:col>
      <xdr:colOff>0</xdr:colOff>
      <xdr:row>38</xdr:row>
      <xdr:rowOff>134900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49634"/>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134900</xdr:rowOff>
    </xdr:from>
    <xdr:to>
      <xdr:col>50</xdr:col>
      <xdr:colOff>114300</xdr:colOff>
      <xdr:row>38</xdr:row>
      <xdr:rowOff>134900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134351</xdr:rowOff>
    </xdr:from>
    <xdr:to>
      <xdr:col>45</xdr:col>
      <xdr:colOff>177800</xdr:colOff>
      <xdr:row>38</xdr:row>
      <xdr:rowOff>134900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4945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134351</xdr:rowOff>
    </xdr:from>
    <xdr:to>
      <xdr:col>41</xdr:col>
      <xdr:colOff>50800</xdr:colOff>
      <xdr:row>38</xdr:row>
      <xdr:rowOff>134351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494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83734</xdr:rowOff>
    </xdr:from>
    <xdr:to>
      <xdr:col>55</xdr:col>
      <xdr:colOff>50800</xdr:colOff>
      <xdr:row>39</xdr:row>
      <xdr:rowOff>13884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9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84100</xdr:rowOff>
    </xdr:from>
    <xdr:to>
      <xdr:col>50</xdr:col>
      <xdr:colOff>165100</xdr:colOff>
      <xdr:row>39</xdr:row>
      <xdr:rowOff>14250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5377</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91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84100</xdr:rowOff>
    </xdr:from>
    <xdr:to>
      <xdr:col>46</xdr:col>
      <xdr:colOff>38100</xdr:colOff>
      <xdr:row>39</xdr:row>
      <xdr:rowOff>14250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5377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91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83551</xdr:rowOff>
    </xdr:from>
    <xdr:to>
      <xdr:col>41</xdr:col>
      <xdr:colOff>101600</xdr:colOff>
      <xdr:row>39</xdr:row>
      <xdr:rowOff>13701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9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4828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9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83551</xdr:rowOff>
    </xdr:from>
    <xdr:to>
      <xdr:col>36</xdr:col>
      <xdr:colOff>165100</xdr:colOff>
      <xdr:row>39</xdr:row>
      <xdr:rowOff>13701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9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4828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9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152951</xdr:rowOff>
    </xdr:from>
    <xdr:to>
      <xdr:col>55</xdr:col>
      <xdr:colOff>0</xdr:colOff>
      <xdr:row>57</xdr:row>
      <xdr:rowOff>150783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8896901"/>
          <a:ext cx="838200" cy="102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150783</xdr:rowOff>
    </xdr:from>
    <xdr:to>
      <xdr:col>50</xdr:col>
      <xdr:colOff>114300</xdr:colOff>
      <xdr:row>58</xdr:row>
      <xdr:rowOff>3004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23433"/>
          <a:ext cx="889000" cy="2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3004</xdr:rowOff>
    </xdr:from>
    <xdr:to>
      <xdr:col>45</xdr:col>
      <xdr:colOff>177800</xdr:colOff>
      <xdr:row>58</xdr:row>
      <xdr:rowOff>60327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47104"/>
          <a:ext cx="889000" cy="5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38312</xdr:rowOff>
    </xdr:from>
    <xdr:to>
      <xdr:col>41</xdr:col>
      <xdr:colOff>50800</xdr:colOff>
      <xdr:row>58</xdr:row>
      <xdr:rowOff>60327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82412"/>
          <a:ext cx="889000" cy="2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102151</xdr:rowOff>
    </xdr:from>
    <xdr:to>
      <xdr:col>55</xdr:col>
      <xdr:colOff>50800</xdr:colOff>
      <xdr:row>52</xdr:row>
      <xdr:rowOff>32301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884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43405</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878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99983</xdr:rowOff>
    </xdr:from>
    <xdr:to>
      <xdr:col>50</xdr:col>
      <xdr:colOff>165100</xdr:colOff>
      <xdr:row>58</xdr:row>
      <xdr:rowOff>30133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7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46660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123654</xdr:rowOff>
    </xdr:from>
    <xdr:to>
      <xdr:col>46</xdr:col>
      <xdr:colOff>38100</xdr:colOff>
      <xdr:row>58</xdr:row>
      <xdr:rowOff>53804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9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70331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7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9527</xdr:rowOff>
    </xdr:from>
    <xdr:to>
      <xdr:col>41</xdr:col>
      <xdr:colOff>101600</xdr:colOff>
      <xdr:row>58</xdr:row>
      <xdr:rowOff>111127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5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102254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4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158962</xdr:rowOff>
    </xdr:from>
    <xdr:to>
      <xdr:col>36</xdr:col>
      <xdr:colOff>165100</xdr:colOff>
      <xdr:row>58</xdr:row>
      <xdr:rowOff>89112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3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105639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70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39643</xdr:rowOff>
    </xdr:from>
    <xdr:to>
      <xdr:col>55</xdr:col>
      <xdr:colOff>0</xdr:colOff>
      <xdr:row>79</xdr:row>
      <xdr:rowOff>40571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84193"/>
          <a:ext cx="8382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39643</xdr:rowOff>
    </xdr:from>
    <xdr:to>
      <xdr:col>50</xdr:col>
      <xdr:colOff>114300</xdr:colOff>
      <xdr:row>79</xdr:row>
      <xdr:rowOff>40997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84193"/>
          <a:ext cx="889000" cy="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40997</xdr:rowOff>
    </xdr:from>
    <xdr:to>
      <xdr:col>45</xdr:col>
      <xdr:colOff>177800</xdr:colOff>
      <xdr:row>79</xdr:row>
      <xdr:rowOff>40997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8554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40808</xdr:rowOff>
    </xdr:from>
    <xdr:to>
      <xdr:col>41</xdr:col>
      <xdr:colOff>50800</xdr:colOff>
      <xdr:row>79</xdr:row>
      <xdr:rowOff>40997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85358"/>
          <a:ext cx="8890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161221</xdr:rowOff>
    </xdr:from>
    <xdr:to>
      <xdr:col>55</xdr:col>
      <xdr:colOff>50800</xdr:colOff>
      <xdr:row>79</xdr:row>
      <xdr:rowOff>91371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76148</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4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160293</xdr:rowOff>
    </xdr:from>
    <xdr:to>
      <xdr:col>50</xdr:col>
      <xdr:colOff>165100</xdr:colOff>
      <xdr:row>79</xdr:row>
      <xdr:rowOff>90443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3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81570</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2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161647</xdr:rowOff>
    </xdr:from>
    <xdr:to>
      <xdr:col>46</xdr:col>
      <xdr:colOff>38100</xdr:colOff>
      <xdr:row>79</xdr:row>
      <xdr:rowOff>91797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3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82924</xdr:rowOff>
    </xdr:from>
    <xdr:ext cx="378565"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61017" y="1362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161647</xdr:rowOff>
    </xdr:from>
    <xdr:to>
      <xdr:col>41</xdr:col>
      <xdr:colOff>101600</xdr:colOff>
      <xdr:row>79</xdr:row>
      <xdr:rowOff>91797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3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82924</xdr:rowOff>
    </xdr:from>
    <xdr:ext cx="378565"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2017" y="1362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161458</xdr:rowOff>
    </xdr:from>
    <xdr:to>
      <xdr:col>36</xdr:col>
      <xdr:colOff>165100</xdr:colOff>
      <xdr:row>79</xdr:row>
      <xdr:rowOff>91608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82735</xdr:rowOff>
    </xdr:from>
    <xdr:ext cx="378565"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3017" y="13627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153059</xdr:rowOff>
    </xdr:from>
    <xdr:to>
      <xdr:col>55</xdr:col>
      <xdr:colOff>0</xdr:colOff>
      <xdr:row>97</xdr:row>
      <xdr:rowOff>110182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440809"/>
          <a:ext cx="838200" cy="30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153059</xdr:rowOff>
    </xdr:from>
    <xdr:to>
      <xdr:col>50</xdr:col>
      <xdr:colOff>114300</xdr:colOff>
      <xdr:row>97</xdr:row>
      <xdr:rowOff>156699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40809"/>
          <a:ext cx="889000" cy="34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42120</xdr:rowOff>
    </xdr:from>
    <xdr:to>
      <xdr:col>45</xdr:col>
      <xdr:colOff>177800</xdr:colOff>
      <xdr:row>97</xdr:row>
      <xdr:rowOff>156699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329870"/>
          <a:ext cx="889000" cy="45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42120</xdr:rowOff>
    </xdr:from>
    <xdr:to>
      <xdr:col>41</xdr:col>
      <xdr:colOff>50800</xdr:colOff>
      <xdr:row>95</xdr:row>
      <xdr:rowOff>84572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329870"/>
          <a:ext cx="889000" cy="4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59382</xdr:rowOff>
    </xdr:from>
    <xdr:to>
      <xdr:col>55</xdr:col>
      <xdr:colOff>50800</xdr:colOff>
      <xdr:row>97</xdr:row>
      <xdr:rowOff>160982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9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145759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0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102259</xdr:rowOff>
    </xdr:from>
    <xdr:to>
      <xdr:col>50</xdr:col>
      <xdr:colOff>165100</xdr:colOff>
      <xdr:row>96</xdr:row>
      <xdr:rowOff>32409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48936</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65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105899</xdr:rowOff>
    </xdr:from>
    <xdr:to>
      <xdr:col>46</xdr:col>
      <xdr:colOff>38100</xdr:colOff>
      <xdr:row>98</xdr:row>
      <xdr:rowOff>36049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3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27176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2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162770</xdr:rowOff>
    </xdr:from>
    <xdr:to>
      <xdr:col>41</xdr:col>
      <xdr:colOff>101600</xdr:colOff>
      <xdr:row>95</xdr:row>
      <xdr:rowOff>92920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2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109447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05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33772</xdr:rowOff>
    </xdr:from>
    <xdr:to>
      <xdr:col>36</xdr:col>
      <xdr:colOff>165100</xdr:colOff>
      <xdr:row>95</xdr:row>
      <xdr:rowOff>135372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2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151899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09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100305</xdr:rowOff>
    </xdr:from>
    <xdr:to>
      <xdr:col>85</xdr:col>
      <xdr:colOff>127000</xdr:colOff>
      <xdr:row>38</xdr:row>
      <xdr:rowOff>19533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43955"/>
          <a:ext cx="8382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19533</xdr:rowOff>
    </xdr:from>
    <xdr:to>
      <xdr:col>81</xdr:col>
      <xdr:colOff>50800</xdr:colOff>
      <xdr:row>38</xdr:row>
      <xdr:rowOff>21220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34633"/>
          <a:ext cx="889000" cy="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161297</xdr:rowOff>
    </xdr:from>
    <xdr:to>
      <xdr:col>76</xdr:col>
      <xdr:colOff>114300</xdr:colOff>
      <xdr:row>38</xdr:row>
      <xdr:rowOff>21220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5990597"/>
          <a:ext cx="889000" cy="54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161297</xdr:rowOff>
    </xdr:from>
    <xdr:to>
      <xdr:col>71</xdr:col>
      <xdr:colOff>177800</xdr:colOff>
      <xdr:row>38</xdr:row>
      <xdr:rowOff>37092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5990597"/>
          <a:ext cx="889000" cy="5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49505</xdr:rowOff>
    </xdr:from>
    <xdr:to>
      <xdr:col>85</xdr:col>
      <xdr:colOff>177800</xdr:colOff>
      <xdr:row>37</xdr:row>
      <xdr:rowOff>151105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27932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7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140183</xdr:rowOff>
    </xdr:from>
    <xdr:to>
      <xdr:col>81</xdr:col>
      <xdr:colOff>101600</xdr:colOff>
      <xdr:row>38</xdr:row>
      <xdr:rowOff>70332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83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61460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7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141870</xdr:rowOff>
    </xdr:from>
    <xdr:to>
      <xdr:col>76</xdr:col>
      <xdr:colOff>165100</xdr:colOff>
      <xdr:row>38</xdr:row>
      <xdr:rowOff>72020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63147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7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110497</xdr:rowOff>
    </xdr:from>
    <xdr:to>
      <xdr:col>72</xdr:col>
      <xdr:colOff>38100</xdr:colOff>
      <xdr:row>35</xdr:row>
      <xdr:rowOff>40647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93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57174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71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157741</xdr:rowOff>
    </xdr:from>
    <xdr:to>
      <xdr:col>67</xdr:col>
      <xdr:colOff>101600</xdr:colOff>
      <xdr:row>38</xdr:row>
      <xdr:rowOff>87891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0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79019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9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109293</xdr:rowOff>
    </xdr:from>
    <xdr:to>
      <xdr:col>85</xdr:col>
      <xdr:colOff>127000</xdr:colOff>
      <xdr:row>57</xdr:row>
      <xdr:rowOff>106289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710493"/>
          <a:ext cx="838200" cy="16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106289</xdr:rowOff>
    </xdr:from>
    <xdr:to>
      <xdr:col>81</xdr:col>
      <xdr:colOff>50800</xdr:colOff>
      <xdr:row>58</xdr:row>
      <xdr:rowOff>99476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878939"/>
          <a:ext cx="889000" cy="16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18957</xdr:rowOff>
    </xdr:from>
    <xdr:to>
      <xdr:col>76</xdr:col>
      <xdr:colOff>114300</xdr:colOff>
      <xdr:row>58</xdr:row>
      <xdr:rowOff>99476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963057"/>
          <a:ext cx="889000" cy="8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18957</xdr:rowOff>
    </xdr:from>
    <xdr:to>
      <xdr:col>71</xdr:col>
      <xdr:colOff>177800</xdr:colOff>
      <xdr:row>58</xdr:row>
      <xdr:rowOff>83314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963057"/>
          <a:ext cx="889000" cy="6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58493</xdr:rowOff>
    </xdr:from>
    <xdr:to>
      <xdr:col>85</xdr:col>
      <xdr:colOff>177800</xdr:colOff>
      <xdr:row>56</xdr:row>
      <xdr:rowOff>160093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65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81370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51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55489</xdr:rowOff>
    </xdr:from>
    <xdr:to>
      <xdr:col>81</xdr:col>
      <xdr:colOff>101600</xdr:colOff>
      <xdr:row>57</xdr:row>
      <xdr:rowOff>157089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2166</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60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48676</xdr:rowOff>
    </xdr:from>
    <xdr:to>
      <xdr:col>76</xdr:col>
      <xdr:colOff>165100</xdr:colOff>
      <xdr:row>58</xdr:row>
      <xdr:rowOff>150276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141403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8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139607</xdr:rowOff>
    </xdr:from>
    <xdr:to>
      <xdr:col>72</xdr:col>
      <xdr:colOff>38100</xdr:colOff>
      <xdr:row>58</xdr:row>
      <xdr:rowOff>69757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60884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0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32514</xdr:rowOff>
    </xdr:from>
    <xdr:to>
      <xdr:col>67</xdr:col>
      <xdr:colOff>101600</xdr:colOff>
      <xdr:row>58</xdr:row>
      <xdr:rowOff>134114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7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125241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6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107595</xdr:rowOff>
    </xdr:from>
    <xdr:to>
      <xdr:col>85</xdr:col>
      <xdr:colOff>127000</xdr:colOff>
      <xdr:row>78</xdr:row>
      <xdr:rowOff>139060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80695"/>
          <a:ext cx="838200" cy="3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107595</xdr:rowOff>
    </xdr:from>
    <xdr:to>
      <xdr:col>81</xdr:col>
      <xdr:colOff>50800</xdr:colOff>
      <xdr:row>78</xdr:row>
      <xdr:rowOff>136934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80695"/>
          <a:ext cx="889000" cy="2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136226</xdr:rowOff>
    </xdr:from>
    <xdr:to>
      <xdr:col>76</xdr:col>
      <xdr:colOff>114300</xdr:colOff>
      <xdr:row>78</xdr:row>
      <xdr:rowOff>136934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09326"/>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122765</xdr:rowOff>
    </xdr:from>
    <xdr:to>
      <xdr:col>71</xdr:col>
      <xdr:colOff>177800</xdr:colOff>
      <xdr:row>78</xdr:row>
      <xdr:rowOff>136226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95865"/>
          <a:ext cx="889000" cy="1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88260</xdr:rowOff>
    </xdr:from>
    <xdr:to>
      <xdr:col>85</xdr:col>
      <xdr:colOff>177800</xdr:colOff>
      <xdr:row>79</xdr:row>
      <xdr:rowOff>18410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56795</xdr:rowOff>
    </xdr:from>
    <xdr:to>
      <xdr:col>81</xdr:col>
      <xdr:colOff>101600</xdr:colOff>
      <xdr:row>78</xdr:row>
      <xdr:rowOff>158395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2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149522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2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86134</xdr:rowOff>
    </xdr:from>
    <xdr:to>
      <xdr:col>76</xdr:col>
      <xdr:colOff>165100</xdr:colOff>
      <xdr:row>79</xdr:row>
      <xdr:rowOff>16284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7411</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551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85426</xdr:rowOff>
    </xdr:from>
    <xdr:to>
      <xdr:col>72</xdr:col>
      <xdr:colOff>38100</xdr:colOff>
      <xdr:row>79</xdr:row>
      <xdr:rowOff>15576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6703</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1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71965</xdr:rowOff>
    </xdr:from>
    <xdr:to>
      <xdr:col>67</xdr:col>
      <xdr:colOff>101600</xdr:colOff>
      <xdr:row>79</xdr:row>
      <xdr:rowOff>2115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164692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3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134446</xdr:rowOff>
    </xdr:from>
    <xdr:to>
      <xdr:col>85</xdr:col>
      <xdr:colOff>127000</xdr:colOff>
      <xdr:row>93</xdr:row>
      <xdr:rowOff>99485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5736396"/>
          <a:ext cx="838200" cy="30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99485</xdr:rowOff>
    </xdr:from>
    <xdr:to>
      <xdr:col>81</xdr:col>
      <xdr:colOff>50800</xdr:colOff>
      <xdr:row>93</xdr:row>
      <xdr:rowOff>143244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044335"/>
          <a:ext cx="889000" cy="4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143244</xdr:rowOff>
    </xdr:from>
    <xdr:to>
      <xdr:col>76</xdr:col>
      <xdr:colOff>114300</xdr:colOff>
      <xdr:row>94</xdr:row>
      <xdr:rowOff>156936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088094"/>
          <a:ext cx="889000" cy="18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156936</xdr:rowOff>
    </xdr:from>
    <xdr:to>
      <xdr:col>71</xdr:col>
      <xdr:colOff>177800</xdr:colOff>
      <xdr:row>95</xdr:row>
      <xdr:rowOff>45386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273236"/>
          <a:ext cx="889000" cy="5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83646</xdr:rowOff>
    </xdr:from>
    <xdr:to>
      <xdr:col>85</xdr:col>
      <xdr:colOff>177800</xdr:colOff>
      <xdr:row>92</xdr:row>
      <xdr:rowOff>13796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56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36673</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5638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48685</xdr:rowOff>
    </xdr:from>
    <xdr:to>
      <xdr:col>81</xdr:col>
      <xdr:colOff>101600</xdr:colOff>
      <xdr:row>93</xdr:row>
      <xdr:rowOff>150285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599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166812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768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92444</xdr:rowOff>
    </xdr:from>
    <xdr:to>
      <xdr:col>76</xdr:col>
      <xdr:colOff>165100</xdr:colOff>
      <xdr:row>94</xdr:row>
      <xdr:rowOff>22594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0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39121</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8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106136</xdr:rowOff>
    </xdr:from>
    <xdr:to>
      <xdr:col>72</xdr:col>
      <xdr:colOff>38100</xdr:colOff>
      <xdr:row>95</xdr:row>
      <xdr:rowOff>36286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22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52813</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99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166036</xdr:rowOff>
    </xdr:from>
    <xdr:to>
      <xdr:col>67</xdr:col>
      <xdr:colOff>101600</xdr:colOff>
      <xdr:row>95</xdr:row>
      <xdr:rowOff>96186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28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112713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057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においては、近年、大型の整備事業が集中し、地方債現在高や元利償還金が膨らんでおり、類似団体の約５倍以上になっている。。平成２８年度から、大任町し尿処理・じん芥処理・埋立処分施設建設事業が開始されたことが、公債費の増加の要因であるが、繰上償還を行うなど、公債費率の抑制に努める。民生費では類似団体と比較して、</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１２５，３９２</a:t>
          </a:r>
          <a:r>
            <a:rPr kumimoji="1" lang="ja-JP" altLang="ja-JP" sz="1100">
              <a:solidFill>
                <a:schemeClr val="dk1"/>
              </a:solidFill>
              <a:effectLst/>
              <a:latin typeface="+mn-lt"/>
              <a:ea typeface="+mn-ea"/>
              <a:cs typeface="+mn-cs"/>
            </a:rPr>
            <a:t>円上回っている。主な要因としては、町内に幼稚園が無いため、子どもを保育園に預ける傾向にあり、児童福祉費の保育所措置費が高いことが挙げられる。また、高齢化率が３０％を越えている現状から、老人福祉費が高いことが挙げられる。今後も継続して、介護予防事業等を積極的に行う。</a:t>
          </a:r>
          <a:endParaRPr lang="ja-JP" altLang="ja-JP" sz="1400">
            <a:effectLst/>
          </a:endParaRPr>
        </a:p>
        <a:p>
          <a:r>
            <a:rPr kumimoji="1" lang="ja-JP" altLang="ja-JP" sz="1100">
              <a:solidFill>
                <a:schemeClr val="dk1"/>
              </a:solidFill>
              <a:effectLst/>
              <a:latin typeface="+mn-lt"/>
              <a:ea typeface="+mn-ea"/>
              <a:cs typeface="+mn-cs"/>
            </a:rPr>
            <a:t>　衛生費では、類似団体と比較して、約</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倍上回っている。主な要因は平成２８年度より大任町し尿処理・じん芥処理・埋立処分施設建設事業が開始されたためである。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農林水産費では、</a:t>
          </a:r>
          <a:r>
            <a:rPr kumimoji="1" lang="ja-JP" altLang="ja-JP" sz="1100">
              <a:solidFill>
                <a:schemeClr val="dk1"/>
              </a:solidFill>
              <a:effectLst/>
              <a:latin typeface="+mn-lt"/>
              <a:ea typeface="+mn-ea"/>
              <a:cs typeface="+mn-cs"/>
            </a:rPr>
            <a:t>類似団体と比較して、約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倍上回っている。要因は</a:t>
          </a:r>
          <a:r>
            <a:rPr kumimoji="1" lang="ja-JP" altLang="en-US" sz="1100">
              <a:solidFill>
                <a:schemeClr val="dk1"/>
              </a:solidFill>
              <a:effectLst/>
              <a:latin typeface="+mn-lt"/>
              <a:ea typeface="+mn-ea"/>
              <a:cs typeface="+mn-cs"/>
            </a:rPr>
            <a:t>令和６年度に道の駅おおとう桜街道に子ども広場を整備したためである。</a:t>
          </a:r>
          <a:endParaRPr lang="ja-JP" altLang="ja-JP" sz="1400">
            <a:effectLst/>
          </a:endParaRPr>
        </a:p>
        <a:p>
          <a:r>
            <a:rPr kumimoji="1" lang="ja-JP" altLang="ja-JP" sz="1100">
              <a:solidFill>
                <a:schemeClr val="dk1"/>
              </a:solidFill>
              <a:effectLst/>
              <a:latin typeface="+mn-lt"/>
              <a:ea typeface="+mn-ea"/>
              <a:cs typeface="+mn-cs"/>
            </a:rPr>
            <a:t>　その他の経費については、類似団体に近い水準となっているため、今後も現状維持に努める。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年度標準財政規模</a:t>
          </a:r>
          <a:r>
            <a:rPr kumimoji="1" lang="ja-JP" altLang="en-US" sz="1100">
              <a:solidFill>
                <a:schemeClr val="dk1"/>
              </a:solidFill>
              <a:effectLst/>
              <a:latin typeface="+mn-lt"/>
              <a:ea typeface="+mn-ea"/>
              <a:cs typeface="+mn-cs"/>
            </a:rPr>
            <a:t>３，５１０，３８９</a:t>
          </a:r>
          <a:r>
            <a:rPr kumimoji="1" lang="ja-JP" altLang="ja-JP" sz="1100">
              <a:solidFill>
                <a:schemeClr val="dk1"/>
              </a:solidFill>
              <a:effectLst/>
              <a:latin typeface="+mn-lt"/>
              <a:ea typeface="+mn-ea"/>
              <a:cs typeface="+mn-cs"/>
            </a:rPr>
            <a:t>千円に対し、財政調整基金残高は前年度に比べ、</a:t>
          </a:r>
          <a:r>
            <a:rPr kumimoji="1" lang="ja-JP" altLang="en-US" sz="1100">
              <a:solidFill>
                <a:schemeClr val="dk1"/>
              </a:solidFill>
              <a:effectLst/>
              <a:latin typeface="+mn-lt"/>
              <a:ea typeface="+mn-ea"/>
              <a:cs typeface="+mn-cs"/>
            </a:rPr>
            <a:t>１４０，３０８</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２，１２８，６７３</a:t>
          </a:r>
          <a:r>
            <a:rPr kumimoji="1" lang="ja-JP" altLang="ja-JP" sz="1100">
              <a:solidFill>
                <a:schemeClr val="dk1"/>
              </a:solidFill>
              <a:effectLst/>
              <a:latin typeface="+mn-lt"/>
              <a:ea typeface="+mn-ea"/>
              <a:cs typeface="+mn-cs"/>
            </a:rPr>
            <a:t>千円で６</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６４</a:t>
          </a:r>
          <a:r>
            <a:rPr kumimoji="1" lang="ja-JP" altLang="ja-JP" sz="1100">
              <a:solidFill>
                <a:schemeClr val="dk1"/>
              </a:solidFill>
              <a:effectLst/>
              <a:latin typeface="+mn-lt"/>
              <a:ea typeface="+mn-ea"/>
              <a:cs typeface="+mn-cs"/>
            </a:rPr>
            <a:t>％となった。実質収支額については、</a:t>
          </a:r>
          <a:r>
            <a:rPr kumimoji="1" lang="ja-JP" altLang="en-US" sz="1100">
              <a:solidFill>
                <a:schemeClr val="dk1"/>
              </a:solidFill>
              <a:effectLst/>
              <a:latin typeface="+mn-lt"/>
              <a:ea typeface="+mn-ea"/>
              <a:cs typeface="+mn-cs"/>
            </a:rPr>
            <a:t>１，０７５，４５０</a:t>
          </a:r>
          <a:r>
            <a:rPr kumimoji="1" lang="ja-JP" altLang="ja-JP" sz="1100">
              <a:solidFill>
                <a:schemeClr val="dk1"/>
              </a:solidFill>
              <a:effectLst/>
              <a:latin typeface="+mn-lt"/>
              <a:ea typeface="+mn-ea"/>
              <a:cs typeface="+mn-cs"/>
            </a:rPr>
            <a:t>千円となり、前年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に比べ大幅な増となった。</a:t>
          </a:r>
          <a:endParaRPr lang="ja-JP" altLang="ja-JP" sz="1400">
            <a:effectLst/>
          </a:endParaRPr>
        </a:p>
        <a:p>
          <a:r>
            <a:rPr kumimoji="1" lang="ja-JP" altLang="ja-JP" sz="1100">
              <a:solidFill>
                <a:schemeClr val="dk1"/>
              </a:solidFill>
              <a:effectLst/>
              <a:latin typeface="+mn-lt"/>
              <a:ea typeface="+mn-ea"/>
              <a:cs typeface="+mn-cs"/>
            </a:rPr>
            <a:t>　財政調整基金に関しては、歳計余剰金処分を取崩額が上回らないよう努力するとともに、不要不急な一般財源の支出を徹底的に抑制していく。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民健康保険事業については、平成２９年度から改善が見られるものの、依然として低い財政規模が続いており、財政状況が厳しい状況にある。主な要因としては、高齢化と特定疾病などで医療費が増加する中、長引く不況や会社倒産等により、保険税</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徴収額が低迷していることが挙げられる。今後も継続して、重複多受診者の保健指導を行い、医療費の増加を抑えるとともに、保険税の見直しを行い、徴収担当とも連携して徴収率向上に努める。</a:t>
          </a:r>
          <a:endParaRPr lang="ja-JP" altLang="ja-JP" sz="1400">
            <a:effectLst/>
          </a:endParaRPr>
        </a:p>
        <a:p>
          <a:r>
            <a:rPr kumimoji="1" lang="ja-JP" altLang="ja-JP" sz="1100">
              <a:solidFill>
                <a:schemeClr val="dk1"/>
              </a:solidFill>
              <a:effectLst/>
              <a:latin typeface="+mn-lt"/>
              <a:ea typeface="+mn-ea"/>
              <a:cs typeface="+mn-cs"/>
            </a:rPr>
            <a:t>　一般会計においても、町税や住宅家賃など自主財源の確保に努め、歳出経費の削減はもとより、基金積み立てなどを行い、今後も現在の水準維持を図る。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平成２８年度より大任町し尿処理・じん芥処理・埋立処分施設建設事業が開始されたことに伴い、公債費は上昇すると思われるが、令和６年度をピークに減少していくと予想される。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満期一括償還をしていないため、該当なし。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一般会計に係る地方債の現在高は、大型の整備事業が集中し、公営住宅建設事業債、過疎対策事業債の増に伴い増加している</a:t>
          </a:r>
          <a:r>
            <a:rPr kumimoji="1" lang="ja-JP" altLang="en-US" sz="1100">
              <a:solidFill>
                <a:schemeClr val="dk1"/>
              </a:solidFill>
              <a:effectLst/>
              <a:latin typeface="+mn-lt"/>
              <a:ea typeface="+mn-ea"/>
              <a:cs typeface="+mn-cs"/>
            </a:rPr>
            <a:t>が、充当可能特定歳入が増加している</a:t>
          </a:r>
          <a:r>
            <a:rPr kumimoji="1" lang="ja-JP" altLang="ja-JP" sz="1100">
              <a:solidFill>
                <a:schemeClr val="dk1"/>
              </a:solidFill>
              <a:effectLst/>
              <a:latin typeface="+mn-lt"/>
              <a:ea typeface="+mn-ea"/>
              <a:cs typeface="+mn-cs"/>
            </a:rPr>
            <a:t>ため、将来負担比率の分子は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地方債の元利償還がピークとなる令和６年度以降は現在高を減らしていく方向で努力していきたい。</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年度末の基金残高は、約４</a:t>
          </a:r>
          <a:r>
            <a:rPr kumimoji="1" lang="ja-JP" altLang="en-US"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億円で、前年度から</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億円減少している。これは</a:t>
          </a:r>
          <a:r>
            <a:rPr kumimoji="1" lang="ja-JP" altLang="en-US" sz="1100">
              <a:solidFill>
                <a:schemeClr val="dk1"/>
              </a:solidFill>
              <a:effectLst/>
              <a:latin typeface="+mn-lt"/>
              <a:ea typeface="+mn-ea"/>
              <a:cs typeface="+mn-cs"/>
            </a:rPr>
            <a:t>地域振興</a:t>
          </a:r>
          <a:r>
            <a:rPr kumimoji="1" lang="ja-JP" altLang="ja-JP" sz="1100">
              <a:solidFill>
                <a:schemeClr val="dk1"/>
              </a:solidFill>
              <a:effectLst/>
              <a:latin typeface="+mn-lt"/>
              <a:ea typeface="+mn-ea"/>
              <a:cs typeface="+mn-cs"/>
            </a:rPr>
            <a:t>基金で</a:t>
          </a:r>
          <a:r>
            <a:rPr kumimoji="1" lang="ja-JP" altLang="en-US"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億円の取崩が増加したことが主な要因である。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人口の減少による税収減やまちづくり推進等のために引き続き、積み立てを行う予定である</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・地域振興基金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まちづくりの推進</a:t>
          </a:r>
          <a:endParaRPr lang="ja-JP" altLang="ja-JP" sz="1400">
            <a:effectLst/>
          </a:endParaRPr>
        </a:p>
        <a:p>
          <a:r>
            <a:rPr kumimoji="1" lang="ja-JP" altLang="ja-JP" sz="1100">
              <a:solidFill>
                <a:schemeClr val="dk1"/>
              </a:solidFill>
              <a:effectLst/>
              <a:latin typeface="+mn-lt"/>
              <a:ea typeface="+mn-ea"/>
              <a:cs typeface="+mn-cs"/>
            </a:rPr>
            <a:t>　・特定農業施設管理基金：特定農業施設の維持管理</a:t>
          </a:r>
          <a:endParaRPr lang="ja-JP" altLang="ja-JP" sz="1400">
            <a:effectLst/>
          </a:endParaRPr>
        </a:p>
        <a:p>
          <a:r>
            <a:rPr kumimoji="1" lang="ja-JP" altLang="ja-JP" sz="1100">
              <a:solidFill>
                <a:schemeClr val="dk1"/>
              </a:solidFill>
              <a:effectLst/>
              <a:latin typeface="+mn-lt"/>
              <a:ea typeface="+mn-ea"/>
              <a:cs typeface="+mn-cs"/>
            </a:rPr>
            <a:t>　・過疎対策事業基金：過疎地域自立促進特別事業の推進</a:t>
          </a:r>
          <a:endParaRPr lang="ja-JP" altLang="ja-JP" sz="1400">
            <a:effectLst/>
          </a:endParaRPr>
        </a:p>
        <a:p>
          <a:r>
            <a:rPr kumimoji="1" lang="ja-JP" altLang="ja-JP" sz="1100">
              <a:solidFill>
                <a:schemeClr val="dk1"/>
              </a:solidFill>
              <a:effectLst/>
              <a:latin typeface="+mn-lt"/>
              <a:ea typeface="+mn-ea"/>
              <a:cs typeface="+mn-cs"/>
            </a:rPr>
            <a:t>　・ふるさと創生事業基金：自ら考え、自ら実践する地域づくりの推進</a:t>
          </a:r>
          <a:endParaRPr lang="ja-JP" altLang="ja-JP" sz="1400">
            <a:effectLst/>
          </a:endParaRPr>
        </a:p>
        <a:p>
          <a:r>
            <a:rPr kumimoji="1" lang="ja-JP" altLang="ja-JP" sz="1100">
              <a:solidFill>
                <a:schemeClr val="dk1"/>
              </a:solidFill>
              <a:effectLst/>
              <a:latin typeface="+mn-lt"/>
              <a:ea typeface="+mn-ea"/>
              <a:cs typeface="+mn-cs"/>
            </a:rPr>
            <a:t>　・中山間ふるさと水と土保全基金：中山間地域における土地改良施設の機能を適正に発揮させるための集落共同活動の強化に対する事業の推進</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・地域振興基金：</a:t>
          </a:r>
          <a:r>
            <a:rPr kumimoji="1" lang="ja-JP" altLang="en-US" sz="1100">
              <a:solidFill>
                <a:schemeClr val="dk1"/>
              </a:solidFill>
              <a:effectLst/>
              <a:latin typeface="+mn-lt"/>
              <a:ea typeface="+mn-ea"/>
              <a:cs typeface="+mn-cs"/>
            </a:rPr>
            <a:t>物価高対策に伴う家計支援事業に充当</a:t>
          </a:r>
          <a:r>
            <a:rPr kumimoji="1" lang="ja-JP" altLang="ja-JP" sz="1100">
              <a:solidFill>
                <a:schemeClr val="dk1"/>
              </a:solidFill>
              <a:effectLst/>
              <a:latin typeface="+mn-lt"/>
              <a:ea typeface="+mn-ea"/>
              <a:cs typeface="+mn-cs"/>
            </a:rPr>
            <a:t>たことによる</a:t>
          </a:r>
          <a:r>
            <a:rPr kumimoji="1" lang="ja-JP" altLang="en-US" sz="1100">
              <a:solidFill>
                <a:schemeClr val="dk1"/>
              </a:solidFill>
              <a:effectLst/>
              <a:latin typeface="+mn-lt"/>
              <a:ea typeface="+mn-ea"/>
              <a:cs typeface="+mn-cs"/>
            </a:rPr>
            <a:t>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それぞれの使途に沿って、積立及び取崩しを行う予定である。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年度末の基金残高は、約</a:t>
          </a:r>
          <a:r>
            <a:rPr kumimoji="1" lang="ja-JP" altLang="en-US" sz="1100">
              <a:solidFill>
                <a:schemeClr val="dk1"/>
              </a:solidFill>
              <a:effectLst/>
              <a:latin typeface="+mn-lt"/>
              <a:ea typeface="+mn-ea"/>
              <a:cs typeface="+mn-cs"/>
            </a:rPr>
            <a:t>２１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億円となっており、前年度から</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している。これは、</a:t>
          </a:r>
          <a:r>
            <a:rPr kumimoji="1" lang="ja-JP" altLang="en-US" sz="1100">
              <a:solidFill>
                <a:schemeClr val="dk1"/>
              </a:solidFill>
              <a:effectLst/>
              <a:latin typeface="+mn-lt"/>
              <a:ea typeface="+mn-ea"/>
              <a:cs typeface="+mn-cs"/>
            </a:rPr>
            <a:t>歳計譲与金等を積み立て</a:t>
          </a:r>
          <a:r>
            <a:rPr kumimoji="1" lang="ja-JP" altLang="ja-JP" sz="1100">
              <a:solidFill>
                <a:schemeClr val="dk1"/>
              </a:solidFill>
              <a:effectLst/>
              <a:latin typeface="+mn-lt"/>
              <a:ea typeface="+mn-ea"/>
              <a:cs typeface="+mn-cs"/>
            </a:rPr>
            <a:t>たことによるものである。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人口の減少による税収減やまちづくり推進等のために引き続き、積み立てを行う予定である。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利子の積立による増である。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経済事情変動等により財源が不足した場合等において、財源を充てる予定である。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BC34777-34A0-45F0-8883-8FCF076B5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C4BDE81-B59F-46B7-9327-63DA71CEF4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A7D30684-8170-412A-8B4F-7C0BD0CF8A64}"/>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869AB7BC-FE4D-4E38-A4DC-793224835386}"/>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DB8D05E-FC42-4E2F-A8D9-116785C69F1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0D9DAF2C-5FC4-429B-B2C7-A0437594D33E}"/>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BAFF9A87-4BEC-4AC8-A13E-0031595B1EA7}"/>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408B3230-4BE2-4D20-9F48-AE6440D2C8F3}"/>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CB9CE6CA-6E40-4BD2-AC75-2EC1A6D12FD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1AD27D2F-95A3-40EC-9947-4626B2E18C7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C2612A03-4AAD-44A9-AC75-1B5BC2EB15A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627AB650-243E-46D8-839D-FFFE541FAC1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87247586-D9D8-47B1-BD1C-83D407AFD6D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C95ABBB-4843-404A-B4B2-0C262AB94E3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538BE321-2849-4D36-B4BD-93FD2601B1A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A0B5AD1-DED8-4BC9-8FCE-0C4C5812FD0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BA07A8C3-0F90-4818-B5B7-B0F91A58266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C06B624F-DD59-4E5D-A07D-CC47C0E8891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C9A215D2-47C0-4017-B7D4-256F17C9854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83EFDAE7-6ADC-4B20-BB1C-47DE5BAFC20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716D1257-3A2B-4A39-A552-9EC8A0966A6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6F61911C-AEF9-4C0D-8286-A7C32F78D30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87267C9-4C17-4D3D-9794-2592CDAB788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A9C5D286-0876-4F7A-B1D7-CBE19636611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8854B2C7-7476-4807-AF24-02D800AEBA7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A788622E-49D4-4B0C-B4D0-0AA5DCF1DD2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7C807D9E-C1FC-493A-9701-39E8F12AFA8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2C1DBE0A-702A-4AC7-8CDE-D8941266B8FD}"/>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341F9113-6BC2-44D6-9A59-5B04B9D79FD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FAF238C3-CF4F-44AC-ABB0-8A1F7C99CBE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448723A4-735A-4626-B3A5-747D8E1C1CE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A67DE4C9-EA9A-46EF-B326-94EAE7EB7CA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8D6541D7-58FB-48B2-8A3C-7318D7115DD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363B7363-74CF-4934-918A-9F18A0258C28}"/>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7D8E2012-4AFD-4CFD-9DD3-93864D98A71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66D05994-3DF6-43D0-B7BC-EC61CA6A569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9EFA2C2C-F8E1-4F4C-8BF3-75311930934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BAD385F6-F19B-4C4A-8031-9126AEA7E59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EFB09BD1-AAA2-4F76-904B-F7B00318FD2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EDC74D3D-E875-4BA5-8034-C6AFF01E508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C5D606C-1A14-4EE1-8A9E-7CA254FC388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7681F098-1E64-4546-858B-6A5D70E562F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82D45938-F52E-4FF7-9E2C-4C2E70EB611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43E0AD3C-3F73-49E6-8F4E-3E1119E69E1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C2A24266-EB2C-4DB6-B6D5-CDBCCAA9EB2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AAD1FEEF-7DD6-425D-A4F5-647E40F04547}"/>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3B137148-BB86-416B-BFF7-F480B9AAC2E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58B7861B-B5F0-4F2A-BB71-0841DBFBE47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3F931A6B-D9C4-4FD5-B166-C7C99F1AC5E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3ACAF8F7-48A3-44D7-BF05-B3D08397454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DB475CF-3D46-4F72-AB9A-7EE409088E9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4869D601-B407-4201-AB2B-004DC73AEF22}"/>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B584E525-E01B-4435-A2FD-A65430409D1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一般廃棄物処理施設の新設に伴い、建設に係る減価償却費が減少しており、今年度はさらに減少傾向となった。</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類似団体と比べ、低い水準となっている。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B7DEF2EA-25CA-4584-B63D-1E0128BAC68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61EFAAA2-E7E5-4185-801D-26358A2610BF}"/>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D9C59E0A-374E-41D6-B1C5-93E472A9C2AC}"/>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D9D389CD-A2A4-4EAA-AA12-AA327B372FB3}"/>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9" name="テキスト ボックス 58">
          <a:extLst>
            <a:ext uri="{FF2B5EF4-FFF2-40B4-BE49-F238E27FC236}">
              <a16:creationId xmlns:a16="http://schemas.microsoft.com/office/drawing/2014/main" id="{BB0D3D2E-D7A5-4138-B227-C47C5D5D3233}"/>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AA7A0BE8-99F2-44A9-9F08-17AF1BB0B7D7}"/>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AF336E95-AFC5-4BE5-B8C7-6C9C948CC9E0}"/>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3782F476-14B8-4CC0-AE4C-12FFD92A2972}"/>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423673B9-F7EB-41FE-832C-C84CD0857978}"/>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520E5F65-3086-4ACF-8D86-68CB18F45A7C}"/>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02C59134-9733-44DD-95C8-D946147842D7}"/>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F16E9022-8C39-4294-B7DB-C040AD6E07D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5691BD74-A833-4BB0-9F95-D2EC9CABFE22}"/>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7FC584B7-B348-44B0-A5B1-F3F9D708EA2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9" name="直線コネクタ 68">
          <a:extLst>
            <a:ext uri="{FF2B5EF4-FFF2-40B4-BE49-F238E27FC236}">
              <a16:creationId xmlns:a16="http://schemas.microsoft.com/office/drawing/2014/main" id="{916C53EE-29E4-482B-AFAE-98B88ACC30BB}"/>
            </a:ext>
          </a:extLst>
        </xdr:cNvPr>
        <xdr:cNvCxnSpPr/>
      </xdr:nvCxnSpPr>
      <xdr:spPr>
        <a:xfrm flipV="1">
          <a:off x="4206240" y="5424678"/>
          <a:ext cx="1270" cy="107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0" name="有形固定資産減価償却率最小値テキスト">
          <a:extLst>
            <a:ext uri="{FF2B5EF4-FFF2-40B4-BE49-F238E27FC236}">
              <a16:creationId xmlns:a16="http://schemas.microsoft.com/office/drawing/2014/main" id="{44D8C65B-9440-47AF-9125-226CB64A6EE5}"/>
            </a:ext>
          </a:extLst>
        </xdr:cNvPr>
        <xdr:cNvSpPr txBox="1"/>
      </xdr:nvSpPr>
      <xdr:spPr>
        <a:xfrm>
          <a:off x="4258945" y="650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1" name="直線コネクタ 70">
          <a:extLst>
            <a:ext uri="{FF2B5EF4-FFF2-40B4-BE49-F238E27FC236}">
              <a16:creationId xmlns:a16="http://schemas.microsoft.com/office/drawing/2014/main" id="{3490DED3-07ED-4CB2-B7D4-22D72498C8FF}"/>
            </a:ext>
          </a:extLst>
        </xdr:cNvPr>
        <xdr:cNvCxnSpPr/>
      </xdr:nvCxnSpPr>
      <xdr:spPr>
        <a:xfrm>
          <a:off x="4119245" y="650341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2" name="有形固定資産減価償却率最大値テキスト">
          <a:extLst>
            <a:ext uri="{FF2B5EF4-FFF2-40B4-BE49-F238E27FC236}">
              <a16:creationId xmlns:a16="http://schemas.microsoft.com/office/drawing/2014/main" id="{DCAA4449-4AE3-46CB-89A7-9364E59F5C51}"/>
            </a:ext>
          </a:extLst>
        </xdr:cNvPr>
        <xdr:cNvSpPr txBox="1"/>
      </xdr:nvSpPr>
      <xdr:spPr>
        <a:xfrm>
          <a:off x="4258945" y="520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3" name="直線コネクタ 72">
          <a:extLst>
            <a:ext uri="{FF2B5EF4-FFF2-40B4-BE49-F238E27FC236}">
              <a16:creationId xmlns:a16="http://schemas.microsoft.com/office/drawing/2014/main" id="{39406DD6-F7FD-4592-9C2D-720DC351E1D4}"/>
            </a:ext>
          </a:extLst>
        </xdr:cNvPr>
        <xdr:cNvCxnSpPr/>
      </xdr:nvCxnSpPr>
      <xdr:spPr>
        <a:xfrm>
          <a:off x="4119245" y="54246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4" name="有形固定資産減価償却率平均値テキスト">
          <a:extLst>
            <a:ext uri="{FF2B5EF4-FFF2-40B4-BE49-F238E27FC236}">
              <a16:creationId xmlns:a16="http://schemas.microsoft.com/office/drawing/2014/main" id="{9FC4B88C-A6A1-4011-8A15-E4A4399A5FB7}"/>
            </a:ext>
          </a:extLst>
        </xdr:cNvPr>
        <xdr:cNvSpPr txBox="1"/>
      </xdr:nvSpPr>
      <xdr:spPr>
        <a:xfrm>
          <a:off x="4258945" y="6138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5" name="フローチャート: 判断 74">
          <a:extLst>
            <a:ext uri="{FF2B5EF4-FFF2-40B4-BE49-F238E27FC236}">
              <a16:creationId xmlns:a16="http://schemas.microsoft.com/office/drawing/2014/main" id="{2A386F04-A59A-4B31-A30C-B595503F2873}"/>
            </a:ext>
          </a:extLst>
        </xdr:cNvPr>
        <xdr:cNvSpPr/>
      </xdr:nvSpPr>
      <xdr:spPr>
        <a:xfrm>
          <a:off x="4157345"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6" name="フローチャート: 判断 75">
          <a:extLst>
            <a:ext uri="{FF2B5EF4-FFF2-40B4-BE49-F238E27FC236}">
              <a16:creationId xmlns:a16="http://schemas.microsoft.com/office/drawing/2014/main" id="{B9FD6F97-C922-4918-B815-5D6165EB9F46}"/>
            </a:ext>
          </a:extLst>
        </xdr:cNvPr>
        <xdr:cNvSpPr/>
      </xdr:nvSpPr>
      <xdr:spPr>
        <a:xfrm>
          <a:off x="3537585" y="6160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7" name="フローチャート: 判断 76">
          <a:extLst>
            <a:ext uri="{FF2B5EF4-FFF2-40B4-BE49-F238E27FC236}">
              <a16:creationId xmlns:a16="http://schemas.microsoft.com/office/drawing/2014/main" id="{4F15F45E-1286-4882-8EBE-0CA52D5EF52A}"/>
            </a:ext>
          </a:extLst>
        </xdr:cNvPr>
        <xdr:cNvSpPr/>
      </xdr:nvSpPr>
      <xdr:spPr>
        <a:xfrm>
          <a:off x="2867025" y="6140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8" name="フローチャート: 判断 77">
          <a:extLst>
            <a:ext uri="{FF2B5EF4-FFF2-40B4-BE49-F238E27FC236}">
              <a16:creationId xmlns:a16="http://schemas.microsoft.com/office/drawing/2014/main" id="{46DE220E-F970-483F-8C1D-42448A39D7AD}"/>
            </a:ext>
          </a:extLst>
        </xdr:cNvPr>
        <xdr:cNvSpPr/>
      </xdr:nvSpPr>
      <xdr:spPr>
        <a:xfrm>
          <a:off x="2196465" y="6135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9" name="フローチャート: 判断 78">
          <a:extLst>
            <a:ext uri="{FF2B5EF4-FFF2-40B4-BE49-F238E27FC236}">
              <a16:creationId xmlns:a16="http://schemas.microsoft.com/office/drawing/2014/main" id="{9E73BE0A-5DD2-4EBE-A02D-9B3C06C8A73B}"/>
            </a:ext>
          </a:extLst>
        </xdr:cNvPr>
        <xdr:cNvSpPr/>
      </xdr:nvSpPr>
      <xdr:spPr>
        <a:xfrm>
          <a:off x="1525905" y="61342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AD6D28A-5C87-4325-9582-8C9C86ED8FD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8335433-2A90-4ACB-9DA7-2796F567922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380E2B6-1C05-41A5-9866-68CA4E67724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D7D80028-C53E-4705-9E68-956F3AC4804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E95631B-2EA1-45B1-BB75-1185CF60C44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77978</xdr:rowOff>
    </xdr:from>
    <xdr:to>
      <xdr:col>23</xdr:col>
      <xdr:colOff>136525</xdr:colOff>
      <xdr:row>28</xdr:row>
      <xdr:rowOff>8128</xdr:rowOff>
    </xdr:to>
    <xdr:sp macro="" textlink="">
      <xdr:nvSpPr>
        <xdr:cNvPr id="85" name="楕円 84">
          <a:extLst>
            <a:ext uri="{FF2B5EF4-FFF2-40B4-BE49-F238E27FC236}">
              <a16:creationId xmlns:a16="http://schemas.microsoft.com/office/drawing/2014/main" id="{364C03CC-929D-43D6-A169-D8DAEE0365D2}"/>
            </a:ext>
          </a:extLst>
        </xdr:cNvPr>
        <xdr:cNvSpPr/>
      </xdr:nvSpPr>
      <xdr:spPr>
        <a:xfrm>
          <a:off x="4157345" y="5373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31005</xdr:rowOff>
    </xdr:from>
    <xdr:ext cx="405111" cy="259045"/>
    <xdr:sp macro="" textlink="">
      <xdr:nvSpPr>
        <xdr:cNvPr id="86" name="有形固定資産減価償却率該当値テキスト">
          <a:extLst>
            <a:ext uri="{FF2B5EF4-FFF2-40B4-BE49-F238E27FC236}">
              <a16:creationId xmlns:a16="http://schemas.microsoft.com/office/drawing/2014/main" id="{ACEDC2EA-333A-43F0-9B5A-6EEA53D54CAF}"/>
            </a:ext>
          </a:extLst>
        </xdr:cNvPr>
        <xdr:cNvSpPr txBox="1"/>
      </xdr:nvSpPr>
      <xdr:spPr>
        <a:xfrm>
          <a:off x="4258945" y="5326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138811</xdr:rowOff>
    </xdr:from>
    <xdr:to>
      <xdr:col>19</xdr:col>
      <xdr:colOff>187325</xdr:colOff>
      <xdr:row>30</xdr:row>
      <xdr:rowOff>68961</xdr:rowOff>
    </xdr:to>
    <xdr:sp macro="" textlink="">
      <xdr:nvSpPr>
        <xdr:cNvPr id="87" name="楕円 86">
          <a:extLst>
            <a:ext uri="{FF2B5EF4-FFF2-40B4-BE49-F238E27FC236}">
              <a16:creationId xmlns:a16="http://schemas.microsoft.com/office/drawing/2014/main" id="{8C8840A7-2F1E-4863-A979-87E184BA9E98}"/>
            </a:ext>
          </a:extLst>
        </xdr:cNvPr>
        <xdr:cNvSpPr/>
      </xdr:nvSpPr>
      <xdr:spPr>
        <a:xfrm>
          <a:off x="3537585" y="5769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128778</xdr:rowOff>
    </xdr:from>
    <xdr:to>
      <xdr:col>23</xdr:col>
      <xdr:colOff>85725</xdr:colOff>
      <xdr:row>30</xdr:row>
      <xdr:rowOff>18161</xdr:rowOff>
    </xdr:to>
    <xdr:cxnSp macro="">
      <xdr:nvCxnSpPr>
        <xdr:cNvPr id="88" name="直線コネクタ 87">
          <a:extLst>
            <a:ext uri="{FF2B5EF4-FFF2-40B4-BE49-F238E27FC236}">
              <a16:creationId xmlns:a16="http://schemas.microsoft.com/office/drawing/2014/main" id="{3D909E57-7767-4CCA-8980-7987F3408FE0}"/>
            </a:ext>
          </a:extLst>
        </xdr:cNvPr>
        <xdr:cNvCxnSpPr/>
      </xdr:nvCxnSpPr>
      <xdr:spPr>
        <a:xfrm flipV="1">
          <a:off x="3588385" y="5424678"/>
          <a:ext cx="619760" cy="39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115062</xdr:rowOff>
    </xdr:from>
    <xdr:to>
      <xdr:col>15</xdr:col>
      <xdr:colOff>187325</xdr:colOff>
      <xdr:row>30</xdr:row>
      <xdr:rowOff>45212</xdr:rowOff>
    </xdr:to>
    <xdr:sp macro="" textlink="">
      <xdr:nvSpPr>
        <xdr:cNvPr id="89" name="楕円 88">
          <a:extLst>
            <a:ext uri="{FF2B5EF4-FFF2-40B4-BE49-F238E27FC236}">
              <a16:creationId xmlns:a16="http://schemas.microsoft.com/office/drawing/2014/main" id="{5530B113-8D35-4613-8774-A403D51720C1}"/>
            </a:ext>
          </a:extLst>
        </xdr:cNvPr>
        <xdr:cNvSpPr/>
      </xdr:nvSpPr>
      <xdr:spPr>
        <a:xfrm>
          <a:off x="2867025" y="57462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165862</xdr:rowOff>
    </xdr:from>
    <xdr:to>
      <xdr:col>19</xdr:col>
      <xdr:colOff>136525</xdr:colOff>
      <xdr:row>30</xdr:row>
      <xdr:rowOff>18161</xdr:rowOff>
    </xdr:to>
    <xdr:cxnSp macro="">
      <xdr:nvCxnSpPr>
        <xdr:cNvPr id="90" name="直線コネクタ 89">
          <a:extLst>
            <a:ext uri="{FF2B5EF4-FFF2-40B4-BE49-F238E27FC236}">
              <a16:creationId xmlns:a16="http://schemas.microsoft.com/office/drawing/2014/main" id="{7E9E092A-D377-4669-90B0-D3DA82ACA1DE}"/>
            </a:ext>
          </a:extLst>
        </xdr:cNvPr>
        <xdr:cNvCxnSpPr/>
      </xdr:nvCxnSpPr>
      <xdr:spPr>
        <a:xfrm>
          <a:off x="2917825" y="5797042"/>
          <a:ext cx="670560" cy="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56261</xdr:rowOff>
    </xdr:from>
    <xdr:to>
      <xdr:col>11</xdr:col>
      <xdr:colOff>187325</xdr:colOff>
      <xdr:row>32</xdr:row>
      <xdr:rowOff>157861</xdr:rowOff>
    </xdr:to>
    <xdr:sp macro="" textlink="">
      <xdr:nvSpPr>
        <xdr:cNvPr id="91" name="楕円 90">
          <a:extLst>
            <a:ext uri="{FF2B5EF4-FFF2-40B4-BE49-F238E27FC236}">
              <a16:creationId xmlns:a16="http://schemas.microsoft.com/office/drawing/2014/main" id="{12EFBE76-013A-44C9-A596-E125D0CEFD90}"/>
            </a:ext>
          </a:extLst>
        </xdr:cNvPr>
        <xdr:cNvSpPr/>
      </xdr:nvSpPr>
      <xdr:spPr>
        <a:xfrm>
          <a:off x="2196465" y="6190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165862</xdr:rowOff>
    </xdr:from>
    <xdr:to>
      <xdr:col>15</xdr:col>
      <xdr:colOff>136525</xdr:colOff>
      <xdr:row>32</xdr:row>
      <xdr:rowOff>107061</xdr:rowOff>
    </xdr:to>
    <xdr:cxnSp macro="">
      <xdr:nvCxnSpPr>
        <xdr:cNvPr id="92" name="直線コネクタ 91">
          <a:extLst>
            <a:ext uri="{FF2B5EF4-FFF2-40B4-BE49-F238E27FC236}">
              <a16:creationId xmlns:a16="http://schemas.microsoft.com/office/drawing/2014/main" id="{FF83DE6B-9F2C-4E1D-883C-1FE73FFF04F3}"/>
            </a:ext>
          </a:extLst>
        </xdr:cNvPr>
        <xdr:cNvCxnSpPr/>
      </xdr:nvCxnSpPr>
      <xdr:spPr>
        <a:xfrm flipV="1">
          <a:off x="2247265" y="5797042"/>
          <a:ext cx="670560" cy="44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56261</xdr:rowOff>
    </xdr:from>
    <xdr:to>
      <xdr:col>7</xdr:col>
      <xdr:colOff>187325</xdr:colOff>
      <xdr:row>32</xdr:row>
      <xdr:rowOff>157861</xdr:rowOff>
    </xdr:to>
    <xdr:sp macro="" textlink="">
      <xdr:nvSpPr>
        <xdr:cNvPr id="93" name="楕円 92">
          <a:extLst>
            <a:ext uri="{FF2B5EF4-FFF2-40B4-BE49-F238E27FC236}">
              <a16:creationId xmlns:a16="http://schemas.microsoft.com/office/drawing/2014/main" id="{1905AC7B-E10A-4333-9320-C948AA956B64}"/>
            </a:ext>
          </a:extLst>
        </xdr:cNvPr>
        <xdr:cNvSpPr/>
      </xdr:nvSpPr>
      <xdr:spPr>
        <a:xfrm>
          <a:off x="1525905" y="6190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107061</xdr:rowOff>
    </xdr:from>
    <xdr:to>
      <xdr:col>11</xdr:col>
      <xdr:colOff>136525</xdr:colOff>
      <xdr:row>32</xdr:row>
      <xdr:rowOff>107061</xdr:rowOff>
    </xdr:to>
    <xdr:cxnSp macro="">
      <xdr:nvCxnSpPr>
        <xdr:cNvPr id="94" name="直線コネクタ 93">
          <a:extLst>
            <a:ext uri="{FF2B5EF4-FFF2-40B4-BE49-F238E27FC236}">
              <a16:creationId xmlns:a16="http://schemas.microsoft.com/office/drawing/2014/main" id="{C7710B0A-903F-49C9-86BE-2C7CBBA0690A}"/>
            </a:ext>
          </a:extLst>
        </xdr:cNvPr>
        <xdr:cNvCxnSpPr/>
      </xdr:nvCxnSpPr>
      <xdr:spPr>
        <a:xfrm>
          <a:off x="1576705" y="6241161"/>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5" name="n_1aveValue有形固定資産減価償却率">
          <a:extLst>
            <a:ext uri="{FF2B5EF4-FFF2-40B4-BE49-F238E27FC236}">
              <a16:creationId xmlns:a16="http://schemas.microsoft.com/office/drawing/2014/main" id="{F34D2363-6864-47B2-98E8-145339048F91}"/>
            </a:ext>
          </a:extLst>
        </xdr:cNvPr>
        <xdr:cNvSpPr txBox="1"/>
      </xdr:nvSpPr>
      <xdr:spPr>
        <a:xfrm>
          <a:off x="3395989"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6" name="n_2aveValue有形固定資産減価償却率">
          <a:extLst>
            <a:ext uri="{FF2B5EF4-FFF2-40B4-BE49-F238E27FC236}">
              <a16:creationId xmlns:a16="http://schemas.microsoft.com/office/drawing/2014/main" id="{CABEF5B5-F0DB-4B00-BFC2-2336D35D39EE}"/>
            </a:ext>
          </a:extLst>
        </xdr:cNvPr>
        <xdr:cNvSpPr txBox="1"/>
      </xdr:nvSpPr>
      <xdr:spPr>
        <a:xfrm>
          <a:off x="2738129" y="623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7" name="n_3aveValue有形固定資産減価償却率">
          <a:extLst>
            <a:ext uri="{FF2B5EF4-FFF2-40B4-BE49-F238E27FC236}">
              <a16:creationId xmlns:a16="http://schemas.microsoft.com/office/drawing/2014/main" id="{8FDBC9FE-66CA-4B31-8A88-4BC45E752F44}"/>
            </a:ext>
          </a:extLst>
        </xdr:cNvPr>
        <xdr:cNvSpPr txBox="1"/>
      </xdr:nvSpPr>
      <xdr:spPr>
        <a:xfrm>
          <a:off x="2067569" y="59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8" name="n_4aveValue有形固定資産減価償却率">
          <a:extLst>
            <a:ext uri="{FF2B5EF4-FFF2-40B4-BE49-F238E27FC236}">
              <a16:creationId xmlns:a16="http://schemas.microsoft.com/office/drawing/2014/main" id="{9DC6BACB-F8FD-4932-B792-FCD16DC61B68}"/>
            </a:ext>
          </a:extLst>
        </xdr:cNvPr>
        <xdr:cNvSpPr txBox="1"/>
      </xdr:nvSpPr>
      <xdr:spPr>
        <a:xfrm>
          <a:off x="1397009" y="5917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85488</xdr:rowOff>
    </xdr:from>
    <xdr:ext cx="405111" cy="259045"/>
    <xdr:sp macro="" textlink="">
      <xdr:nvSpPr>
        <xdr:cNvPr id="99" name="n_1mainValue有形固定資産減価償却率">
          <a:extLst>
            <a:ext uri="{FF2B5EF4-FFF2-40B4-BE49-F238E27FC236}">
              <a16:creationId xmlns:a16="http://schemas.microsoft.com/office/drawing/2014/main" id="{77699EEF-E762-4DA1-B07C-CA0052A4C127}"/>
            </a:ext>
          </a:extLst>
        </xdr:cNvPr>
        <xdr:cNvSpPr txBox="1"/>
      </xdr:nvSpPr>
      <xdr:spPr>
        <a:xfrm>
          <a:off x="3395989" y="554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61739</xdr:rowOff>
    </xdr:from>
    <xdr:ext cx="405111" cy="259045"/>
    <xdr:sp macro="" textlink="">
      <xdr:nvSpPr>
        <xdr:cNvPr id="100" name="n_2mainValue有形固定資産減価償却率">
          <a:extLst>
            <a:ext uri="{FF2B5EF4-FFF2-40B4-BE49-F238E27FC236}">
              <a16:creationId xmlns:a16="http://schemas.microsoft.com/office/drawing/2014/main" id="{1B16F255-2A27-411A-8159-D5F814D731FE}"/>
            </a:ext>
          </a:extLst>
        </xdr:cNvPr>
        <xdr:cNvSpPr txBox="1"/>
      </xdr:nvSpPr>
      <xdr:spPr>
        <a:xfrm>
          <a:off x="2738129" y="5525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148988</xdr:rowOff>
    </xdr:from>
    <xdr:ext cx="405111" cy="259045"/>
    <xdr:sp macro="" textlink="">
      <xdr:nvSpPr>
        <xdr:cNvPr id="101" name="n_3mainValue有形固定資産減価償却率">
          <a:extLst>
            <a:ext uri="{FF2B5EF4-FFF2-40B4-BE49-F238E27FC236}">
              <a16:creationId xmlns:a16="http://schemas.microsoft.com/office/drawing/2014/main" id="{18269191-D48C-4597-ACF5-A5572F274303}"/>
            </a:ext>
          </a:extLst>
        </xdr:cNvPr>
        <xdr:cNvSpPr txBox="1"/>
      </xdr:nvSpPr>
      <xdr:spPr>
        <a:xfrm>
          <a:off x="2067569" y="628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148988</xdr:rowOff>
    </xdr:from>
    <xdr:ext cx="405111" cy="259045"/>
    <xdr:sp macro="" textlink="">
      <xdr:nvSpPr>
        <xdr:cNvPr id="102" name="n_4mainValue有形固定資産減価償却率">
          <a:extLst>
            <a:ext uri="{FF2B5EF4-FFF2-40B4-BE49-F238E27FC236}">
              <a16:creationId xmlns:a16="http://schemas.microsoft.com/office/drawing/2014/main" id="{C91F0B46-2879-442E-9492-42E0881CA53F}"/>
            </a:ext>
          </a:extLst>
        </xdr:cNvPr>
        <xdr:cNvSpPr txBox="1"/>
      </xdr:nvSpPr>
      <xdr:spPr>
        <a:xfrm>
          <a:off x="1397009" y="628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AD3E91E-464E-4BD5-8576-AA8CB3B33EB4}"/>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522CA718-7730-4920-86A8-1A3818625429}"/>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5" name="正方形/長方形 104">
          <a:extLst>
            <a:ext uri="{FF2B5EF4-FFF2-40B4-BE49-F238E27FC236}">
              <a16:creationId xmlns:a16="http://schemas.microsoft.com/office/drawing/2014/main" id="{BCDB0BA9-CB7C-440A-92C8-CEA4A861646E}"/>
            </a:ext>
          </a:extLst>
        </xdr:cNvPr>
        <xdr:cNvSpPr/>
      </xdr:nvSpPr>
      <xdr:spPr>
        <a:xfrm>
          <a:off x="12130119" y="4522246"/>
          <a:ext cx="920052"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[ 1,495.0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EEE8D17-D8CA-4929-900D-081755A5AB4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E4C8233B-4824-4A8C-95F6-9792B3A2085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1C2D7463-B4A0-4A01-BBB5-954FBE41CE9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F640FA77-6F33-4FE1-BB99-AFE034D1C17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2BAE8543-9F3A-46CB-BDD4-D8244E433C0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FFEBFD1B-26AF-43A0-B6A4-8D87CCFC6BF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37A7097B-7848-499A-9D4B-FB858C29E61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8A39059A-B6A9-4BB5-8E6C-510591F3D82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4CC1FEE9-9014-45A9-85B5-3469E72112A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AA715F4-7498-4446-AC8F-7FC0546425B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より、し尿処理・じん芥処理・埋立処分施設建設事業が開始されたことに伴い、類似団体よりも大幅に高い水準となっている。大部分の事業は一旦完了したため、今後は徐々に減少していく見込みで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F905074E-1314-4AC1-9339-A44AB2BA8CE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7AA7ABFC-46B7-4194-A39C-7B6DD8A9607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D97DEDFB-3149-42B1-8F4C-335950B8B8D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D6F47764-D78B-487C-88C1-13B86F4A405D}"/>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858CC4B1-F1F2-4C43-855E-8AF09BBB9B46}"/>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7AF17B99-AFBC-4EDF-AEAC-DD4DBFF5F557}"/>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2" name="テキスト ボックス 121">
          <a:extLst>
            <a:ext uri="{FF2B5EF4-FFF2-40B4-BE49-F238E27FC236}">
              <a16:creationId xmlns:a16="http://schemas.microsoft.com/office/drawing/2014/main" id="{2AACEA4C-6D22-4842-8D70-3FB8E75BC2D9}"/>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38A70C9F-784C-4DD3-8DAE-4FF8FC148C5B}"/>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AD85D78-E523-4672-BC98-96150DC18B04}"/>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4ADF1CD5-9379-4D0D-BFA9-C1DBBE75920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3DB1C43A-8CDD-4A5F-974F-8963A52FB803}"/>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DD55C92F-E17F-45B3-BF6C-9E9C67AF06CE}"/>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54EEF106-1DFD-4946-B949-228022967E92}"/>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504127B-462D-4030-BE35-50589012289E}"/>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D28C37F3-04BE-4D15-AA9D-FEC7387613E5}"/>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1CC5BCE-290D-4C63-9DAD-38817605DEF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25F84AE1-D247-4C75-99E1-E299FD862FC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3" name="直線コネクタ 132">
          <a:extLst>
            <a:ext uri="{FF2B5EF4-FFF2-40B4-BE49-F238E27FC236}">
              <a16:creationId xmlns:a16="http://schemas.microsoft.com/office/drawing/2014/main" id="{7AA848DA-672C-4927-9F30-A5DF5C09B885}"/>
            </a:ext>
          </a:extLst>
        </xdr:cNvPr>
        <xdr:cNvCxnSpPr/>
      </xdr:nvCxnSpPr>
      <xdr:spPr>
        <a:xfrm flipV="1">
          <a:off x="13027660" y="5160463"/>
          <a:ext cx="1269" cy="150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4" name="債務償還比率最小値テキスト">
          <a:extLst>
            <a:ext uri="{FF2B5EF4-FFF2-40B4-BE49-F238E27FC236}">
              <a16:creationId xmlns:a16="http://schemas.microsoft.com/office/drawing/2014/main" id="{6D6AF65C-B277-4F93-B13F-A2751E461BF1}"/>
            </a:ext>
          </a:extLst>
        </xdr:cNvPr>
        <xdr:cNvSpPr txBox="1"/>
      </xdr:nvSpPr>
      <xdr:spPr>
        <a:xfrm>
          <a:off x="13080365" y="66670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5" name="直線コネクタ 134">
          <a:extLst>
            <a:ext uri="{FF2B5EF4-FFF2-40B4-BE49-F238E27FC236}">
              <a16:creationId xmlns:a16="http://schemas.microsoft.com/office/drawing/2014/main" id="{609F4B56-6D97-4CC6-96C7-97879E54656B}"/>
            </a:ext>
          </a:extLst>
        </xdr:cNvPr>
        <xdr:cNvCxnSpPr/>
      </xdr:nvCxnSpPr>
      <xdr:spPr>
        <a:xfrm>
          <a:off x="12963525" y="666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D626F286-8EFE-4E5F-B425-185F2057F58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F2ADDF5D-7EE4-4EFD-B695-1DC1D3923B7B}"/>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8" name="債務償還比率平均値テキスト">
          <a:extLst>
            <a:ext uri="{FF2B5EF4-FFF2-40B4-BE49-F238E27FC236}">
              <a16:creationId xmlns:a16="http://schemas.microsoft.com/office/drawing/2014/main" id="{F3C30F7D-CD0D-4FC0-8CF0-B4E212229F0E}"/>
            </a:ext>
          </a:extLst>
        </xdr:cNvPr>
        <xdr:cNvSpPr txBox="1"/>
      </xdr:nvSpPr>
      <xdr:spPr>
        <a:xfrm>
          <a:off x="13080365" y="53157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9" name="フローチャート: 判断 138">
          <a:extLst>
            <a:ext uri="{FF2B5EF4-FFF2-40B4-BE49-F238E27FC236}">
              <a16:creationId xmlns:a16="http://schemas.microsoft.com/office/drawing/2014/main" id="{B0DE56CA-CF30-44AA-A994-16378739D23F}"/>
            </a:ext>
          </a:extLst>
        </xdr:cNvPr>
        <xdr:cNvSpPr/>
      </xdr:nvSpPr>
      <xdr:spPr>
        <a:xfrm>
          <a:off x="13001625" y="54643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0" name="フローチャート: 判断 139">
          <a:extLst>
            <a:ext uri="{FF2B5EF4-FFF2-40B4-BE49-F238E27FC236}">
              <a16:creationId xmlns:a16="http://schemas.microsoft.com/office/drawing/2014/main" id="{B2AC7608-9BDA-487C-8D69-5621C5C3B5C7}"/>
            </a:ext>
          </a:extLst>
        </xdr:cNvPr>
        <xdr:cNvSpPr/>
      </xdr:nvSpPr>
      <xdr:spPr>
        <a:xfrm>
          <a:off x="12359005" y="545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1" name="フローチャート: 判断 140">
          <a:extLst>
            <a:ext uri="{FF2B5EF4-FFF2-40B4-BE49-F238E27FC236}">
              <a16:creationId xmlns:a16="http://schemas.microsoft.com/office/drawing/2014/main" id="{B3BB7C39-373D-4331-A65F-8BF042B654B2}"/>
            </a:ext>
          </a:extLst>
        </xdr:cNvPr>
        <xdr:cNvSpPr/>
      </xdr:nvSpPr>
      <xdr:spPr>
        <a:xfrm>
          <a:off x="11688445" y="5462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2" name="フローチャート: 判断 141">
          <a:extLst>
            <a:ext uri="{FF2B5EF4-FFF2-40B4-BE49-F238E27FC236}">
              <a16:creationId xmlns:a16="http://schemas.microsoft.com/office/drawing/2014/main" id="{2BA28EBF-0B2E-42B8-8948-A200C3550F3C}"/>
            </a:ext>
          </a:extLst>
        </xdr:cNvPr>
        <xdr:cNvSpPr/>
      </xdr:nvSpPr>
      <xdr:spPr>
        <a:xfrm>
          <a:off x="11017885" y="5459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3" name="フローチャート: 判断 142">
          <a:extLst>
            <a:ext uri="{FF2B5EF4-FFF2-40B4-BE49-F238E27FC236}">
              <a16:creationId xmlns:a16="http://schemas.microsoft.com/office/drawing/2014/main" id="{1AC02B9B-2F05-476C-897A-487E7EDC274C}"/>
            </a:ext>
          </a:extLst>
        </xdr:cNvPr>
        <xdr:cNvSpPr/>
      </xdr:nvSpPr>
      <xdr:spPr>
        <a:xfrm>
          <a:off x="10347325" y="5597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211E6A5-54FE-494C-8B79-C8FF2401B33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80F10F9-E1CA-48F3-B381-8EE9205D647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F116F40-407C-4F69-8ED2-580DD266CCE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67442AB-FCD3-472F-9AC4-66CD6CFF87E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A108A0B-3E33-4C5D-A682-93E6009B5B9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146806</xdr:rowOff>
    </xdr:from>
    <xdr:to>
      <xdr:col>76</xdr:col>
      <xdr:colOff>73025</xdr:colOff>
      <xdr:row>35</xdr:row>
      <xdr:rowOff>76956</xdr:rowOff>
    </xdr:to>
    <xdr:sp macro="" textlink="">
      <xdr:nvSpPr>
        <xdr:cNvPr id="149" name="楕円 148">
          <a:extLst>
            <a:ext uri="{FF2B5EF4-FFF2-40B4-BE49-F238E27FC236}">
              <a16:creationId xmlns:a16="http://schemas.microsoft.com/office/drawing/2014/main" id="{8A796FC6-12CC-4242-BEEA-8337F33B1D64}"/>
            </a:ext>
          </a:extLst>
        </xdr:cNvPr>
        <xdr:cNvSpPr/>
      </xdr:nvSpPr>
      <xdr:spPr>
        <a:xfrm>
          <a:off x="13001625" y="66161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34</xdr:row>
      <xdr:rowOff>61733</xdr:rowOff>
    </xdr:from>
    <xdr:ext cx="560923" cy="259045"/>
    <xdr:sp macro="" textlink="">
      <xdr:nvSpPr>
        <xdr:cNvPr id="150" name="債務償還比率該当値テキスト">
          <a:extLst>
            <a:ext uri="{FF2B5EF4-FFF2-40B4-BE49-F238E27FC236}">
              <a16:creationId xmlns:a16="http://schemas.microsoft.com/office/drawing/2014/main" id="{68D63F2E-65B8-4802-A38D-F584A16AA2F7}"/>
            </a:ext>
          </a:extLst>
        </xdr:cNvPr>
        <xdr:cNvSpPr txBox="1"/>
      </xdr:nvSpPr>
      <xdr:spPr>
        <a:xfrm>
          <a:off x="13080365" y="65311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115038</xdr:rowOff>
    </xdr:from>
    <xdr:to>
      <xdr:col>72</xdr:col>
      <xdr:colOff>123825</xdr:colOff>
      <xdr:row>35</xdr:row>
      <xdr:rowOff>45188</xdr:rowOff>
    </xdr:to>
    <xdr:sp macro="" textlink="">
      <xdr:nvSpPr>
        <xdr:cNvPr id="151" name="楕円 150">
          <a:extLst>
            <a:ext uri="{FF2B5EF4-FFF2-40B4-BE49-F238E27FC236}">
              <a16:creationId xmlns:a16="http://schemas.microsoft.com/office/drawing/2014/main" id="{6A1DF763-69A8-4942-8DD5-908595C8D4C3}"/>
            </a:ext>
          </a:extLst>
        </xdr:cNvPr>
        <xdr:cNvSpPr/>
      </xdr:nvSpPr>
      <xdr:spPr>
        <a:xfrm>
          <a:off x="12359005" y="65844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34</xdr:row>
      <xdr:rowOff>165838</xdr:rowOff>
    </xdr:from>
    <xdr:to>
      <xdr:col>76</xdr:col>
      <xdr:colOff>22225</xdr:colOff>
      <xdr:row>35</xdr:row>
      <xdr:rowOff>26156</xdr:rowOff>
    </xdr:to>
    <xdr:cxnSp macro="">
      <xdr:nvCxnSpPr>
        <xdr:cNvPr id="152" name="直線コネクタ 151">
          <a:extLst>
            <a:ext uri="{FF2B5EF4-FFF2-40B4-BE49-F238E27FC236}">
              <a16:creationId xmlns:a16="http://schemas.microsoft.com/office/drawing/2014/main" id="{480FD599-99A3-496A-959E-0AAC897FC5FB}"/>
            </a:ext>
          </a:extLst>
        </xdr:cNvPr>
        <xdr:cNvCxnSpPr/>
      </xdr:nvCxnSpPr>
      <xdr:spPr>
        <a:xfrm>
          <a:off x="12409805" y="6635218"/>
          <a:ext cx="619760" cy="2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110508</xdr:rowOff>
    </xdr:from>
    <xdr:to>
      <xdr:col>68</xdr:col>
      <xdr:colOff>123825</xdr:colOff>
      <xdr:row>32</xdr:row>
      <xdr:rowOff>40658</xdr:rowOff>
    </xdr:to>
    <xdr:sp macro="" textlink="">
      <xdr:nvSpPr>
        <xdr:cNvPr id="153" name="楕円 152">
          <a:extLst>
            <a:ext uri="{FF2B5EF4-FFF2-40B4-BE49-F238E27FC236}">
              <a16:creationId xmlns:a16="http://schemas.microsoft.com/office/drawing/2014/main" id="{0F029C04-B406-4B08-B186-29B1D5D62863}"/>
            </a:ext>
          </a:extLst>
        </xdr:cNvPr>
        <xdr:cNvSpPr/>
      </xdr:nvSpPr>
      <xdr:spPr>
        <a:xfrm>
          <a:off x="11688445" y="6076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161308</xdr:rowOff>
    </xdr:from>
    <xdr:to>
      <xdr:col>72</xdr:col>
      <xdr:colOff>73025</xdr:colOff>
      <xdr:row>34</xdr:row>
      <xdr:rowOff>165838</xdr:rowOff>
    </xdr:to>
    <xdr:cxnSp macro="">
      <xdr:nvCxnSpPr>
        <xdr:cNvPr id="154" name="直線コネクタ 153">
          <a:extLst>
            <a:ext uri="{FF2B5EF4-FFF2-40B4-BE49-F238E27FC236}">
              <a16:creationId xmlns:a16="http://schemas.microsoft.com/office/drawing/2014/main" id="{9F6B2528-6224-4ECA-B36E-B46E7A2ED936}"/>
            </a:ext>
          </a:extLst>
        </xdr:cNvPr>
        <xdr:cNvCxnSpPr/>
      </xdr:nvCxnSpPr>
      <xdr:spPr>
        <a:xfrm>
          <a:off x="11739245" y="6127768"/>
          <a:ext cx="670560" cy="50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95703</xdr:rowOff>
    </xdr:from>
    <xdr:to>
      <xdr:col>64</xdr:col>
      <xdr:colOff>123825</xdr:colOff>
      <xdr:row>32</xdr:row>
      <xdr:rowOff>25853</xdr:rowOff>
    </xdr:to>
    <xdr:sp macro="" textlink="">
      <xdr:nvSpPr>
        <xdr:cNvPr id="155" name="楕円 154">
          <a:extLst>
            <a:ext uri="{FF2B5EF4-FFF2-40B4-BE49-F238E27FC236}">
              <a16:creationId xmlns:a16="http://schemas.microsoft.com/office/drawing/2014/main" id="{83DDAE1B-B924-4CBF-A8CE-A336E520C2FE}"/>
            </a:ext>
          </a:extLst>
        </xdr:cNvPr>
        <xdr:cNvSpPr/>
      </xdr:nvSpPr>
      <xdr:spPr>
        <a:xfrm>
          <a:off x="11017885" y="6062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146503</xdr:rowOff>
    </xdr:from>
    <xdr:to>
      <xdr:col>68</xdr:col>
      <xdr:colOff>73025</xdr:colOff>
      <xdr:row>31</xdr:row>
      <xdr:rowOff>161308</xdr:rowOff>
    </xdr:to>
    <xdr:cxnSp macro="">
      <xdr:nvCxnSpPr>
        <xdr:cNvPr id="156" name="直線コネクタ 155">
          <a:extLst>
            <a:ext uri="{FF2B5EF4-FFF2-40B4-BE49-F238E27FC236}">
              <a16:creationId xmlns:a16="http://schemas.microsoft.com/office/drawing/2014/main" id="{07197844-8F69-462D-AC86-E8EA401376B4}"/>
            </a:ext>
          </a:extLst>
        </xdr:cNvPr>
        <xdr:cNvCxnSpPr/>
      </xdr:nvCxnSpPr>
      <xdr:spPr>
        <a:xfrm>
          <a:off x="11068685" y="6112963"/>
          <a:ext cx="67056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148620</xdr:rowOff>
    </xdr:from>
    <xdr:to>
      <xdr:col>60</xdr:col>
      <xdr:colOff>123825</xdr:colOff>
      <xdr:row>34</xdr:row>
      <xdr:rowOff>78770</xdr:rowOff>
    </xdr:to>
    <xdr:sp macro="" textlink="">
      <xdr:nvSpPr>
        <xdr:cNvPr id="157" name="楕円 156">
          <a:extLst>
            <a:ext uri="{FF2B5EF4-FFF2-40B4-BE49-F238E27FC236}">
              <a16:creationId xmlns:a16="http://schemas.microsoft.com/office/drawing/2014/main" id="{599581B0-B7BA-46DF-8D45-39179BF987C7}"/>
            </a:ext>
          </a:extLst>
        </xdr:cNvPr>
        <xdr:cNvSpPr/>
      </xdr:nvSpPr>
      <xdr:spPr>
        <a:xfrm>
          <a:off x="10347325" y="6450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146503</xdr:rowOff>
    </xdr:from>
    <xdr:to>
      <xdr:col>64</xdr:col>
      <xdr:colOff>73025</xdr:colOff>
      <xdr:row>34</xdr:row>
      <xdr:rowOff>27970</xdr:rowOff>
    </xdr:to>
    <xdr:cxnSp macro="">
      <xdr:nvCxnSpPr>
        <xdr:cNvPr id="158" name="直線コネクタ 157">
          <a:extLst>
            <a:ext uri="{FF2B5EF4-FFF2-40B4-BE49-F238E27FC236}">
              <a16:creationId xmlns:a16="http://schemas.microsoft.com/office/drawing/2014/main" id="{B4997223-E27B-4D1B-B762-AB444CBA6D7A}"/>
            </a:ext>
          </a:extLst>
        </xdr:cNvPr>
        <xdr:cNvCxnSpPr/>
      </xdr:nvCxnSpPr>
      <xdr:spPr>
        <a:xfrm flipV="1">
          <a:off x="10398125" y="6112963"/>
          <a:ext cx="670560" cy="38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9" name="n_1aveValue債務償還比率">
          <a:extLst>
            <a:ext uri="{FF2B5EF4-FFF2-40B4-BE49-F238E27FC236}">
              <a16:creationId xmlns:a16="http://schemas.microsoft.com/office/drawing/2014/main" id="{23F9A686-F3CE-44D1-8CFB-B0A3AE10AE3D}"/>
            </a:ext>
          </a:extLst>
        </xdr:cNvPr>
        <xdr:cNvSpPr txBox="1"/>
      </xdr:nvSpPr>
      <xdr:spPr>
        <a:xfrm>
          <a:off x="12185092" y="523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60" name="n_2aveValue債務償還比率">
          <a:extLst>
            <a:ext uri="{FF2B5EF4-FFF2-40B4-BE49-F238E27FC236}">
              <a16:creationId xmlns:a16="http://schemas.microsoft.com/office/drawing/2014/main" id="{1C4BFF2B-1DD0-4580-A310-5B5C7977CF27}"/>
            </a:ext>
          </a:extLst>
        </xdr:cNvPr>
        <xdr:cNvSpPr txBox="1"/>
      </xdr:nvSpPr>
      <xdr:spPr>
        <a:xfrm>
          <a:off x="11527232" y="52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61" name="n_3aveValue債務償還比率">
          <a:extLst>
            <a:ext uri="{FF2B5EF4-FFF2-40B4-BE49-F238E27FC236}">
              <a16:creationId xmlns:a16="http://schemas.microsoft.com/office/drawing/2014/main" id="{2053A6D9-5519-4B5F-9548-A5C3EE01A5F1}"/>
            </a:ext>
          </a:extLst>
        </xdr:cNvPr>
        <xdr:cNvSpPr txBox="1"/>
      </xdr:nvSpPr>
      <xdr:spPr>
        <a:xfrm>
          <a:off x="10856672" y="523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62" name="n_4aveValue債務償還比率">
          <a:extLst>
            <a:ext uri="{FF2B5EF4-FFF2-40B4-BE49-F238E27FC236}">
              <a16:creationId xmlns:a16="http://schemas.microsoft.com/office/drawing/2014/main" id="{BA981721-06A7-4487-8833-7342647B2A18}"/>
            </a:ext>
          </a:extLst>
        </xdr:cNvPr>
        <xdr:cNvSpPr txBox="1"/>
      </xdr:nvSpPr>
      <xdr:spPr>
        <a:xfrm>
          <a:off x="10186112" y="53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35</xdr:row>
      <xdr:rowOff>36315</xdr:rowOff>
    </xdr:from>
    <xdr:ext cx="560923" cy="259045"/>
    <xdr:sp macro="" textlink="">
      <xdr:nvSpPr>
        <xdr:cNvPr id="163" name="n_1mainValue債務償還比率">
          <a:extLst>
            <a:ext uri="{FF2B5EF4-FFF2-40B4-BE49-F238E27FC236}">
              <a16:creationId xmlns:a16="http://schemas.microsoft.com/office/drawing/2014/main" id="{0222EAC9-3105-471E-982E-8DCD277D8B78}"/>
            </a:ext>
          </a:extLst>
        </xdr:cNvPr>
        <xdr:cNvSpPr txBox="1"/>
      </xdr:nvSpPr>
      <xdr:spPr>
        <a:xfrm>
          <a:off x="12162363" y="667333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31785</xdr:rowOff>
    </xdr:from>
    <xdr:ext cx="469744" cy="259045"/>
    <xdr:sp macro="" textlink="">
      <xdr:nvSpPr>
        <xdr:cNvPr id="164" name="n_2mainValue債務償還比率">
          <a:extLst>
            <a:ext uri="{FF2B5EF4-FFF2-40B4-BE49-F238E27FC236}">
              <a16:creationId xmlns:a16="http://schemas.microsoft.com/office/drawing/2014/main" id="{44405CA1-AE16-4601-A0DC-4605D833611C}"/>
            </a:ext>
          </a:extLst>
        </xdr:cNvPr>
        <xdr:cNvSpPr txBox="1"/>
      </xdr:nvSpPr>
      <xdr:spPr>
        <a:xfrm>
          <a:off x="11527232" y="616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16980</xdr:rowOff>
    </xdr:from>
    <xdr:ext cx="469744" cy="259045"/>
    <xdr:sp macro="" textlink="">
      <xdr:nvSpPr>
        <xdr:cNvPr id="165" name="n_3mainValue債務償還比率">
          <a:extLst>
            <a:ext uri="{FF2B5EF4-FFF2-40B4-BE49-F238E27FC236}">
              <a16:creationId xmlns:a16="http://schemas.microsoft.com/office/drawing/2014/main" id="{B1E5D925-6B16-4236-BBE1-44DC656B880C}"/>
            </a:ext>
          </a:extLst>
        </xdr:cNvPr>
        <xdr:cNvSpPr txBox="1"/>
      </xdr:nvSpPr>
      <xdr:spPr>
        <a:xfrm>
          <a:off x="10856672" y="615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69897</xdr:rowOff>
    </xdr:from>
    <xdr:ext cx="560923" cy="259045"/>
    <xdr:sp macro="" textlink="">
      <xdr:nvSpPr>
        <xdr:cNvPr id="166" name="n_4mainValue債務償還比率">
          <a:extLst>
            <a:ext uri="{FF2B5EF4-FFF2-40B4-BE49-F238E27FC236}">
              <a16:creationId xmlns:a16="http://schemas.microsoft.com/office/drawing/2014/main" id="{E0E14A80-7C2E-4833-A7CF-FA57D21B4897}"/>
            </a:ext>
          </a:extLst>
        </xdr:cNvPr>
        <xdr:cNvSpPr txBox="1"/>
      </xdr:nvSpPr>
      <xdr:spPr>
        <a:xfrm>
          <a:off x="10155763" y="653927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25CC915-D323-4F3B-B0A8-E2A80093112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479F1FA-00A6-43A5-87BD-0AD5539A2D6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5297725-1A59-4EF7-95B2-F4AA89B3729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C2895AEF-4891-4397-98BE-0AA9362B9A3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82B39050-38A2-4744-951D-3BEF8AB8CEE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47C39877-1B06-404D-98F3-495C1E1FB1D3}"/>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65C466-F946-46DE-AFDC-40859E16E60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DD22CC4-2CD9-4ECB-A314-2263462003A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EA1919-1F7C-402B-A66E-579EAA9D4D4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9AEC88-593A-48A7-AA96-918F49BEFF1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3C6F4C-BF9E-4817-8053-42F58457E88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01F1BC-83F4-4BAF-934A-30219C24D76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8F095A-0162-4845-9A35-5B49A230776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C61EA8-9D26-4269-BFA2-2DE87BDEF6F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CFD153-F0AD-4606-B785-CECDBF4BA8F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565EB1-BDFE-4EAA-9B1A-F1BC212EE69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BD3625-CC09-4FDC-B632-12A5ED3CB35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AA37C6-92B6-4416-A97D-D866CADE714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E6F040-8C71-4623-B645-1E9EBE8B5A1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872199-DE3E-4E87-BAAB-432F9E58331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657A83-953E-41C9-A62B-2161A302546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06037B-8A15-4CA1-8AFF-C7104D4B59D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31A7513-578A-4672-9F3E-EFEC1777243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BD8526-5F4F-4106-8C58-BEB690F0D92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EE68FB-9900-456D-BCD8-6D68D4892E0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B24FA3-3A7F-4D8A-9347-6E2F8FC01C6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74407D-F376-457C-9AE8-941B6741E6A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34236D-59E3-4B83-A302-BF56860FA68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219885-98D7-4A2C-A189-9982838BF04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E14339-8382-4457-97CB-68FB43E048E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10D2E2-CAA7-4942-8184-51CE7131F73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A59962D-6A3F-4376-BCFE-75D75FBCAAB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0AACE4-F6B5-46D1-B513-0AA874DC417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D8E440-6D04-4D2D-9FB9-487DEE8EC10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75F657A-E257-4D54-A25B-2CD910608D6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BEAD76-F4BF-4B22-888D-B0671E4E508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FBE2A3-8FFB-4E8C-9578-AAA0E252CBA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4154F8-62F5-41D7-A815-72B86BA515B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1CCE46-07F0-4E83-BB94-09C0C4CE715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5C8693-8553-4020-8DB3-9B1204E48A4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00E3F6-7619-4F09-86FB-56AAD31D8DA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166338-772F-4755-88CE-7C96C738511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9ECC6A-E80D-43A1-A2E3-41B8D32463B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E3C5EA-766B-43AD-B462-65DD7C3EB0C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E4F3B2-41F3-495A-A642-51CBA7D7E83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254B42-9253-4657-98DB-3D4EB02D256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A805C3-BB22-4F61-9978-833013F23D1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7EF8B1-F3DC-4721-9C7E-D68401E9B84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2E31A56-0C75-43DF-9A20-89782359B0C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11AE0C-9E06-4065-AF68-04F1E18A5E9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F816D40-55CA-45CB-B076-B78004FD21F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AF44D0-2FF0-4177-BFBB-61288FCBEC7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9693FF7-1FAA-4CB2-8066-6DF041B09A2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3EB5F1-099E-47E3-BD07-EBCE3F00E08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363624F-35A8-4803-B650-400A4D42896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6753380-4C5D-46F7-A236-CAF2E23CC7AD}"/>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EFF62E1-2739-41F2-B284-7F0F1051A06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D80C5C0-B8C3-40CE-B76E-A2ACA7B05916}"/>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9BCFFCD-2197-480F-B6AE-8F11768D8D5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7B326E-6C26-4271-9B10-ABE8E87281D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7CA4288-E6DE-4C3D-9D1A-0B8F1A4C754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93F2A66E-343D-41D3-9397-3C10E6B00814}"/>
            </a:ext>
          </a:extLst>
        </xdr:cNvPr>
        <xdr:cNvCxnSpPr/>
      </xdr:nvCxnSpPr>
      <xdr:spPr>
        <a:xfrm flipV="1">
          <a:off x="4086225" y="570166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73082AD9-8B11-4CFB-826F-8D1655ECB067}"/>
            </a:ext>
          </a:extLst>
        </xdr:cNvPr>
        <xdr:cNvSpPr txBox="1"/>
      </xdr:nvSpPr>
      <xdr:spPr>
        <a:xfrm>
          <a:off x="412496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28CB3BBF-E45C-42D5-8BA2-251E0A38B6CF}"/>
            </a:ext>
          </a:extLst>
        </xdr:cNvPr>
        <xdr:cNvCxnSpPr/>
      </xdr:nvCxnSpPr>
      <xdr:spPr>
        <a:xfrm>
          <a:off x="402082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EC4E3C05-6ECC-4C06-9EE7-6A8D2CE36BA6}"/>
            </a:ext>
          </a:extLst>
        </xdr:cNvPr>
        <xdr:cNvSpPr txBox="1"/>
      </xdr:nvSpPr>
      <xdr:spPr>
        <a:xfrm>
          <a:off x="412496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48FCEFBB-4304-42A0-96A8-624DAE88D29D}"/>
            </a:ext>
          </a:extLst>
        </xdr:cNvPr>
        <xdr:cNvCxnSpPr/>
      </xdr:nvCxnSpPr>
      <xdr:spPr>
        <a:xfrm>
          <a:off x="402082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0CC34D15-8F7B-48A1-B2B8-DDE7453408A9}"/>
            </a:ext>
          </a:extLst>
        </xdr:cNvPr>
        <xdr:cNvSpPr txBox="1"/>
      </xdr:nvSpPr>
      <xdr:spPr>
        <a:xfrm>
          <a:off x="41249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DBDD8CD0-BE72-4D0D-A87F-74137438F7E6}"/>
            </a:ext>
          </a:extLst>
        </xdr:cNvPr>
        <xdr:cNvSpPr/>
      </xdr:nvSpPr>
      <xdr:spPr>
        <a:xfrm>
          <a:off x="403606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295DE7E-3885-4CC1-96EB-56F5C9F725D1}"/>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949883E3-4AA6-4129-A69A-AA0A0BC0A7E0}"/>
            </a:ext>
          </a:extLst>
        </xdr:cNvPr>
        <xdr:cNvSpPr/>
      </xdr:nvSpPr>
      <xdr:spPr>
        <a:xfrm>
          <a:off x="25146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52AB2C69-ED88-4AEB-B5A6-ABB65538563B}"/>
            </a:ext>
          </a:extLst>
        </xdr:cNvPr>
        <xdr:cNvSpPr/>
      </xdr:nvSpPr>
      <xdr:spPr>
        <a:xfrm>
          <a:off x="17399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1B740B78-46D1-4224-964D-7046F5A8BE6E}"/>
            </a:ext>
          </a:extLst>
        </xdr:cNvPr>
        <xdr:cNvSpPr/>
      </xdr:nvSpPr>
      <xdr:spPr>
        <a:xfrm>
          <a:off x="96520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6690BFB-89B3-408C-941B-A0E9CF70EEE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4E09C8-0549-4450-91CB-21A2E21258A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2A7292-6E64-4262-932B-FB7934AAA23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14EA11-A291-44E3-A25F-44C0C6345FC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4F517F-79D8-4EE1-9D27-225CE01D7D6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164465</xdr:rowOff>
    </xdr:from>
    <xdr:to>
      <xdr:col>24</xdr:col>
      <xdr:colOff>114300</xdr:colOff>
      <xdr:row>37</xdr:row>
      <xdr:rowOff>94615</xdr:rowOff>
    </xdr:to>
    <xdr:sp macro="" textlink="">
      <xdr:nvSpPr>
        <xdr:cNvPr id="73" name="楕円 72">
          <a:extLst>
            <a:ext uri="{FF2B5EF4-FFF2-40B4-BE49-F238E27FC236}">
              <a16:creationId xmlns:a16="http://schemas.microsoft.com/office/drawing/2014/main" id="{CF5D8224-73A6-414B-A662-B45448FFB900}"/>
            </a:ext>
          </a:extLst>
        </xdr:cNvPr>
        <xdr:cNvSpPr/>
      </xdr:nvSpPr>
      <xdr:spPr>
        <a:xfrm>
          <a:off x="4036060" y="619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15892</xdr:rowOff>
    </xdr:from>
    <xdr:ext cx="405111" cy="259045"/>
    <xdr:sp macro="" textlink="">
      <xdr:nvSpPr>
        <xdr:cNvPr id="74" name="【道路】&#10;有形固定資産減価償却率該当値テキスト">
          <a:extLst>
            <a:ext uri="{FF2B5EF4-FFF2-40B4-BE49-F238E27FC236}">
              <a16:creationId xmlns:a16="http://schemas.microsoft.com/office/drawing/2014/main" id="{294E78D9-B1DD-4982-A9E4-DAAE8DB4CCB4}"/>
            </a:ext>
          </a:extLst>
        </xdr:cNvPr>
        <xdr:cNvSpPr txBox="1"/>
      </xdr:nvSpPr>
      <xdr:spPr>
        <a:xfrm>
          <a:off x="4124960"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133985</xdr:rowOff>
    </xdr:from>
    <xdr:to>
      <xdr:col>20</xdr:col>
      <xdr:colOff>38100</xdr:colOff>
      <xdr:row>37</xdr:row>
      <xdr:rowOff>64135</xdr:rowOff>
    </xdr:to>
    <xdr:sp macro="" textlink="">
      <xdr:nvSpPr>
        <xdr:cNvPr id="75" name="楕円 74">
          <a:extLst>
            <a:ext uri="{FF2B5EF4-FFF2-40B4-BE49-F238E27FC236}">
              <a16:creationId xmlns:a16="http://schemas.microsoft.com/office/drawing/2014/main" id="{243DB8E5-31B9-4BAE-9FE2-172F143F1AF1}"/>
            </a:ext>
          </a:extLst>
        </xdr:cNvPr>
        <xdr:cNvSpPr/>
      </xdr:nvSpPr>
      <xdr:spPr>
        <a:xfrm>
          <a:off x="3312160" y="61690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xdr:rowOff>
    </xdr:from>
    <xdr:to>
      <xdr:col>24</xdr:col>
      <xdr:colOff>63500</xdr:colOff>
      <xdr:row>37</xdr:row>
      <xdr:rowOff>43815</xdr:rowOff>
    </xdr:to>
    <xdr:cxnSp macro="">
      <xdr:nvCxnSpPr>
        <xdr:cNvPr id="76" name="直線コネクタ 75">
          <a:extLst>
            <a:ext uri="{FF2B5EF4-FFF2-40B4-BE49-F238E27FC236}">
              <a16:creationId xmlns:a16="http://schemas.microsoft.com/office/drawing/2014/main" id="{677EEB6D-0859-4D8F-9EB3-0571521B6198}"/>
            </a:ext>
          </a:extLst>
        </xdr:cNvPr>
        <xdr:cNvCxnSpPr/>
      </xdr:nvCxnSpPr>
      <xdr:spPr>
        <a:xfrm>
          <a:off x="3355340" y="621601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103505</xdr:rowOff>
    </xdr:from>
    <xdr:to>
      <xdr:col>15</xdr:col>
      <xdr:colOff>101600</xdr:colOff>
      <xdr:row>37</xdr:row>
      <xdr:rowOff>33655</xdr:rowOff>
    </xdr:to>
    <xdr:sp macro="" textlink="">
      <xdr:nvSpPr>
        <xdr:cNvPr id="77" name="楕円 76">
          <a:extLst>
            <a:ext uri="{FF2B5EF4-FFF2-40B4-BE49-F238E27FC236}">
              <a16:creationId xmlns:a16="http://schemas.microsoft.com/office/drawing/2014/main" id="{1327FC8E-5C36-4C57-9608-7458023C1F3A}"/>
            </a:ext>
          </a:extLst>
        </xdr:cNvPr>
        <xdr:cNvSpPr/>
      </xdr:nvSpPr>
      <xdr:spPr>
        <a:xfrm>
          <a:off x="2514600" y="6138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154305</xdr:rowOff>
    </xdr:from>
    <xdr:to>
      <xdr:col>19</xdr:col>
      <xdr:colOff>177800</xdr:colOff>
      <xdr:row>37</xdr:row>
      <xdr:rowOff>13335</xdr:rowOff>
    </xdr:to>
    <xdr:cxnSp macro="">
      <xdr:nvCxnSpPr>
        <xdr:cNvPr id="78" name="直線コネクタ 77">
          <a:extLst>
            <a:ext uri="{FF2B5EF4-FFF2-40B4-BE49-F238E27FC236}">
              <a16:creationId xmlns:a16="http://schemas.microsoft.com/office/drawing/2014/main" id="{D2E169DF-9F6D-40D7-BE6B-6D0B5973A6F4}"/>
            </a:ext>
          </a:extLst>
        </xdr:cNvPr>
        <xdr:cNvCxnSpPr/>
      </xdr:nvCxnSpPr>
      <xdr:spPr>
        <a:xfrm>
          <a:off x="2565400" y="618934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73025</xdr:rowOff>
    </xdr:from>
    <xdr:to>
      <xdr:col>10</xdr:col>
      <xdr:colOff>165100</xdr:colOff>
      <xdr:row>37</xdr:row>
      <xdr:rowOff>3175</xdr:rowOff>
    </xdr:to>
    <xdr:sp macro="" textlink="">
      <xdr:nvSpPr>
        <xdr:cNvPr id="79" name="楕円 78">
          <a:extLst>
            <a:ext uri="{FF2B5EF4-FFF2-40B4-BE49-F238E27FC236}">
              <a16:creationId xmlns:a16="http://schemas.microsoft.com/office/drawing/2014/main" id="{9DA30471-CBE7-4F05-A9DD-1F01D566C18B}"/>
            </a:ext>
          </a:extLst>
        </xdr:cNvPr>
        <xdr:cNvSpPr/>
      </xdr:nvSpPr>
      <xdr:spPr>
        <a:xfrm>
          <a:off x="1739900" y="610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123825</xdr:rowOff>
    </xdr:from>
    <xdr:to>
      <xdr:col>15</xdr:col>
      <xdr:colOff>50800</xdr:colOff>
      <xdr:row>36</xdr:row>
      <xdr:rowOff>154305</xdr:rowOff>
    </xdr:to>
    <xdr:cxnSp macro="">
      <xdr:nvCxnSpPr>
        <xdr:cNvPr id="80" name="直線コネクタ 79">
          <a:extLst>
            <a:ext uri="{FF2B5EF4-FFF2-40B4-BE49-F238E27FC236}">
              <a16:creationId xmlns:a16="http://schemas.microsoft.com/office/drawing/2014/main" id="{2544D778-BA16-4170-9AD1-0F57AD213CF2}"/>
            </a:ext>
          </a:extLst>
        </xdr:cNvPr>
        <xdr:cNvCxnSpPr/>
      </xdr:nvCxnSpPr>
      <xdr:spPr>
        <a:xfrm>
          <a:off x="1790700" y="615886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103505</xdr:rowOff>
    </xdr:from>
    <xdr:to>
      <xdr:col>6</xdr:col>
      <xdr:colOff>38100</xdr:colOff>
      <xdr:row>38</xdr:row>
      <xdr:rowOff>33655</xdr:rowOff>
    </xdr:to>
    <xdr:sp macro="" textlink="">
      <xdr:nvSpPr>
        <xdr:cNvPr id="81" name="楕円 80">
          <a:extLst>
            <a:ext uri="{FF2B5EF4-FFF2-40B4-BE49-F238E27FC236}">
              <a16:creationId xmlns:a16="http://schemas.microsoft.com/office/drawing/2014/main" id="{FA9016CC-2674-46D6-AD68-318D4E9C9E74}"/>
            </a:ext>
          </a:extLst>
        </xdr:cNvPr>
        <xdr:cNvSpPr/>
      </xdr:nvSpPr>
      <xdr:spPr>
        <a:xfrm>
          <a:off x="965200" y="63061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123825</xdr:rowOff>
    </xdr:from>
    <xdr:to>
      <xdr:col>10</xdr:col>
      <xdr:colOff>114300</xdr:colOff>
      <xdr:row>37</xdr:row>
      <xdr:rowOff>154305</xdr:rowOff>
    </xdr:to>
    <xdr:cxnSp macro="">
      <xdr:nvCxnSpPr>
        <xdr:cNvPr id="82" name="直線コネクタ 81">
          <a:extLst>
            <a:ext uri="{FF2B5EF4-FFF2-40B4-BE49-F238E27FC236}">
              <a16:creationId xmlns:a16="http://schemas.microsoft.com/office/drawing/2014/main" id="{6CC468F6-D94B-44FB-8DE0-7C1F30613DAC}"/>
            </a:ext>
          </a:extLst>
        </xdr:cNvPr>
        <xdr:cNvCxnSpPr/>
      </xdr:nvCxnSpPr>
      <xdr:spPr>
        <a:xfrm flipV="1">
          <a:off x="1008380" y="6158865"/>
          <a:ext cx="78232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108C7B61-34AF-4CA0-8935-25BF18A51971}"/>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AFA7378C-6999-4007-80CD-26976967F1F7}"/>
            </a:ext>
          </a:extLst>
        </xdr:cNvPr>
        <xdr:cNvSpPr txBox="1"/>
      </xdr:nvSpPr>
      <xdr:spPr>
        <a:xfrm>
          <a:off x="23857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465D8A03-E190-4BA5-A1A8-B525E22ED918}"/>
            </a:ext>
          </a:extLst>
        </xdr:cNvPr>
        <xdr:cNvSpPr txBox="1"/>
      </xdr:nvSpPr>
      <xdr:spPr>
        <a:xfrm>
          <a:off x="161100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F922A40E-338C-45BB-ABBF-BE1C6C8FD8E5}"/>
            </a:ext>
          </a:extLst>
        </xdr:cNvPr>
        <xdr:cNvSpPr txBox="1"/>
      </xdr:nvSpPr>
      <xdr:spPr>
        <a:xfrm>
          <a:off x="83630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14BCEF99-F323-4826-804D-6C77B01DE424}"/>
            </a:ext>
          </a:extLst>
        </xdr:cNvPr>
        <xdr:cNvSpPr txBox="1"/>
      </xdr:nvSpPr>
      <xdr:spPr>
        <a:xfrm>
          <a:off x="317056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50182</xdr:rowOff>
    </xdr:from>
    <xdr:ext cx="405111" cy="259045"/>
    <xdr:sp macro="" textlink="">
      <xdr:nvSpPr>
        <xdr:cNvPr id="88" name="n_2mainValue【道路】&#10;有形固定資産減価償却率">
          <a:extLst>
            <a:ext uri="{FF2B5EF4-FFF2-40B4-BE49-F238E27FC236}">
              <a16:creationId xmlns:a16="http://schemas.microsoft.com/office/drawing/2014/main" id="{B53DA15D-6FC4-4354-A0E0-92EBBA0448DE}"/>
            </a:ext>
          </a:extLst>
        </xdr:cNvPr>
        <xdr:cNvSpPr txBox="1"/>
      </xdr:nvSpPr>
      <xdr:spPr>
        <a:xfrm>
          <a:off x="238570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FFA574EB-B314-4D95-9A71-69BC9B5D4AB3}"/>
            </a:ext>
          </a:extLst>
        </xdr:cNvPr>
        <xdr:cNvSpPr txBox="1"/>
      </xdr:nvSpPr>
      <xdr:spPr>
        <a:xfrm>
          <a:off x="161100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50182</xdr:rowOff>
    </xdr:from>
    <xdr:ext cx="405111" cy="259045"/>
    <xdr:sp macro="" textlink="">
      <xdr:nvSpPr>
        <xdr:cNvPr id="90" name="n_4mainValue【道路】&#10;有形固定資産減価償却率">
          <a:extLst>
            <a:ext uri="{FF2B5EF4-FFF2-40B4-BE49-F238E27FC236}">
              <a16:creationId xmlns:a16="http://schemas.microsoft.com/office/drawing/2014/main" id="{E899BFA1-FA9D-4B86-916E-00E7EA31CE1B}"/>
            </a:ext>
          </a:extLst>
        </xdr:cNvPr>
        <xdr:cNvSpPr txBox="1"/>
      </xdr:nvSpPr>
      <xdr:spPr>
        <a:xfrm>
          <a:off x="83630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623542-3D09-49AF-84C4-5FE8DDD06D1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974531D-F3DE-45EE-84CA-3D80E2037BA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7C5A7B3-7E51-4336-9E27-963F1BFC358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A59EE3C-8C27-454E-87FE-5ABEC15C090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1597951-8DB6-49DB-A48A-4920E8E3DB8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46DCD10-80A5-4A23-9A60-D84DF342CBC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23BDC5F-7B76-405C-BAE2-4538A78CE42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F065BCD-BEE8-48CC-9C5A-5D85CAA2786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6108904-54CD-4FCE-8B1B-957E32D2A30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1929CFA-F784-4BD5-AB33-03639099B9C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78E18B3-2E67-4917-A3FD-476246041319}"/>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54EE212-045D-42DD-98CE-2DE8153A7BA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E940D9F-C88D-49CB-86EC-57902DCFD1B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44C0DDB6-E6E3-49D3-9D9E-B9124B2783E8}"/>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DBD3BC4-2E5D-4CAE-AF9A-3E2B73C404B7}"/>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253B68F-9417-4F1F-BFBB-0666A2944A83}"/>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3320CE1-A3AC-4187-8902-EF12CBD92A6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EB7BCB9-2D43-4656-81A5-540100B6719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92F99C0-72C0-47DB-ABCF-8AAC35577BE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EA024B42-B268-49D4-BF1C-3B4C54FE4BB9}"/>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5ED32C9-D809-482B-8C00-BDD4FBF9AAAE}"/>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3BC0290F-E1AE-4567-A2EB-8EEFE22B6FFF}"/>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E77E2D1-C526-4B54-99E5-395343183CF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5A543D3-1535-4192-AF24-BF128D2B2A0A}"/>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E1EF5D5-947D-48D2-8A24-6BFDF13AFCF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EA6E8E54-1375-4FD6-802A-4D49EA1DE51D}"/>
            </a:ext>
          </a:extLst>
        </xdr:cNvPr>
        <xdr:cNvCxnSpPr/>
      </xdr:nvCxnSpPr>
      <xdr:spPr>
        <a:xfrm flipV="1">
          <a:off x="9219565" y="5701850"/>
          <a:ext cx="0" cy="1388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FE09A4B3-C06F-4A99-A9BA-08F6640EF54E}"/>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BB10C9C3-A545-49FA-98CE-2A5DF39C5927}"/>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5116A6DA-3965-4270-B8C1-D89CC82565FC}"/>
            </a:ext>
          </a:extLst>
        </xdr:cNvPr>
        <xdr:cNvSpPr txBox="1"/>
      </xdr:nvSpPr>
      <xdr:spPr>
        <a:xfrm>
          <a:off x="9258300" y="548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4740B94C-888A-45D3-8A89-40ED51D9F18E}"/>
            </a:ext>
          </a:extLst>
        </xdr:cNvPr>
        <xdr:cNvCxnSpPr/>
      </xdr:nvCxnSpPr>
      <xdr:spPr>
        <a:xfrm>
          <a:off x="9154160" y="570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F8AC68F2-5533-43A4-B05D-1A8969C86F0B}"/>
            </a:ext>
          </a:extLst>
        </xdr:cNvPr>
        <xdr:cNvSpPr txBox="1"/>
      </xdr:nvSpPr>
      <xdr:spPr>
        <a:xfrm>
          <a:off x="9258300" y="6575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2526289E-367B-41B9-9585-D0FD91CD9FD3}"/>
            </a:ext>
          </a:extLst>
        </xdr:cNvPr>
        <xdr:cNvSpPr/>
      </xdr:nvSpPr>
      <xdr:spPr>
        <a:xfrm>
          <a:off x="9192260" y="67201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90A481C6-377C-416E-94BB-6A2BD6F05A39}"/>
            </a:ext>
          </a:extLst>
        </xdr:cNvPr>
        <xdr:cNvSpPr/>
      </xdr:nvSpPr>
      <xdr:spPr>
        <a:xfrm>
          <a:off x="8445500" y="6729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7950D7D9-CB98-4C40-852F-A9645FA6EF15}"/>
            </a:ext>
          </a:extLst>
        </xdr:cNvPr>
        <xdr:cNvSpPr/>
      </xdr:nvSpPr>
      <xdr:spPr>
        <a:xfrm>
          <a:off x="7670800" y="6732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571258A2-3F51-496A-B357-A4764F01C1D7}"/>
            </a:ext>
          </a:extLst>
        </xdr:cNvPr>
        <xdr:cNvSpPr/>
      </xdr:nvSpPr>
      <xdr:spPr>
        <a:xfrm>
          <a:off x="6873240" y="673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DB113A5A-F3EA-4B7D-A602-B39AB1F9606C}"/>
            </a:ext>
          </a:extLst>
        </xdr:cNvPr>
        <xdr:cNvSpPr/>
      </xdr:nvSpPr>
      <xdr:spPr>
        <a:xfrm>
          <a:off x="6098540" y="675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D55046-8C40-416C-8CAD-D5C452B100D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C419BC-356B-4888-85C8-E8499D65A3E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3DB83E7-7E72-41E5-AEC8-84E794AE180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E31B32B-8DCF-49CC-A778-BA81DAD5EDF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5CFB5C3-48A8-4A47-A19D-FDE9660174A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83170</xdr:rowOff>
    </xdr:from>
    <xdr:to>
      <xdr:col>55</xdr:col>
      <xdr:colOff>50800</xdr:colOff>
      <xdr:row>41</xdr:row>
      <xdr:rowOff>13320</xdr:rowOff>
    </xdr:to>
    <xdr:sp macro="" textlink="">
      <xdr:nvSpPr>
        <xdr:cNvPr id="132" name="楕円 131">
          <a:extLst>
            <a:ext uri="{FF2B5EF4-FFF2-40B4-BE49-F238E27FC236}">
              <a16:creationId xmlns:a16="http://schemas.microsoft.com/office/drawing/2014/main" id="{62F87D98-2F22-410A-82E2-7E533505C0EF}"/>
            </a:ext>
          </a:extLst>
        </xdr:cNvPr>
        <xdr:cNvSpPr/>
      </xdr:nvSpPr>
      <xdr:spPr>
        <a:xfrm>
          <a:off x="9192260" y="6788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61597</xdr:rowOff>
    </xdr:from>
    <xdr:ext cx="534377" cy="259045"/>
    <xdr:sp macro="" textlink="">
      <xdr:nvSpPr>
        <xdr:cNvPr id="133" name="【道路】&#10;一人当たり延長該当値テキスト">
          <a:extLst>
            <a:ext uri="{FF2B5EF4-FFF2-40B4-BE49-F238E27FC236}">
              <a16:creationId xmlns:a16="http://schemas.microsoft.com/office/drawing/2014/main" id="{EDC40BF2-0601-449A-87A7-B1C6D24B1846}"/>
            </a:ext>
          </a:extLst>
        </xdr:cNvPr>
        <xdr:cNvSpPr txBox="1"/>
      </xdr:nvSpPr>
      <xdr:spPr>
        <a:xfrm>
          <a:off x="9258300" y="676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84661</xdr:rowOff>
    </xdr:from>
    <xdr:to>
      <xdr:col>50</xdr:col>
      <xdr:colOff>165100</xdr:colOff>
      <xdr:row>41</xdr:row>
      <xdr:rowOff>14811</xdr:rowOff>
    </xdr:to>
    <xdr:sp macro="" textlink="">
      <xdr:nvSpPr>
        <xdr:cNvPr id="134" name="楕円 133">
          <a:extLst>
            <a:ext uri="{FF2B5EF4-FFF2-40B4-BE49-F238E27FC236}">
              <a16:creationId xmlns:a16="http://schemas.microsoft.com/office/drawing/2014/main" id="{CF53E13D-A167-4B45-8B5B-71322B443DA2}"/>
            </a:ext>
          </a:extLst>
        </xdr:cNvPr>
        <xdr:cNvSpPr/>
      </xdr:nvSpPr>
      <xdr:spPr>
        <a:xfrm>
          <a:off x="8445500" y="6790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133970</xdr:rowOff>
    </xdr:from>
    <xdr:to>
      <xdr:col>55</xdr:col>
      <xdr:colOff>0</xdr:colOff>
      <xdr:row>40</xdr:row>
      <xdr:rowOff>135461</xdr:rowOff>
    </xdr:to>
    <xdr:cxnSp macro="">
      <xdr:nvCxnSpPr>
        <xdr:cNvPr id="135" name="直線コネクタ 134">
          <a:extLst>
            <a:ext uri="{FF2B5EF4-FFF2-40B4-BE49-F238E27FC236}">
              <a16:creationId xmlns:a16="http://schemas.microsoft.com/office/drawing/2014/main" id="{094B9E37-501F-4171-9896-780875BD6176}"/>
            </a:ext>
          </a:extLst>
        </xdr:cNvPr>
        <xdr:cNvCxnSpPr/>
      </xdr:nvCxnSpPr>
      <xdr:spPr>
        <a:xfrm flipV="1">
          <a:off x="8496300" y="6839570"/>
          <a:ext cx="723900" cy="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89615</xdr:rowOff>
    </xdr:from>
    <xdr:to>
      <xdr:col>46</xdr:col>
      <xdr:colOff>38100</xdr:colOff>
      <xdr:row>41</xdr:row>
      <xdr:rowOff>19765</xdr:rowOff>
    </xdr:to>
    <xdr:sp macro="" textlink="">
      <xdr:nvSpPr>
        <xdr:cNvPr id="136" name="楕円 135">
          <a:extLst>
            <a:ext uri="{FF2B5EF4-FFF2-40B4-BE49-F238E27FC236}">
              <a16:creationId xmlns:a16="http://schemas.microsoft.com/office/drawing/2014/main" id="{E2AED5B8-B884-4D98-9FE9-A75F71990AD4}"/>
            </a:ext>
          </a:extLst>
        </xdr:cNvPr>
        <xdr:cNvSpPr/>
      </xdr:nvSpPr>
      <xdr:spPr>
        <a:xfrm>
          <a:off x="7670800" y="6795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135461</xdr:rowOff>
    </xdr:from>
    <xdr:to>
      <xdr:col>50</xdr:col>
      <xdr:colOff>114300</xdr:colOff>
      <xdr:row>40</xdr:row>
      <xdr:rowOff>140415</xdr:rowOff>
    </xdr:to>
    <xdr:cxnSp macro="">
      <xdr:nvCxnSpPr>
        <xdr:cNvPr id="137" name="直線コネクタ 136">
          <a:extLst>
            <a:ext uri="{FF2B5EF4-FFF2-40B4-BE49-F238E27FC236}">
              <a16:creationId xmlns:a16="http://schemas.microsoft.com/office/drawing/2014/main" id="{C079CA48-040B-4039-870D-73FFCA8F4C70}"/>
            </a:ext>
          </a:extLst>
        </xdr:cNvPr>
        <xdr:cNvCxnSpPr/>
      </xdr:nvCxnSpPr>
      <xdr:spPr>
        <a:xfrm flipV="1">
          <a:off x="7713980" y="6841061"/>
          <a:ext cx="78232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92794</xdr:rowOff>
    </xdr:from>
    <xdr:to>
      <xdr:col>41</xdr:col>
      <xdr:colOff>101600</xdr:colOff>
      <xdr:row>41</xdr:row>
      <xdr:rowOff>22944</xdr:rowOff>
    </xdr:to>
    <xdr:sp macro="" textlink="">
      <xdr:nvSpPr>
        <xdr:cNvPr id="138" name="楕円 137">
          <a:extLst>
            <a:ext uri="{FF2B5EF4-FFF2-40B4-BE49-F238E27FC236}">
              <a16:creationId xmlns:a16="http://schemas.microsoft.com/office/drawing/2014/main" id="{67B8A95B-0DC1-4670-9D61-FC3E0CCC9648}"/>
            </a:ext>
          </a:extLst>
        </xdr:cNvPr>
        <xdr:cNvSpPr/>
      </xdr:nvSpPr>
      <xdr:spPr>
        <a:xfrm>
          <a:off x="6873240" y="6798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140415</xdr:rowOff>
    </xdr:from>
    <xdr:to>
      <xdr:col>45</xdr:col>
      <xdr:colOff>177800</xdr:colOff>
      <xdr:row>40</xdr:row>
      <xdr:rowOff>143594</xdr:rowOff>
    </xdr:to>
    <xdr:cxnSp macro="">
      <xdr:nvCxnSpPr>
        <xdr:cNvPr id="139" name="直線コネクタ 138">
          <a:extLst>
            <a:ext uri="{FF2B5EF4-FFF2-40B4-BE49-F238E27FC236}">
              <a16:creationId xmlns:a16="http://schemas.microsoft.com/office/drawing/2014/main" id="{B315C8CA-E7E4-41A9-81C4-973C185D5F1C}"/>
            </a:ext>
          </a:extLst>
        </xdr:cNvPr>
        <xdr:cNvCxnSpPr/>
      </xdr:nvCxnSpPr>
      <xdr:spPr>
        <a:xfrm flipV="1">
          <a:off x="6924040" y="6846015"/>
          <a:ext cx="789940" cy="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93795</xdr:rowOff>
    </xdr:from>
    <xdr:to>
      <xdr:col>36</xdr:col>
      <xdr:colOff>165100</xdr:colOff>
      <xdr:row>41</xdr:row>
      <xdr:rowOff>23945</xdr:rowOff>
    </xdr:to>
    <xdr:sp macro="" textlink="">
      <xdr:nvSpPr>
        <xdr:cNvPr id="140" name="楕円 139">
          <a:extLst>
            <a:ext uri="{FF2B5EF4-FFF2-40B4-BE49-F238E27FC236}">
              <a16:creationId xmlns:a16="http://schemas.microsoft.com/office/drawing/2014/main" id="{A42CCDB0-22F3-4A75-8A91-BFEEDE279CF1}"/>
            </a:ext>
          </a:extLst>
        </xdr:cNvPr>
        <xdr:cNvSpPr/>
      </xdr:nvSpPr>
      <xdr:spPr>
        <a:xfrm>
          <a:off x="6098540" y="6799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143594</xdr:rowOff>
    </xdr:from>
    <xdr:to>
      <xdr:col>41</xdr:col>
      <xdr:colOff>50800</xdr:colOff>
      <xdr:row>40</xdr:row>
      <xdr:rowOff>144595</xdr:rowOff>
    </xdr:to>
    <xdr:cxnSp macro="">
      <xdr:nvCxnSpPr>
        <xdr:cNvPr id="141" name="直線コネクタ 140">
          <a:extLst>
            <a:ext uri="{FF2B5EF4-FFF2-40B4-BE49-F238E27FC236}">
              <a16:creationId xmlns:a16="http://schemas.microsoft.com/office/drawing/2014/main" id="{4532E7F7-9EB1-45F6-B84B-45D819003E3A}"/>
            </a:ext>
          </a:extLst>
        </xdr:cNvPr>
        <xdr:cNvCxnSpPr/>
      </xdr:nvCxnSpPr>
      <xdr:spPr>
        <a:xfrm flipV="1">
          <a:off x="6149340" y="6849194"/>
          <a:ext cx="774700" cy="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71AB047F-0FE0-4D83-B0F0-99F6C300E2EB}"/>
            </a:ext>
          </a:extLst>
        </xdr:cNvPr>
        <xdr:cNvSpPr txBox="1"/>
      </xdr:nvSpPr>
      <xdr:spPr>
        <a:xfrm>
          <a:off x="8239271" y="651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3D24D8D0-DB4E-4036-A20B-81886DA1EC3D}"/>
            </a:ext>
          </a:extLst>
        </xdr:cNvPr>
        <xdr:cNvSpPr txBox="1"/>
      </xdr:nvSpPr>
      <xdr:spPr>
        <a:xfrm>
          <a:off x="7477271" y="651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0745A6F2-A95A-4650-AA14-A148BF9D6E20}"/>
            </a:ext>
          </a:extLst>
        </xdr:cNvPr>
        <xdr:cNvSpPr txBox="1"/>
      </xdr:nvSpPr>
      <xdr:spPr>
        <a:xfrm>
          <a:off x="6702571" y="652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555826CD-905E-418F-94DC-98AE1CFA829D}"/>
            </a:ext>
          </a:extLst>
        </xdr:cNvPr>
        <xdr:cNvSpPr txBox="1"/>
      </xdr:nvSpPr>
      <xdr:spPr>
        <a:xfrm>
          <a:off x="5905011" y="653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5938</xdr:rowOff>
    </xdr:from>
    <xdr:ext cx="534377" cy="259045"/>
    <xdr:sp macro="" textlink="">
      <xdr:nvSpPr>
        <xdr:cNvPr id="146" name="n_1mainValue【道路】&#10;一人当たり延長">
          <a:extLst>
            <a:ext uri="{FF2B5EF4-FFF2-40B4-BE49-F238E27FC236}">
              <a16:creationId xmlns:a16="http://schemas.microsoft.com/office/drawing/2014/main" id="{1EBE0599-E26D-4D89-AE33-44F20BB28AF9}"/>
            </a:ext>
          </a:extLst>
        </xdr:cNvPr>
        <xdr:cNvSpPr txBox="1"/>
      </xdr:nvSpPr>
      <xdr:spPr>
        <a:xfrm>
          <a:off x="8239271" y="687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10892</xdr:rowOff>
    </xdr:from>
    <xdr:ext cx="534377" cy="259045"/>
    <xdr:sp macro="" textlink="">
      <xdr:nvSpPr>
        <xdr:cNvPr id="147" name="n_2mainValue【道路】&#10;一人当たり延長">
          <a:extLst>
            <a:ext uri="{FF2B5EF4-FFF2-40B4-BE49-F238E27FC236}">
              <a16:creationId xmlns:a16="http://schemas.microsoft.com/office/drawing/2014/main" id="{778D74CF-6AB2-4188-9827-10F2C808CF5D}"/>
            </a:ext>
          </a:extLst>
        </xdr:cNvPr>
        <xdr:cNvSpPr txBox="1"/>
      </xdr:nvSpPr>
      <xdr:spPr>
        <a:xfrm>
          <a:off x="7477271" y="688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14071</xdr:rowOff>
    </xdr:from>
    <xdr:ext cx="534377" cy="259045"/>
    <xdr:sp macro="" textlink="">
      <xdr:nvSpPr>
        <xdr:cNvPr id="148" name="n_3mainValue【道路】&#10;一人当たり延長">
          <a:extLst>
            <a:ext uri="{FF2B5EF4-FFF2-40B4-BE49-F238E27FC236}">
              <a16:creationId xmlns:a16="http://schemas.microsoft.com/office/drawing/2014/main" id="{21A75135-C2A9-443D-B348-82669F8F82C7}"/>
            </a:ext>
          </a:extLst>
        </xdr:cNvPr>
        <xdr:cNvSpPr txBox="1"/>
      </xdr:nvSpPr>
      <xdr:spPr>
        <a:xfrm>
          <a:off x="6702571" y="688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15072</xdr:rowOff>
    </xdr:from>
    <xdr:ext cx="534377" cy="259045"/>
    <xdr:sp macro="" textlink="">
      <xdr:nvSpPr>
        <xdr:cNvPr id="149" name="n_4mainValue【道路】&#10;一人当たり延長">
          <a:extLst>
            <a:ext uri="{FF2B5EF4-FFF2-40B4-BE49-F238E27FC236}">
              <a16:creationId xmlns:a16="http://schemas.microsoft.com/office/drawing/2014/main" id="{D665C8F1-69D5-47E0-8741-A64B3D9A49C3}"/>
            </a:ext>
          </a:extLst>
        </xdr:cNvPr>
        <xdr:cNvSpPr txBox="1"/>
      </xdr:nvSpPr>
      <xdr:spPr>
        <a:xfrm>
          <a:off x="5905011" y="688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9ED91F5-237B-4921-9B30-31EF0782D71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3A900A0-42FE-401F-9AC5-5E43EED8D92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004C607-44D5-483D-B756-7A7B672F2A3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4A69A1C-E12E-4EA8-A66F-6415B298517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F2ACE00-7531-4C38-B043-9C1EAF202D7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81DB51B-6F46-4C2F-95CC-3A293B87056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9E9FB64-D243-43DE-A3C0-C407A6BAD9C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536EB32-7B80-48E1-9219-34D0C19CC6A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1093788-E007-402A-959D-CB1B34D3478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C0475FD-F0E6-4A55-BACE-47AB0075649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942AC78-ACC4-4DDE-AF3C-7CE14E1E3C9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4902E05-C2EE-483E-AE4E-A0021E1F66B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D5FEBF0-C1B4-4295-ADBE-F609AAA0647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43992C7-564E-456C-9665-49F8524FD5E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3A47E9D-6C2D-466E-9786-D8B90A50F42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855EF21C-45B7-48E0-8CEF-3FB60FB159A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D049424-9747-4F4C-B14D-D118E4B11C1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36D8D42-5CD3-4827-9F9A-AB8DDD530DC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B51095E-73E0-4396-A923-1DDA093577C3}"/>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420DC7E-FC8D-4B2B-8E60-13A1350F339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0FBAF00-AB61-4931-832F-4FA244797A1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E6B509C-82EF-44FF-941F-F327D6F459B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5E0A026-0F04-4A49-A8A3-5A951874D43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3F86001-5C14-40A6-B4EC-3BBC478833A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5636C84-5632-4035-887C-D0E215D0AD1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92B9E1D-E31B-430C-B30A-77870BD54F41}"/>
            </a:ext>
          </a:extLst>
        </xdr:cNvPr>
        <xdr:cNvCxnSpPr/>
      </xdr:nvCxnSpPr>
      <xdr:spPr>
        <a:xfrm flipV="1">
          <a:off x="4086225" y="9316538"/>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6295609-96B4-42F6-999C-A6037B764512}"/>
            </a:ext>
          </a:extLst>
        </xdr:cNvPr>
        <xdr:cNvSpPr txBox="1"/>
      </xdr:nvSpPr>
      <xdr:spPr>
        <a:xfrm>
          <a:off x="4124960"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7B2266E9-F015-49F2-9C65-C7A20FCD4360}"/>
            </a:ext>
          </a:extLst>
        </xdr:cNvPr>
        <xdr:cNvCxnSpPr/>
      </xdr:nvCxnSpPr>
      <xdr:spPr>
        <a:xfrm>
          <a:off x="4020820" y="10759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A0801C4-3C09-4667-8042-5B53974DF46E}"/>
            </a:ext>
          </a:extLst>
        </xdr:cNvPr>
        <xdr:cNvSpPr txBox="1"/>
      </xdr:nvSpPr>
      <xdr:spPr>
        <a:xfrm>
          <a:off x="4124960" y="90955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61029D11-F400-49C7-855D-8BF67302357B}"/>
            </a:ext>
          </a:extLst>
        </xdr:cNvPr>
        <xdr:cNvCxnSpPr/>
      </xdr:nvCxnSpPr>
      <xdr:spPr>
        <a:xfrm>
          <a:off x="4020820" y="9316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AC6D6D7-B762-46F2-ACD6-C15C23EF0DEB}"/>
            </a:ext>
          </a:extLst>
        </xdr:cNvPr>
        <xdr:cNvSpPr txBox="1"/>
      </xdr:nvSpPr>
      <xdr:spPr>
        <a:xfrm>
          <a:off x="4124960" y="10174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9CB2B807-A715-48CB-8E36-48CDBAC46935}"/>
            </a:ext>
          </a:extLst>
        </xdr:cNvPr>
        <xdr:cNvSpPr/>
      </xdr:nvSpPr>
      <xdr:spPr>
        <a:xfrm>
          <a:off x="4036060" y="1031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2B8496AB-F428-4203-B73D-76D19E9A80D2}"/>
            </a:ext>
          </a:extLst>
        </xdr:cNvPr>
        <xdr:cNvSpPr/>
      </xdr:nvSpPr>
      <xdr:spPr>
        <a:xfrm>
          <a:off x="3312160" y="1030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FDCCB6D4-A7DE-4C64-B1EB-0334C6A666E0}"/>
            </a:ext>
          </a:extLst>
        </xdr:cNvPr>
        <xdr:cNvSpPr/>
      </xdr:nvSpPr>
      <xdr:spPr>
        <a:xfrm>
          <a:off x="2514600" y="10302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FB21154D-03C9-4FEE-B1D8-D04F7B8AAED0}"/>
            </a:ext>
          </a:extLst>
        </xdr:cNvPr>
        <xdr:cNvSpPr/>
      </xdr:nvSpPr>
      <xdr:spPr>
        <a:xfrm>
          <a:off x="17399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3B304C71-DB27-4510-8870-A1C6E8FD0B85}"/>
            </a:ext>
          </a:extLst>
        </xdr:cNvPr>
        <xdr:cNvSpPr/>
      </xdr:nvSpPr>
      <xdr:spPr>
        <a:xfrm>
          <a:off x="965200" y="102748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A4C0CCE-A8E0-459A-A031-256970A2FE4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1C5883B-C971-450B-94CA-8A5229C0BA8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E604935-999E-4601-8B10-C6A5B150A8C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A71F1C8-DA93-4AC5-BC93-B461E3C72A8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C0679D6-5473-48BE-A463-6A04CC5E26C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92891</xdr:rowOff>
    </xdr:from>
    <xdr:to>
      <xdr:col>24</xdr:col>
      <xdr:colOff>114300</xdr:colOff>
      <xdr:row>63</xdr:row>
      <xdr:rowOff>23041</xdr:rowOff>
    </xdr:to>
    <xdr:sp macro="" textlink="">
      <xdr:nvSpPr>
        <xdr:cNvPr id="191" name="楕円 190">
          <a:extLst>
            <a:ext uri="{FF2B5EF4-FFF2-40B4-BE49-F238E27FC236}">
              <a16:creationId xmlns:a16="http://schemas.microsoft.com/office/drawing/2014/main" id="{6C091B01-FACD-449D-8E22-AED35A42C956}"/>
            </a:ext>
          </a:extLst>
        </xdr:cNvPr>
        <xdr:cNvSpPr/>
      </xdr:nvSpPr>
      <xdr:spPr>
        <a:xfrm>
          <a:off x="4036060" y="1048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71318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BBFC6F4-7FF3-4075-968E-DD4DD68956DD}"/>
            </a:ext>
          </a:extLst>
        </xdr:cNvPr>
        <xdr:cNvSpPr txBox="1"/>
      </xdr:nvSpPr>
      <xdr:spPr>
        <a:xfrm>
          <a:off x="4124960" y="1046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70031</xdr:rowOff>
    </xdr:from>
    <xdr:to>
      <xdr:col>20</xdr:col>
      <xdr:colOff>38100</xdr:colOff>
      <xdr:row>63</xdr:row>
      <xdr:rowOff>181</xdr:rowOff>
    </xdr:to>
    <xdr:sp macro="" textlink="">
      <xdr:nvSpPr>
        <xdr:cNvPr id="193" name="楕円 192">
          <a:extLst>
            <a:ext uri="{FF2B5EF4-FFF2-40B4-BE49-F238E27FC236}">
              <a16:creationId xmlns:a16="http://schemas.microsoft.com/office/drawing/2014/main" id="{60E55494-B7D6-421A-9B37-94B82000394E}"/>
            </a:ext>
          </a:extLst>
        </xdr:cNvPr>
        <xdr:cNvSpPr/>
      </xdr:nvSpPr>
      <xdr:spPr>
        <a:xfrm>
          <a:off x="3312160" y="10463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120831</xdr:rowOff>
    </xdr:from>
    <xdr:to>
      <xdr:col>24</xdr:col>
      <xdr:colOff>63500</xdr:colOff>
      <xdr:row>62</xdr:row>
      <xdr:rowOff>143691</xdr:rowOff>
    </xdr:to>
    <xdr:cxnSp macro="">
      <xdr:nvCxnSpPr>
        <xdr:cNvPr id="194" name="直線コネクタ 193">
          <a:extLst>
            <a:ext uri="{FF2B5EF4-FFF2-40B4-BE49-F238E27FC236}">
              <a16:creationId xmlns:a16="http://schemas.microsoft.com/office/drawing/2014/main" id="{C637202E-4A83-4E43-9E3F-41D4CE822BC9}"/>
            </a:ext>
          </a:extLst>
        </xdr:cNvPr>
        <xdr:cNvCxnSpPr/>
      </xdr:nvCxnSpPr>
      <xdr:spPr>
        <a:xfrm>
          <a:off x="3355340" y="10514511"/>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45538</xdr:rowOff>
    </xdr:from>
    <xdr:to>
      <xdr:col>15</xdr:col>
      <xdr:colOff>101600</xdr:colOff>
      <xdr:row>62</xdr:row>
      <xdr:rowOff>147138</xdr:rowOff>
    </xdr:to>
    <xdr:sp macro="" textlink="">
      <xdr:nvSpPr>
        <xdr:cNvPr id="195" name="楕円 194">
          <a:extLst>
            <a:ext uri="{FF2B5EF4-FFF2-40B4-BE49-F238E27FC236}">
              <a16:creationId xmlns:a16="http://schemas.microsoft.com/office/drawing/2014/main" id="{D80A12BB-7980-48C0-84A2-C801D2E1B94D}"/>
            </a:ext>
          </a:extLst>
        </xdr:cNvPr>
        <xdr:cNvSpPr/>
      </xdr:nvSpPr>
      <xdr:spPr>
        <a:xfrm>
          <a:off x="2514600" y="104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96338</xdr:rowOff>
    </xdr:from>
    <xdr:to>
      <xdr:col>19</xdr:col>
      <xdr:colOff>177800</xdr:colOff>
      <xdr:row>62</xdr:row>
      <xdr:rowOff>120831</xdr:rowOff>
    </xdr:to>
    <xdr:cxnSp macro="">
      <xdr:nvCxnSpPr>
        <xdr:cNvPr id="196" name="直線コネクタ 195">
          <a:extLst>
            <a:ext uri="{FF2B5EF4-FFF2-40B4-BE49-F238E27FC236}">
              <a16:creationId xmlns:a16="http://schemas.microsoft.com/office/drawing/2014/main" id="{EC970931-3872-457D-9D5C-0F9DD8A62258}"/>
            </a:ext>
          </a:extLst>
        </xdr:cNvPr>
        <xdr:cNvCxnSpPr/>
      </xdr:nvCxnSpPr>
      <xdr:spPr>
        <a:xfrm>
          <a:off x="2565400" y="10490018"/>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22678</xdr:rowOff>
    </xdr:from>
    <xdr:to>
      <xdr:col>10</xdr:col>
      <xdr:colOff>165100</xdr:colOff>
      <xdr:row>62</xdr:row>
      <xdr:rowOff>124278</xdr:rowOff>
    </xdr:to>
    <xdr:sp macro="" textlink="">
      <xdr:nvSpPr>
        <xdr:cNvPr id="197" name="楕円 196">
          <a:extLst>
            <a:ext uri="{FF2B5EF4-FFF2-40B4-BE49-F238E27FC236}">
              <a16:creationId xmlns:a16="http://schemas.microsoft.com/office/drawing/2014/main" id="{7F76ECCA-5810-48DE-AAB9-7E50F50E9EE3}"/>
            </a:ext>
          </a:extLst>
        </xdr:cNvPr>
        <xdr:cNvSpPr/>
      </xdr:nvSpPr>
      <xdr:spPr>
        <a:xfrm>
          <a:off x="1739900" y="1041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73478</xdr:rowOff>
    </xdr:from>
    <xdr:to>
      <xdr:col>15</xdr:col>
      <xdr:colOff>50800</xdr:colOff>
      <xdr:row>62</xdr:row>
      <xdr:rowOff>96338</xdr:rowOff>
    </xdr:to>
    <xdr:cxnSp macro="">
      <xdr:nvCxnSpPr>
        <xdr:cNvPr id="198" name="直線コネクタ 197">
          <a:extLst>
            <a:ext uri="{FF2B5EF4-FFF2-40B4-BE49-F238E27FC236}">
              <a16:creationId xmlns:a16="http://schemas.microsoft.com/office/drawing/2014/main" id="{54F7814C-B3DA-4718-9325-EB5E29BCFD44}"/>
            </a:ext>
          </a:extLst>
        </xdr:cNvPr>
        <xdr:cNvCxnSpPr/>
      </xdr:nvCxnSpPr>
      <xdr:spPr>
        <a:xfrm>
          <a:off x="1790700" y="10467158"/>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101056</xdr:rowOff>
    </xdr:from>
    <xdr:to>
      <xdr:col>6</xdr:col>
      <xdr:colOff>38100</xdr:colOff>
      <xdr:row>62</xdr:row>
      <xdr:rowOff>31206</xdr:rowOff>
    </xdr:to>
    <xdr:sp macro="" textlink="">
      <xdr:nvSpPr>
        <xdr:cNvPr id="199" name="楕円 198">
          <a:extLst>
            <a:ext uri="{FF2B5EF4-FFF2-40B4-BE49-F238E27FC236}">
              <a16:creationId xmlns:a16="http://schemas.microsoft.com/office/drawing/2014/main" id="{B95CB8C5-158C-4109-8F27-A31F81F5E8E6}"/>
            </a:ext>
          </a:extLst>
        </xdr:cNvPr>
        <xdr:cNvSpPr/>
      </xdr:nvSpPr>
      <xdr:spPr>
        <a:xfrm>
          <a:off x="965200" y="10327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151856</xdr:rowOff>
    </xdr:from>
    <xdr:to>
      <xdr:col>10</xdr:col>
      <xdr:colOff>114300</xdr:colOff>
      <xdr:row>62</xdr:row>
      <xdr:rowOff>73478</xdr:rowOff>
    </xdr:to>
    <xdr:cxnSp macro="">
      <xdr:nvCxnSpPr>
        <xdr:cNvPr id="200" name="直線コネクタ 199">
          <a:extLst>
            <a:ext uri="{FF2B5EF4-FFF2-40B4-BE49-F238E27FC236}">
              <a16:creationId xmlns:a16="http://schemas.microsoft.com/office/drawing/2014/main" id="{F6560143-2298-49D5-A597-EF58C07B1925}"/>
            </a:ext>
          </a:extLst>
        </xdr:cNvPr>
        <xdr:cNvCxnSpPr/>
      </xdr:nvCxnSpPr>
      <xdr:spPr>
        <a:xfrm>
          <a:off x="1008380" y="10377896"/>
          <a:ext cx="782320" cy="8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5213172-BD73-45DA-AD77-945131CB1CC1}"/>
            </a:ext>
          </a:extLst>
        </xdr:cNvPr>
        <xdr:cNvSpPr txBox="1"/>
      </xdr:nvSpPr>
      <xdr:spPr>
        <a:xfrm>
          <a:off x="317056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ABCC821-3F19-477F-8AAC-125C1240D249}"/>
            </a:ext>
          </a:extLst>
        </xdr:cNvPr>
        <xdr:cNvSpPr txBox="1"/>
      </xdr:nvSpPr>
      <xdr:spPr>
        <a:xfrm>
          <a:off x="238570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AB0305D-DD9A-4E50-A515-A81F3AF588BC}"/>
            </a:ext>
          </a:extLst>
        </xdr:cNvPr>
        <xdr:cNvSpPr txBox="1"/>
      </xdr:nvSpPr>
      <xdr:spPr>
        <a:xfrm>
          <a:off x="161100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FC178DB-C0C1-4F9F-BD77-FA1A4861F156}"/>
            </a:ext>
          </a:extLst>
        </xdr:cNvPr>
        <xdr:cNvSpPr txBox="1"/>
      </xdr:nvSpPr>
      <xdr:spPr>
        <a:xfrm>
          <a:off x="836304" y="1005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162758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F51FB8E-BC64-4ADC-9CD6-572DDFF094FE}"/>
            </a:ext>
          </a:extLst>
        </xdr:cNvPr>
        <xdr:cNvSpPr txBox="1"/>
      </xdr:nvSpPr>
      <xdr:spPr>
        <a:xfrm>
          <a:off x="3170564" y="1055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138265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240F4A76-463C-45E0-804E-57DC56E34122}"/>
            </a:ext>
          </a:extLst>
        </xdr:cNvPr>
        <xdr:cNvSpPr txBox="1"/>
      </xdr:nvSpPr>
      <xdr:spPr>
        <a:xfrm>
          <a:off x="2385704" y="10531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115405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ABF532D-C1E9-41EF-B5B0-63B9AB3F5C2F}"/>
            </a:ext>
          </a:extLst>
        </xdr:cNvPr>
        <xdr:cNvSpPr txBox="1"/>
      </xdr:nvSpPr>
      <xdr:spPr>
        <a:xfrm>
          <a:off x="1611004" y="1050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22333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1BA5082-B2D9-4E63-8CB0-9379A873FFD7}"/>
            </a:ext>
          </a:extLst>
        </xdr:cNvPr>
        <xdr:cNvSpPr txBox="1"/>
      </xdr:nvSpPr>
      <xdr:spPr>
        <a:xfrm>
          <a:off x="836304" y="1041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8589A79-67E3-40AB-A050-0F61491C89B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AD0C3BE-D285-407B-A9CB-24127E99E22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B0342B1-8DDA-4E4F-A9D7-EC2B8E31724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5F12B82-5551-4525-B6BA-4E523A67CDE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419681A-8CEE-4F3C-8993-2208C82BB99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AE667FA-DBE8-4CC3-BD09-501470289FA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E29829A-1717-4C6D-ABBD-1B4442F4EFC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45048E8-DBAE-4310-AF75-0285D2FE7D4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01FFBC9-D48A-4010-9460-9E8D5333BB0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1BE9BDB-4867-4015-B605-31D7B234836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E85579A-D551-49E7-AC0B-F7B95404C3D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009DB26-BBF4-4D14-9696-19FFE879685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5E71C13-6DD9-49BD-A774-B4621F69AB8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31A59AAE-1575-4A84-8F9D-3ACAF3A1BCBE}"/>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2470A4E-D0D9-422B-B47A-508326A2546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21B71E4-929F-4D2D-B4D5-225D35A67FF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DF018DB-0EA9-4616-8245-63A71E334DD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BA631F23-E0BD-4188-89FF-1FD67C2261DD}"/>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1500ABD-5D74-47D1-AC8F-F76EFEEBC71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8A45AB2-1AE4-44E3-B01B-98F82FE8642C}"/>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787E3D3-F045-4240-BC78-7F2C6412236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0CCB121-458A-4382-B37C-C613B87415E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E51A58D-7CC5-4E68-B56E-43363052D04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2893C6C1-6200-42B1-92D5-7DF22925B409}"/>
            </a:ext>
          </a:extLst>
        </xdr:cNvPr>
        <xdr:cNvCxnSpPr/>
      </xdr:nvCxnSpPr>
      <xdr:spPr>
        <a:xfrm flipV="1">
          <a:off x="9219565" y="9318100"/>
          <a:ext cx="0" cy="1486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401E19D6-BF89-40A1-A8BC-29DF9172F1C5}"/>
            </a:ext>
          </a:extLst>
        </xdr:cNvPr>
        <xdr:cNvSpPr txBox="1"/>
      </xdr:nvSpPr>
      <xdr:spPr>
        <a:xfrm>
          <a:off x="9258300" y="1080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AADD8E8E-62EB-4D36-A19A-C51FAB4D63BE}"/>
            </a:ext>
          </a:extLst>
        </xdr:cNvPr>
        <xdr:cNvCxnSpPr/>
      </xdr:nvCxnSpPr>
      <xdr:spPr>
        <a:xfrm>
          <a:off x="9154160" y="1080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093C466-C520-4735-8578-DA0D57A031F8}"/>
            </a:ext>
          </a:extLst>
        </xdr:cNvPr>
        <xdr:cNvSpPr txBox="1"/>
      </xdr:nvSpPr>
      <xdr:spPr>
        <a:xfrm>
          <a:off x="9258300" y="9097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581DE7A-7D70-4776-9797-1BF8644604A8}"/>
            </a:ext>
          </a:extLst>
        </xdr:cNvPr>
        <xdr:cNvCxnSpPr/>
      </xdr:nvCxnSpPr>
      <xdr:spPr>
        <a:xfrm>
          <a:off x="9154160" y="9318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0937EBF-7DC6-4C98-8261-AEE8BA129F2B}"/>
            </a:ext>
          </a:extLst>
        </xdr:cNvPr>
        <xdr:cNvSpPr txBox="1"/>
      </xdr:nvSpPr>
      <xdr:spPr>
        <a:xfrm>
          <a:off x="9258300" y="10403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8221D0E0-3B20-4EE4-A45C-674E677D5519}"/>
            </a:ext>
          </a:extLst>
        </xdr:cNvPr>
        <xdr:cNvSpPr/>
      </xdr:nvSpPr>
      <xdr:spPr>
        <a:xfrm>
          <a:off x="9192260" y="1055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7FCE4CEA-9B85-4155-96EA-2DE0405F05C0}"/>
            </a:ext>
          </a:extLst>
        </xdr:cNvPr>
        <xdr:cNvSpPr/>
      </xdr:nvSpPr>
      <xdr:spPr>
        <a:xfrm>
          <a:off x="8445500" y="1055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AE10196-D7B3-4E48-8EF8-46900E912F3A}"/>
            </a:ext>
          </a:extLst>
        </xdr:cNvPr>
        <xdr:cNvSpPr/>
      </xdr:nvSpPr>
      <xdr:spPr>
        <a:xfrm>
          <a:off x="7670800" y="105619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2118EEBA-27BA-437F-A59B-71AD340F85C5}"/>
            </a:ext>
          </a:extLst>
        </xdr:cNvPr>
        <xdr:cNvSpPr/>
      </xdr:nvSpPr>
      <xdr:spPr>
        <a:xfrm>
          <a:off x="6873240" y="105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29131CBE-97E7-4519-A7F8-BF1CCE229C77}"/>
            </a:ext>
          </a:extLst>
        </xdr:cNvPr>
        <xdr:cNvSpPr/>
      </xdr:nvSpPr>
      <xdr:spPr>
        <a:xfrm>
          <a:off x="6098540" y="1056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412F0A-D49D-425C-B886-E2548AD7C69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B076CE-B7E0-4D29-ADC7-397FE6ABD48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2C825B6-0DD0-4A95-AA8C-53E00CFB9F7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44E38BB-BDF7-43A8-BA89-BE54BD602F1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581BE25-15CF-410A-8A84-95A83F4302D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38120</xdr:rowOff>
    </xdr:from>
    <xdr:to>
      <xdr:col>55</xdr:col>
      <xdr:colOff>50800</xdr:colOff>
      <xdr:row>63</xdr:row>
      <xdr:rowOff>139720</xdr:rowOff>
    </xdr:to>
    <xdr:sp macro="" textlink="">
      <xdr:nvSpPr>
        <xdr:cNvPr id="248" name="楕円 247">
          <a:extLst>
            <a:ext uri="{FF2B5EF4-FFF2-40B4-BE49-F238E27FC236}">
              <a16:creationId xmlns:a16="http://schemas.microsoft.com/office/drawing/2014/main" id="{602C7629-1EA1-4C4C-8C46-1106A623ED63}"/>
            </a:ext>
          </a:extLst>
        </xdr:cNvPr>
        <xdr:cNvSpPr/>
      </xdr:nvSpPr>
      <xdr:spPr>
        <a:xfrm>
          <a:off x="9192260" y="10599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16547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6FAE09F-7C8C-4DE1-8B18-FC90375D6A9C}"/>
            </a:ext>
          </a:extLst>
        </xdr:cNvPr>
        <xdr:cNvSpPr txBox="1"/>
      </xdr:nvSpPr>
      <xdr:spPr>
        <a:xfrm>
          <a:off x="9258300" y="1057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38905</xdr:rowOff>
    </xdr:from>
    <xdr:to>
      <xdr:col>50</xdr:col>
      <xdr:colOff>165100</xdr:colOff>
      <xdr:row>63</xdr:row>
      <xdr:rowOff>140505</xdr:rowOff>
    </xdr:to>
    <xdr:sp macro="" textlink="">
      <xdr:nvSpPr>
        <xdr:cNvPr id="250" name="楕円 249">
          <a:extLst>
            <a:ext uri="{FF2B5EF4-FFF2-40B4-BE49-F238E27FC236}">
              <a16:creationId xmlns:a16="http://schemas.microsoft.com/office/drawing/2014/main" id="{E23A1AF3-9CD8-4C10-B612-87EB3F05FB2A}"/>
            </a:ext>
          </a:extLst>
        </xdr:cNvPr>
        <xdr:cNvSpPr/>
      </xdr:nvSpPr>
      <xdr:spPr>
        <a:xfrm>
          <a:off x="8445500" y="1060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88920</xdr:rowOff>
    </xdr:from>
    <xdr:to>
      <xdr:col>55</xdr:col>
      <xdr:colOff>0</xdr:colOff>
      <xdr:row>63</xdr:row>
      <xdr:rowOff>89705</xdr:rowOff>
    </xdr:to>
    <xdr:cxnSp macro="">
      <xdr:nvCxnSpPr>
        <xdr:cNvPr id="251" name="直線コネクタ 250">
          <a:extLst>
            <a:ext uri="{FF2B5EF4-FFF2-40B4-BE49-F238E27FC236}">
              <a16:creationId xmlns:a16="http://schemas.microsoft.com/office/drawing/2014/main" id="{D3E10AEB-AE51-408F-BCE7-09C9B3608692}"/>
            </a:ext>
          </a:extLst>
        </xdr:cNvPr>
        <xdr:cNvCxnSpPr/>
      </xdr:nvCxnSpPr>
      <xdr:spPr>
        <a:xfrm flipV="1">
          <a:off x="8496300" y="10650240"/>
          <a:ext cx="723900" cy="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41513</xdr:rowOff>
    </xdr:from>
    <xdr:to>
      <xdr:col>46</xdr:col>
      <xdr:colOff>38100</xdr:colOff>
      <xdr:row>63</xdr:row>
      <xdr:rowOff>143113</xdr:rowOff>
    </xdr:to>
    <xdr:sp macro="" textlink="">
      <xdr:nvSpPr>
        <xdr:cNvPr id="252" name="楕円 251">
          <a:extLst>
            <a:ext uri="{FF2B5EF4-FFF2-40B4-BE49-F238E27FC236}">
              <a16:creationId xmlns:a16="http://schemas.microsoft.com/office/drawing/2014/main" id="{95131EEA-B2CE-454B-9449-A9593E713558}"/>
            </a:ext>
          </a:extLst>
        </xdr:cNvPr>
        <xdr:cNvSpPr/>
      </xdr:nvSpPr>
      <xdr:spPr>
        <a:xfrm>
          <a:off x="7670800" y="106028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89705</xdr:rowOff>
    </xdr:from>
    <xdr:to>
      <xdr:col>50</xdr:col>
      <xdr:colOff>114300</xdr:colOff>
      <xdr:row>63</xdr:row>
      <xdr:rowOff>92313</xdr:rowOff>
    </xdr:to>
    <xdr:cxnSp macro="">
      <xdr:nvCxnSpPr>
        <xdr:cNvPr id="253" name="直線コネクタ 252">
          <a:extLst>
            <a:ext uri="{FF2B5EF4-FFF2-40B4-BE49-F238E27FC236}">
              <a16:creationId xmlns:a16="http://schemas.microsoft.com/office/drawing/2014/main" id="{741AC6D5-E0B6-4A63-B04E-3844BC483144}"/>
            </a:ext>
          </a:extLst>
        </xdr:cNvPr>
        <xdr:cNvCxnSpPr/>
      </xdr:nvCxnSpPr>
      <xdr:spPr>
        <a:xfrm flipV="1">
          <a:off x="7713980" y="10651025"/>
          <a:ext cx="782320" cy="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42872</xdr:rowOff>
    </xdr:from>
    <xdr:to>
      <xdr:col>41</xdr:col>
      <xdr:colOff>101600</xdr:colOff>
      <xdr:row>63</xdr:row>
      <xdr:rowOff>144472</xdr:rowOff>
    </xdr:to>
    <xdr:sp macro="" textlink="">
      <xdr:nvSpPr>
        <xdr:cNvPr id="254" name="楕円 253">
          <a:extLst>
            <a:ext uri="{FF2B5EF4-FFF2-40B4-BE49-F238E27FC236}">
              <a16:creationId xmlns:a16="http://schemas.microsoft.com/office/drawing/2014/main" id="{23271DEC-07C1-4C4D-9AE5-F1F6A468C0A4}"/>
            </a:ext>
          </a:extLst>
        </xdr:cNvPr>
        <xdr:cNvSpPr/>
      </xdr:nvSpPr>
      <xdr:spPr>
        <a:xfrm>
          <a:off x="6873240" y="106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92313</xdr:rowOff>
    </xdr:from>
    <xdr:to>
      <xdr:col>45</xdr:col>
      <xdr:colOff>177800</xdr:colOff>
      <xdr:row>63</xdr:row>
      <xdr:rowOff>93672</xdr:rowOff>
    </xdr:to>
    <xdr:cxnSp macro="">
      <xdr:nvCxnSpPr>
        <xdr:cNvPr id="255" name="直線コネクタ 254">
          <a:extLst>
            <a:ext uri="{FF2B5EF4-FFF2-40B4-BE49-F238E27FC236}">
              <a16:creationId xmlns:a16="http://schemas.microsoft.com/office/drawing/2014/main" id="{63ECE78E-C60A-4D7A-83C2-001DE084A70E}"/>
            </a:ext>
          </a:extLst>
        </xdr:cNvPr>
        <xdr:cNvCxnSpPr/>
      </xdr:nvCxnSpPr>
      <xdr:spPr>
        <a:xfrm flipV="1">
          <a:off x="6924040" y="10653633"/>
          <a:ext cx="789940" cy="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34482</xdr:rowOff>
    </xdr:from>
    <xdr:to>
      <xdr:col>36</xdr:col>
      <xdr:colOff>165100</xdr:colOff>
      <xdr:row>63</xdr:row>
      <xdr:rowOff>136082</xdr:rowOff>
    </xdr:to>
    <xdr:sp macro="" textlink="">
      <xdr:nvSpPr>
        <xdr:cNvPr id="256" name="楕円 255">
          <a:extLst>
            <a:ext uri="{FF2B5EF4-FFF2-40B4-BE49-F238E27FC236}">
              <a16:creationId xmlns:a16="http://schemas.microsoft.com/office/drawing/2014/main" id="{41372175-9AF5-4ED7-9F82-A252CF829BB4}"/>
            </a:ext>
          </a:extLst>
        </xdr:cNvPr>
        <xdr:cNvSpPr/>
      </xdr:nvSpPr>
      <xdr:spPr>
        <a:xfrm>
          <a:off x="6098540" y="1059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85282</xdr:rowOff>
    </xdr:from>
    <xdr:to>
      <xdr:col>41</xdr:col>
      <xdr:colOff>50800</xdr:colOff>
      <xdr:row>63</xdr:row>
      <xdr:rowOff>93672</xdr:rowOff>
    </xdr:to>
    <xdr:cxnSp macro="">
      <xdr:nvCxnSpPr>
        <xdr:cNvPr id="257" name="直線コネクタ 256">
          <a:extLst>
            <a:ext uri="{FF2B5EF4-FFF2-40B4-BE49-F238E27FC236}">
              <a16:creationId xmlns:a16="http://schemas.microsoft.com/office/drawing/2014/main" id="{BF0B9BEF-DF4F-4EB8-AC70-FC2580CD12EE}"/>
            </a:ext>
          </a:extLst>
        </xdr:cNvPr>
        <xdr:cNvCxnSpPr/>
      </xdr:nvCxnSpPr>
      <xdr:spPr>
        <a:xfrm>
          <a:off x="6149340" y="10646602"/>
          <a:ext cx="774700" cy="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07DF4BB-EDC4-4D4F-88EC-03957E8E76C7}"/>
            </a:ext>
          </a:extLst>
        </xdr:cNvPr>
        <xdr:cNvSpPr txBox="1"/>
      </xdr:nvSpPr>
      <xdr:spPr>
        <a:xfrm>
          <a:off x="8214575" y="1033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705849E-FB4C-487F-881F-CCA273B272AC}"/>
            </a:ext>
          </a:extLst>
        </xdr:cNvPr>
        <xdr:cNvSpPr txBox="1"/>
      </xdr:nvSpPr>
      <xdr:spPr>
        <a:xfrm>
          <a:off x="7444955" y="1034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54558A4-E975-4852-ADCF-137DEB926482}"/>
            </a:ext>
          </a:extLst>
        </xdr:cNvPr>
        <xdr:cNvSpPr txBox="1"/>
      </xdr:nvSpPr>
      <xdr:spPr>
        <a:xfrm>
          <a:off x="6670255" y="1034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4DCB247-4A4E-4255-9A48-97F172FDCFA8}"/>
            </a:ext>
          </a:extLst>
        </xdr:cNvPr>
        <xdr:cNvSpPr txBox="1"/>
      </xdr:nvSpPr>
      <xdr:spPr>
        <a:xfrm>
          <a:off x="5872695" y="1035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131632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B5C1A44-777F-469F-AA63-9D48104EFBCD}"/>
            </a:ext>
          </a:extLst>
        </xdr:cNvPr>
        <xdr:cNvSpPr txBox="1"/>
      </xdr:nvSpPr>
      <xdr:spPr>
        <a:xfrm>
          <a:off x="8214575" y="10692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134240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FD4CE3A-1479-4487-8451-4F89925D4639}"/>
            </a:ext>
          </a:extLst>
        </xdr:cNvPr>
        <xdr:cNvSpPr txBox="1"/>
      </xdr:nvSpPr>
      <xdr:spPr>
        <a:xfrm>
          <a:off x="7444955" y="10695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135599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3090275-9637-4FCD-94E2-68CF5AED448C}"/>
            </a:ext>
          </a:extLst>
        </xdr:cNvPr>
        <xdr:cNvSpPr txBox="1"/>
      </xdr:nvSpPr>
      <xdr:spPr>
        <a:xfrm>
          <a:off x="6670255" y="10696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127209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CB80289-D9C8-4D6F-8E6B-E35E9826F78E}"/>
            </a:ext>
          </a:extLst>
        </xdr:cNvPr>
        <xdr:cNvSpPr txBox="1"/>
      </xdr:nvSpPr>
      <xdr:spPr>
        <a:xfrm>
          <a:off x="5872695" y="1068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8134DC7-3DAC-4EAF-9AD3-DABEE04FE94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875A32E-5916-4EB9-AB65-65D8CB0179B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5CB969D-3058-4EDD-9CB6-296839743FF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3972F64-D784-4514-AC9A-7AC3BAC0941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DD2A085-1D87-4EA4-847D-8E4463C18C9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4089E5E-E614-4617-8DAA-6BCFF6D2433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5AA65B1-62FD-4651-A264-EF9E6393A18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1F0835B-0CD5-4CE0-8B89-DEFCA6BC6F6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B87195B-E073-4FC6-9B59-E62BDE6C3DE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A6C8EEE-4723-465D-A8A7-81D193DCC00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36A57EC-0345-4A17-8B5C-F73E72BBC4E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3D05903-42AA-4950-8D29-373EDE321F3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15AD452-CE02-4182-88F7-CBE6B35C0A5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D185BEA-44F9-485A-8888-74D9DD8EB37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274FDCB-F652-4B83-B8A7-8573A8BEB46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FC6120E-DFD4-4043-98EE-C1C76E74175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9F5493B-0FDC-4B4A-9B05-3BBAD58DFD3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6711C21-2685-4080-8DEF-DA564EC30C2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CFD2274-DC1A-439C-916B-DE42852BC22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5E7E6CA-33A1-4CC6-B3B5-8CEA52BFBCA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3655A9B-225D-417C-A671-AC99890B860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F9AFC58-C521-4FDB-A653-15BA8650F6D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DD2065C-5252-4F72-B4C5-3222736A14C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47DB0EC-1509-4024-9D82-E729BE5162E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8401082E-653B-44B0-A053-871F5844C15B}"/>
            </a:ext>
          </a:extLst>
        </xdr:cNvPr>
        <xdr:cNvCxnSpPr/>
      </xdr:nvCxnSpPr>
      <xdr:spPr>
        <a:xfrm flipV="1">
          <a:off x="4086225" y="13148309"/>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8948928-EB4F-4B53-AF60-C2CC83A6F9D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25B53D2-64F1-476E-B014-6B8706CBD9C6}"/>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72A4FD2-5459-4DD2-BFC1-CCD9FE07CAE3}"/>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E4A8D961-CF54-4504-BD44-7BF29983D9CD}"/>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D6CD75E-A06F-4CEC-B8E3-C0E7B8FD6D40}"/>
            </a:ext>
          </a:extLst>
        </xdr:cNvPr>
        <xdr:cNvSpPr txBox="1"/>
      </xdr:nvSpPr>
      <xdr:spPr>
        <a:xfrm>
          <a:off x="4124960" y="1387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56907BE6-6E36-4ADA-9361-BC6282B0E69C}"/>
            </a:ext>
          </a:extLst>
        </xdr:cNvPr>
        <xdr:cNvSpPr/>
      </xdr:nvSpPr>
      <xdr:spPr>
        <a:xfrm>
          <a:off x="4036060" y="13891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88639E68-F3FC-4E28-8F71-4B35A51C5CC4}"/>
            </a:ext>
          </a:extLst>
        </xdr:cNvPr>
        <xdr:cNvSpPr/>
      </xdr:nvSpPr>
      <xdr:spPr>
        <a:xfrm>
          <a:off x="331216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AB99CDC9-A107-4592-858D-0646CD823D18}"/>
            </a:ext>
          </a:extLst>
        </xdr:cNvPr>
        <xdr:cNvSpPr/>
      </xdr:nvSpPr>
      <xdr:spPr>
        <a:xfrm>
          <a:off x="251460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755214D1-2D63-4B58-9329-E5FE917A9F59}"/>
            </a:ext>
          </a:extLst>
        </xdr:cNvPr>
        <xdr:cNvSpPr/>
      </xdr:nvSpPr>
      <xdr:spPr>
        <a:xfrm>
          <a:off x="1739900" y="1384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1AD5BFA0-455F-4172-A04F-CC2C2833BFC0}"/>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96D1366-4F2F-4CE1-89B4-51853091981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38D99E4-E509-4341-AB4F-3BD09B4CF85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41AF691-548D-4CEF-B107-1F3B5645285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0A2A343-3EE7-4F68-A140-B5BCDFCD270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BC7CAFF-D62E-4594-8B85-9D326298B15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103505</xdr:rowOff>
    </xdr:from>
    <xdr:to>
      <xdr:col>24</xdr:col>
      <xdr:colOff>114300</xdr:colOff>
      <xdr:row>83</xdr:row>
      <xdr:rowOff>33655</xdr:rowOff>
    </xdr:to>
    <xdr:sp macro="" textlink="">
      <xdr:nvSpPr>
        <xdr:cNvPr id="306" name="楕円 305">
          <a:extLst>
            <a:ext uri="{FF2B5EF4-FFF2-40B4-BE49-F238E27FC236}">
              <a16:creationId xmlns:a16="http://schemas.microsoft.com/office/drawing/2014/main" id="{11FC810E-09AD-4FC5-A50C-3CA464A9DAE3}"/>
            </a:ext>
          </a:extLst>
        </xdr:cNvPr>
        <xdr:cNvSpPr/>
      </xdr:nvSpPr>
      <xdr:spPr>
        <a:xfrm>
          <a:off x="4036060" y="1384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126382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27C33F0-A7A3-4EC1-9052-C98B79BF9DA7}"/>
            </a:ext>
          </a:extLst>
        </xdr:cNvPr>
        <xdr:cNvSpPr txBox="1"/>
      </xdr:nvSpPr>
      <xdr:spPr>
        <a:xfrm>
          <a:off x="4124960"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44450</xdr:rowOff>
    </xdr:from>
    <xdr:to>
      <xdr:col>20</xdr:col>
      <xdr:colOff>38100</xdr:colOff>
      <xdr:row>82</xdr:row>
      <xdr:rowOff>146050</xdr:rowOff>
    </xdr:to>
    <xdr:sp macro="" textlink="">
      <xdr:nvSpPr>
        <xdr:cNvPr id="308" name="楕円 307">
          <a:extLst>
            <a:ext uri="{FF2B5EF4-FFF2-40B4-BE49-F238E27FC236}">
              <a16:creationId xmlns:a16="http://schemas.microsoft.com/office/drawing/2014/main" id="{24140718-AC36-417C-BB84-BA0BD213CAD6}"/>
            </a:ext>
          </a:extLst>
        </xdr:cNvPr>
        <xdr:cNvSpPr/>
      </xdr:nvSpPr>
      <xdr:spPr>
        <a:xfrm>
          <a:off x="3312160" y="13790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95250</xdr:rowOff>
    </xdr:from>
    <xdr:to>
      <xdr:col>24</xdr:col>
      <xdr:colOff>63500</xdr:colOff>
      <xdr:row>82</xdr:row>
      <xdr:rowOff>154305</xdr:rowOff>
    </xdr:to>
    <xdr:cxnSp macro="">
      <xdr:nvCxnSpPr>
        <xdr:cNvPr id="309" name="直線コネクタ 308">
          <a:extLst>
            <a:ext uri="{FF2B5EF4-FFF2-40B4-BE49-F238E27FC236}">
              <a16:creationId xmlns:a16="http://schemas.microsoft.com/office/drawing/2014/main" id="{B7C00567-4C07-49AF-ABC1-3EC993B70614}"/>
            </a:ext>
          </a:extLst>
        </xdr:cNvPr>
        <xdr:cNvCxnSpPr/>
      </xdr:nvCxnSpPr>
      <xdr:spPr>
        <a:xfrm>
          <a:off x="3355340" y="13841730"/>
          <a:ext cx="7315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10" name="楕円 309">
          <a:extLst>
            <a:ext uri="{FF2B5EF4-FFF2-40B4-BE49-F238E27FC236}">
              <a16:creationId xmlns:a16="http://schemas.microsoft.com/office/drawing/2014/main" id="{3A4F0747-649E-42B8-9346-19D30F708373}"/>
            </a:ext>
          </a:extLst>
        </xdr:cNvPr>
        <xdr:cNvSpPr/>
      </xdr:nvSpPr>
      <xdr:spPr>
        <a:xfrm>
          <a:off x="2514600" y="1385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82</xdr:row>
      <xdr:rowOff>163830</xdr:rowOff>
    </xdr:to>
    <xdr:cxnSp macro="">
      <xdr:nvCxnSpPr>
        <xdr:cNvPr id="311" name="直線コネクタ 310">
          <a:extLst>
            <a:ext uri="{FF2B5EF4-FFF2-40B4-BE49-F238E27FC236}">
              <a16:creationId xmlns:a16="http://schemas.microsoft.com/office/drawing/2014/main" id="{9F6312C2-F929-4416-AA0E-2BB5D4ED6ECC}"/>
            </a:ext>
          </a:extLst>
        </xdr:cNvPr>
        <xdr:cNvCxnSpPr/>
      </xdr:nvCxnSpPr>
      <xdr:spPr>
        <a:xfrm flipV="1">
          <a:off x="2565400" y="13841730"/>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124461</xdr:rowOff>
    </xdr:from>
    <xdr:to>
      <xdr:col>10</xdr:col>
      <xdr:colOff>165100</xdr:colOff>
      <xdr:row>83</xdr:row>
      <xdr:rowOff>54611</xdr:rowOff>
    </xdr:to>
    <xdr:sp macro="" textlink="">
      <xdr:nvSpPr>
        <xdr:cNvPr id="312" name="楕円 311">
          <a:extLst>
            <a:ext uri="{FF2B5EF4-FFF2-40B4-BE49-F238E27FC236}">
              <a16:creationId xmlns:a16="http://schemas.microsoft.com/office/drawing/2014/main" id="{EC8A0BD7-254B-4E75-8A41-E4266520B624}"/>
            </a:ext>
          </a:extLst>
        </xdr:cNvPr>
        <xdr:cNvSpPr/>
      </xdr:nvSpPr>
      <xdr:spPr>
        <a:xfrm>
          <a:off x="1739900" y="13870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3811</xdr:rowOff>
    </xdr:to>
    <xdr:cxnSp macro="">
      <xdr:nvCxnSpPr>
        <xdr:cNvPr id="313" name="直線コネクタ 312">
          <a:extLst>
            <a:ext uri="{FF2B5EF4-FFF2-40B4-BE49-F238E27FC236}">
              <a16:creationId xmlns:a16="http://schemas.microsoft.com/office/drawing/2014/main" id="{55E7776A-C45A-487C-8217-A0BA4BB5A273}"/>
            </a:ext>
          </a:extLst>
        </xdr:cNvPr>
        <xdr:cNvCxnSpPr/>
      </xdr:nvCxnSpPr>
      <xdr:spPr>
        <a:xfrm flipV="1">
          <a:off x="1790700" y="13910310"/>
          <a:ext cx="7747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4" name="楕円 313">
          <a:extLst>
            <a:ext uri="{FF2B5EF4-FFF2-40B4-BE49-F238E27FC236}">
              <a16:creationId xmlns:a16="http://schemas.microsoft.com/office/drawing/2014/main" id="{9B426583-30C2-43F2-B745-8D641EF394A9}"/>
            </a:ext>
          </a:extLst>
        </xdr:cNvPr>
        <xdr:cNvSpPr/>
      </xdr:nvSpPr>
      <xdr:spPr>
        <a:xfrm>
          <a:off x="965200" y="1382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83</xdr:row>
      <xdr:rowOff>3811</xdr:rowOff>
    </xdr:to>
    <xdr:cxnSp macro="">
      <xdr:nvCxnSpPr>
        <xdr:cNvPr id="315" name="直線コネクタ 314">
          <a:extLst>
            <a:ext uri="{FF2B5EF4-FFF2-40B4-BE49-F238E27FC236}">
              <a16:creationId xmlns:a16="http://schemas.microsoft.com/office/drawing/2014/main" id="{1B33C2DB-2359-4656-998D-AFB9A5F8D602}"/>
            </a:ext>
          </a:extLst>
        </xdr:cNvPr>
        <xdr:cNvCxnSpPr/>
      </xdr:nvCxnSpPr>
      <xdr:spPr>
        <a:xfrm>
          <a:off x="1008380" y="13872210"/>
          <a:ext cx="7823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F648B5FE-3F17-4477-BB2B-991649442892}"/>
            </a:ext>
          </a:extLst>
        </xdr:cNvPr>
        <xdr:cNvSpPr txBox="1"/>
      </xdr:nvSpPr>
      <xdr:spPr>
        <a:xfrm>
          <a:off x="317056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91EB28E1-9235-4B00-9FBA-3739B9A7AD93}"/>
            </a:ext>
          </a:extLst>
        </xdr:cNvPr>
        <xdr:cNvSpPr txBox="1"/>
      </xdr:nvSpPr>
      <xdr:spPr>
        <a:xfrm>
          <a:off x="2385704"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C4300E67-F26C-4491-8198-5D77AF3A295F}"/>
            </a:ext>
          </a:extLst>
        </xdr:cNvPr>
        <xdr:cNvSpPr txBox="1"/>
      </xdr:nvSpPr>
      <xdr:spPr>
        <a:xfrm>
          <a:off x="161100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A33D8927-0EC4-4DF4-AD50-AF477BA18C4D}"/>
            </a:ext>
          </a:extLst>
        </xdr:cNvPr>
        <xdr:cNvSpPr txBox="1"/>
      </xdr:nvSpPr>
      <xdr:spPr>
        <a:xfrm>
          <a:off x="8363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162577</xdr:rowOff>
    </xdr:from>
    <xdr:ext cx="405111" cy="259045"/>
    <xdr:sp macro="" textlink="">
      <xdr:nvSpPr>
        <xdr:cNvPr id="320" name="n_1mainValue【公営住宅】&#10;有形固定資産減価償却率">
          <a:extLst>
            <a:ext uri="{FF2B5EF4-FFF2-40B4-BE49-F238E27FC236}">
              <a16:creationId xmlns:a16="http://schemas.microsoft.com/office/drawing/2014/main" id="{78DC8FEE-55E8-4569-B35D-62D03B665332}"/>
            </a:ext>
          </a:extLst>
        </xdr:cNvPr>
        <xdr:cNvSpPr txBox="1"/>
      </xdr:nvSpPr>
      <xdr:spPr>
        <a:xfrm>
          <a:off x="317056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21" name="n_2mainValue【公営住宅】&#10;有形固定資産減価償却率">
          <a:extLst>
            <a:ext uri="{FF2B5EF4-FFF2-40B4-BE49-F238E27FC236}">
              <a16:creationId xmlns:a16="http://schemas.microsoft.com/office/drawing/2014/main" id="{71E41A51-F57C-42C5-B7F1-0DF836F00A64}"/>
            </a:ext>
          </a:extLst>
        </xdr:cNvPr>
        <xdr:cNvSpPr txBox="1"/>
      </xdr:nvSpPr>
      <xdr:spPr>
        <a:xfrm>
          <a:off x="238570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45738</xdr:rowOff>
    </xdr:from>
    <xdr:ext cx="405111" cy="259045"/>
    <xdr:sp macro="" textlink="">
      <xdr:nvSpPr>
        <xdr:cNvPr id="322" name="n_3mainValue【公営住宅】&#10;有形固定資産減価償却率">
          <a:extLst>
            <a:ext uri="{FF2B5EF4-FFF2-40B4-BE49-F238E27FC236}">
              <a16:creationId xmlns:a16="http://schemas.microsoft.com/office/drawing/2014/main" id="{0CB7670C-2EE5-440C-99FA-BC3799E5114B}"/>
            </a:ext>
          </a:extLst>
        </xdr:cNvPr>
        <xdr:cNvSpPr txBox="1"/>
      </xdr:nvSpPr>
      <xdr:spPr>
        <a:xfrm>
          <a:off x="1611004"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323" name="n_4mainValue【公営住宅】&#10;有形固定資産減価償却率">
          <a:extLst>
            <a:ext uri="{FF2B5EF4-FFF2-40B4-BE49-F238E27FC236}">
              <a16:creationId xmlns:a16="http://schemas.microsoft.com/office/drawing/2014/main" id="{77427B00-80F1-4119-A17B-76BA872C7A25}"/>
            </a:ext>
          </a:extLst>
        </xdr:cNvPr>
        <xdr:cNvSpPr txBox="1"/>
      </xdr:nvSpPr>
      <xdr:spPr>
        <a:xfrm>
          <a:off x="83630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A470A3C-63C4-4009-B6B8-30F60749DDD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9A018AF-0131-4A3A-9F9E-03462D813B9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7F04709-48DF-4CA6-BD73-4008336B5C6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889DC79-CC23-4439-B0D0-A25E5DB67F6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63DE7C5-0BF8-4450-B648-96709637724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823BCE4-DE51-4866-A12A-CE7842045C3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76D61D3-1588-4BE8-B84A-1501E38F0F2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36C295D-3ECF-461B-8AD1-FF059B6E30C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C674A99-2009-4A5B-B60E-F201F3ACBF3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0342B6D-BF01-4F98-AB74-399FF043E5D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E37024B1-D4C7-4825-8E9C-6FE0BB71F6AA}"/>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EA60263-C82D-4BD8-8461-44B9FA37655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11D3083-F88A-4B38-84E4-F16F1DB136B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6D2A026-73AB-4B6F-8860-C58C856F4B1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562B530-CCEA-4AE2-97CA-C974CAB958D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589E303-AAEC-43D0-967F-899643B4B3B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CC472F7C-A290-4A8E-9309-368E69BBC10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92BE468-46EE-4B7B-965F-96FAF79C03BD}"/>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9E8C7FA9-75A0-4E8B-B94D-9C833957D68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EE542AD-3883-4B48-926C-F540B7665A9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8D27376-CA7E-47B4-B62B-4D4E2619D0A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2AEFAC73-9E74-4CBC-ADBB-8302B23BEE8C}"/>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0B1A68F-78FD-487F-AB4D-BB66EF1E3AF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CABF8FE0-961D-4AC8-AE07-46675DB32AE0}"/>
            </a:ext>
          </a:extLst>
        </xdr:cNvPr>
        <xdr:cNvCxnSpPr/>
      </xdr:nvCxnSpPr>
      <xdr:spPr>
        <a:xfrm flipV="1">
          <a:off x="9219565" y="1303172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56E8E716-7266-4075-8D1F-67164521C2F3}"/>
            </a:ext>
          </a:extLst>
        </xdr:cNvPr>
        <xdr:cNvSpPr txBox="1"/>
      </xdr:nvSpPr>
      <xdr:spPr>
        <a:xfrm>
          <a:off x="9258300"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75FDB9BC-5E14-460C-B0AD-C75DBBE53397}"/>
            </a:ext>
          </a:extLst>
        </xdr:cNvPr>
        <xdr:cNvCxnSpPr/>
      </xdr:nvCxnSpPr>
      <xdr:spPr>
        <a:xfrm>
          <a:off x="9154160" y="1452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D81FDF33-3A5B-489A-B1CE-E4A88D3A877C}"/>
            </a:ext>
          </a:extLst>
        </xdr:cNvPr>
        <xdr:cNvSpPr txBox="1"/>
      </xdr:nvSpPr>
      <xdr:spPr>
        <a:xfrm>
          <a:off x="9258300" y="1281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F80C6D53-FB7B-4B4D-98F0-D010268D2927}"/>
            </a:ext>
          </a:extLst>
        </xdr:cNvPr>
        <xdr:cNvCxnSpPr/>
      </xdr:nvCxnSpPr>
      <xdr:spPr>
        <a:xfrm>
          <a:off x="9154160" y="13031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E757EABA-2CF3-410D-8653-8B784D32619C}"/>
            </a:ext>
          </a:extLst>
        </xdr:cNvPr>
        <xdr:cNvSpPr txBox="1"/>
      </xdr:nvSpPr>
      <xdr:spPr>
        <a:xfrm>
          <a:off x="9258300" y="1408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8596A565-AEB6-4879-B8FD-E80D3E4DDB96}"/>
            </a:ext>
          </a:extLst>
        </xdr:cNvPr>
        <xdr:cNvSpPr/>
      </xdr:nvSpPr>
      <xdr:spPr>
        <a:xfrm>
          <a:off x="9192260" y="14105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B067633B-65D0-45DB-8482-88F6F9911621}"/>
            </a:ext>
          </a:extLst>
        </xdr:cNvPr>
        <xdr:cNvSpPr/>
      </xdr:nvSpPr>
      <xdr:spPr>
        <a:xfrm>
          <a:off x="8445500" y="141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EAC16D5D-E39A-4483-9580-3F3ADAAA3754}"/>
            </a:ext>
          </a:extLst>
        </xdr:cNvPr>
        <xdr:cNvSpPr/>
      </xdr:nvSpPr>
      <xdr:spPr>
        <a:xfrm>
          <a:off x="7670800" y="14115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9FEFFFA3-3B81-40F2-AE59-245B6AA14A4D}"/>
            </a:ext>
          </a:extLst>
        </xdr:cNvPr>
        <xdr:cNvSpPr/>
      </xdr:nvSpPr>
      <xdr:spPr>
        <a:xfrm>
          <a:off x="6873240" y="141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96431BED-AF5B-45A8-BFBC-125C6546F71E}"/>
            </a:ext>
          </a:extLst>
        </xdr:cNvPr>
        <xdr:cNvSpPr/>
      </xdr:nvSpPr>
      <xdr:spPr>
        <a:xfrm>
          <a:off x="6098540" y="14154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E7C5D26-C87C-4857-85C3-C07A549F92B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03177E8-D13E-461F-901F-18F99758F79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7460683-14F0-4D55-8D9D-80F05A89901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E4D1A1E-FEFA-42A9-9A73-14DBA03DA3B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39B14BF-A60C-442D-AA83-53925219457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72644</xdr:rowOff>
    </xdr:from>
    <xdr:to>
      <xdr:col>55</xdr:col>
      <xdr:colOff>50800</xdr:colOff>
      <xdr:row>78</xdr:row>
      <xdr:rowOff>2794</xdr:rowOff>
    </xdr:to>
    <xdr:sp macro="" textlink="">
      <xdr:nvSpPr>
        <xdr:cNvPr id="363" name="楕円 362">
          <a:extLst>
            <a:ext uri="{FF2B5EF4-FFF2-40B4-BE49-F238E27FC236}">
              <a16:creationId xmlns:a16="http://schemas.microsoft.com/office/drawing/2014/main" id="{968FC1D5-7A49-445A-B5DE-D67A2F367CD7}"/>
            </a:ext>
          </a:extLst>
        </xdr:cNvPr>
        <xdr:cNvSpPr/>
      </xdr:nvSpPr>
      <xdr:spPr>
        <a:xfrm>
          <a:off x="9192260" y="12980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25671</xdr:rowOff>
    </xdr:from>
    <xdr:ext cx="469744" cy="259045"/>
    <xdr:sp macro="" textlink="">
      <xdr:nvSpPr>
        <xdr:cNvPr id="364" name="【公営住宅】&#10;一人当たり面積該当値テキスト">
          <a:extLst>
            <a:ext uri="{FF2B5EF4-FFF2-40B4-BE49-F238E27FC236}">
              <a16:creationId xmlns:a16="http://schemas.microsoft.com/office/drawing/2014/main" id="{85BF3FA2-AACD-44EB-A745-420B0384EB85}"/>
            </a:ext>
          </a:extLst>
        </xdr:cNvPr>
        <xdr:cNvSpPr txBox="1"/>
      </xdr:nvSpPr>
      <xdr:spPr>
        <a:xfrm>
          <a:off x="9258300" y="1293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80263</xdr:rowOff>
    </xdr:from>
    <xdr:to>
      <xdr:col>50</xdr:col>
      <xdr:colOff>165100</xdr:colOff>
      <xdr:row>78</xdr:row>
      <xdr:rowOff>10413</xdr:rowOff>
    </xdr:to>
    <xdr:sp macro="" textlink="">
      <xdr:nvSpPr>
        <xdr:cNvPr id="365" name="楕円 364">
          <a:extLst>
            <a:ext uri="{FF2B5EF4-FFF2-40B4-BE49-F238E27FC236}">
              <a16:creationId xmlns:a16="http://schemas.microsoft.com/office/drawing/2014/main" id="{9E73F9CE-87C2-485F-8C7F-F14BE6969E10}"/>
            </a:ext>
          </a:extLst>
        </xdr:cNvPr>
        <xdr:cNvSpPr/>
      </xdr:nvSpPr>
      <xdr:spPr>
        <a:xfrm>
          <a:off x="8445500" y="12988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123444</xdr:rowOff>
    </xdr:from>
    <xdr:to>
      <xdr:col>55</xdr:col>
      <xdr:colOff>0</xdr:colOff>
      <xdr:row>77</xdr:row>
      <xdr:rowOff>131063</xdr:rowOff>
    </xdr:to>
    <xdr:cxnSp macro="">
      <xdr:nvCxnSpPr>
        <xdr:cNvPr id="366" name="直線コネクタ 365">
          <a:extLst>
            <a:ext uri="{FF2B5EF4-FFF2-40B4-BE49-F238E27FC236}">
              <a16:creationId xmlns:a16="http://schemas.microsoft.com/office/drawing/2014/main" id="{9AFCE1D5-0370-4B49-9B24-D4E469F5141E}"/>
            </a:ext>
          </a:extLst>
        </xdr:cNvPr>
        <xdr:cNvCxnSpPr/>
      </xdr:nvCxnSpPr>
      <xdr:spPr>
        <a:xfrm flipV="1">
          <a:off x="8496300" y="13031724"/>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64833</xdr:rowOff>
    </xdr:from>
    <xdr:to>
      <xdr:col>46</xdr:col>
      <xdr:colOff>38100</xdr:colOff>
      <xdr:row>78</xdr:row>
      <xdr:rowOff>166433</xdr:rowOff>
    </xdr:to>
    <xdr:sp macro="" textlink="">
      <xdr:nvSpPr>
        <xdr:cNvPr id="367" name="楕円 366">
          <a:extLst>
            <a:ext uri="{FF2B5EF4-FFF2-40B4-BE49-F238E27FC236}">
              <a16:creationId xmlns:a16="http://schemas.microsoft.com/office/drawing/2014/main" id="{CBFF1932-59FE-462D-B805-D0E83991C117}"/>
            </a:ext>
          </a:extLst>
        </xdr:cNvPr>
        <xdr:cNvSpPr/>
      </xdr:nvSpPr>
      <xdr:spPr>
        <a:xfrm>
          <a:off x="7670800" y="131407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131063</xdr:rowOff>
    </xdr:from>
    <xdr:to>
      <xdr:col>50</xdr:col>
      <xdr:colOff>114300</xdr:colOff>
      <xdr:row>78</xdr:row>
      <xdr:rowOff>115633</xdr:rowOff>
    </xdr:to>
    <xdr:cxnSp macro="">
      <xdr:nvCxnSpPr>
        <xdr:cNvPr id="368" name="直線コネクタ 367">
          <a:extLst>
            <a:ext uri="{FF2B5EF4-FFF2-40B4-BE49-F238E27FC236}">
              <a16:creationId xmlns:a16="http://schemas.microsoft.com/office/drawing/2014/main" id="{853A5F70-5089-4355-9D2F-F716B5DD5B42}"/>
            </a:ext>
          </a:extLst>
        </xdr:cNvPr>
        <xdr:cNvCxnSpPr/>
      </xdr:nvCxnSpPr>
      <xdr:spPr>
        <a:xfrm flipV="1">
          <a:off x="7713980" y="13039343"/>
          <a:ext cx="782320" cy="15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72073</xdr:rowOff>
    </xdr:from>
    <xdr:to>
      <xdr:col>41</xdr:col>
      <xdr:colOff>101600</xdr:colOff>
      <xdr:row>78</xdr:row>
      <xdr:rowOff>2223</xdr:rowOff>
    </xdr:to>
    <xdr:sp macro="" textlink="">
      <xdr:nvSpPr>
        <xdr:cNvPr id="369" name="楕円 368">
          <a:extLst>
            <a:ext uri="{FF2B5EF4-FFF2-40B4-BE49-F238E27FC236}">
              <a16:creationId xmlns:a16="http://schemas.microsoft.com/office/drawing/2014/main" id="{E0979CAC-E931-49F8-9F2A-D2CD1410265B}"/>
            </a:ext>
          </a:extLst>
        </xdr:cNvPr>
        <xdr:cNvSpPr/>
      </xdr:nvSpPr>
      <xdr:spPr>
        <a:xfrm>
          <a:off x="6873240" y="12980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122873</xdr:rowOff>
    </xdr:from>
    <xdr:to>
      <xdr:col>45</xdr:col>
      <xdr:colOff>177800</xdr:colOff>
      <xdr:row>78</xdr:row>
      <xdr:rowOff>115633</xdr:rowOff>
    </xdr:to>
    <xdr:cxnSp macro="">
      <xdr:nvCxnSpPr>
        <xdr:cNvPr id="370" name="直線コネクタ 369">
          <a:extLst>
            <a:ext uri="{FF2B5EF4-FFF2-40B4-BE49-F238E27FC236}">
              <a16:creationId xmlns:a16="http://schemas.microsoft.com/office/drawing/2014/main" id="{1F6DB26D-C75A-4DF0-B7FB-25B8674F57E2}"/>
            </a:ext>
          </a:extLst>
        </xdr:cNvPr>
        <xdr:cNvCxnSpPr/>
      </xdr:nvCxnSpPr>
      <xdr:spPr>
        <a:xfrm>
          <a:off x="6924040" y="13031153"/>
          <a:ext cx="789940" cy="16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57214</xdr:rowOff>
    </xdr:from>
    <xdr:to>
      <xdr:col>36</xdr:col>
      <xdr:colOff>165100</xdr:colOff>
      <xdr:row>77</xdr:row>
      <xdr:rowOff>158814</xdr:rowOff>
    </xdr:to>
    <xdr:sp macro="" textlink="">
      <xdr:nvSpPr>
        <xdr:cNvPr id="371" name="楕円 370">
          <a:extLst>
            <a:ext uri="{FF2B5EF4-FFF2-40B4-BE49-F238E27FC236}">
              <a16:creationId xmlns:a16="http://schemas.microsoft.com/office/drawing/2014/main" id="{DA4D957B-046B-4FAD-A84D-6306B8A1EA49}"/>
            </a:ext>
          </a:extLst>
        </xdr:cNvPr>
        <xdr:cNvSpPr/>
      </xdr:nvSpPr>
      <xdr:spPr>
        <a:xfrm>
          <a:off x="6098540" y="129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108014</xdr:rowOff>
    </xdr:from>
    <xdr:to>
      <xdr:col>41</xdr:col>
      <xdr:colOff>50800</xdr:colOff>
      <xdr:row>77</xdr:row>
      <xdr:rowOff>122873</xdr:rowOff>
    </xdr:to>
    <xdr:cxnSp macro="">
      <xdr:nvCxnSpPr>
        <xdr:cNvPr id="372" name="直線コネクタ 371">
          <a:extLst>
            <a:ext uri="{FF2B5EF4-FFF2-40B4-BE49-F238E27FC236}">
              <a16:creationId xmlns:a16="http://schemas.microsoft.com/office/drawing/2014/main" id="{CFEC9F82-0EA5-4250-AB3C-E372429EB316}"/>
            </a:ext>
          </a:extLst>
        </xdr:cNvPr>
        <xdr:cNvCxnSpPr/>
      </xdr:nvCxnSpPr>
      <xdr:spPr>
        <a:xfrm>
          <a:off x="6149340" y="13016294"/>
          <a:ext cx="7747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E41F8908-CAAE-4B8F-9B6F-02C5A777A587}"/>
            </a:ext>
          </a:extLst>
        </xdr:cNvPr>
        <xdr:cNvSpPr txBox="1"/>
      </xdr:nvSpPr>
      <xdr:spPr>
        <a:xfrm>
          <a:off x="8271587" y="1421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012D07A3-118A-42FA-88BE-8A16BC333364}"/>
            </a:ext>
          </a:extLst>
        </xdr:cNvPr>
        <xdr:cNvSpPr txBox="1"/>
      </xdr:nvSpPr>
      <xdr:spPr>
        <a:xfrm>
          <a:off x="7509587" y="1420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2A8E8A70-CFBF-4009-B0D5-08DA02A4D872}"/>
            </a:ext>
          </a:extLst>
        </xdr:cNvPr>
        <xdr:cNvSpPr txBox="1"/>
      </xdr:nvSpPr>
      <xdr:spPr>
        <a:xfrm>
          <a:off x="6712027" y="1421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BBE9F7E0-D375-46CB-BB43-ACB56D30376E}"/>
            </a:ext>
          </a:extLst>
        </xdr:cNvPr>
        <xdr:cNvSpPr txBox="1"/>
      </xdr:nvSpPr>
      <xdr:spPr>
        <a:xfrm>
          <a:off x="5937327" y="1424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26940</xdr:rowOff>
    </xdr:from>
    <xdr:ext cx="469744" cy="259045"/>
    <xdr:sp macro="" textlink="">
      <xdr:nvSpPr>
        <xdr:cNvPr id="377" name="n_1mainValue【公営住宅】&#10;一人当たり面積">
          <a:extLst>
            <a:ext uri="{FF2B5EF4-FFF2-40B4-BE49-F238E27FC236}">
              <a16:creationId xmlns:a16="http://schemas.microsoft.com/office/drawing/2014/main" id="{C79E4658-8BCD-4061-9166-97954410F0BC}"/>
            </a:ext>
          </a:extLst>
        </xdr:cNvPr>
        <xdr:cNvSpPr txBox="1"/>
      </xdr:nvSpPr>
      <xdr:spPr>
        <a:xfrm>
          <a:off x="8271587" y="1276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11510</xdr:rowOff>
    </xdr:from>
    <xdr:ext cx="469744" cy="259045"/>
    <xdr:sp macro="" textlink="">
      <xdr:nvSpPr>
        <xdr:cNvPr id="378" name="n_2mainValue【公営住宅】&#10;一人当たり面積">
          <a:extLst>
            <a:ext uri="{FF2B5EF4-FFF2-40B4-BE49-F238E27FC236}">
              <a16:creationId xmlns:a16="http://schemas.microsoft.com/office/drawing/2014/main" id="{F2EC5483-C117-4E8F-810D-53454138D616}"/>
            </a:ext>
          </a:extLst>
        </xdr:cNvPr>
        <xdr:cNvSpPr txBox="1"/>
      </xdr:nvSpPr>
      <xdr:spPr>
        <a:xfrm>
          <a:off x="7509587" y="1291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18750</xdr:rowOff>
    </xdr:from>
    <xdr:ext cx="469744" cy="259045"/>
    <xdr:sp macro="" textlink="">
      <xdr:nvSpPr>
        <xdr:cNvPr id="379" name="n_3mainValue【公営住宅】&#10;一人当たり面積">
          <a:extLst>
            <a:ext uri="{FF2B5EF4-FFF2-40B4-BE49-F238E27FC236}">
              <a16:creationId xmlns:a16="http://schemas.microsoft.com/office/drawing/2014/main" id="{64B1045B-F0B8-43BA-9D4E-A2486F84A5A4}"/>
            </a:ext>
          </a:extLst>
        </xdr:cNvPr>
        <xdr:cNvSpPr txBox="1"/>
      </xdr:nvSpPr>
      <xdr:spPr>
        <a:xfrm>
          <a:off x="6712027" y="1275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3891</xdr:rowOff>
    </xdr:from>
    <xdr:ext cx="469744" cy="259045"/>
    <xdr:sp macro="" textlink="">
      <xdr:nvSpPr>
        <xdr:cNvPr id="380" name="n_4mainValue【公営住宅】&#10;一人当たり面積">
          <a:extLst>
            <a:ext uri="{FF2B5EF4-FFF2-40B4-BE49-F238E27FC236}">
              <a16:creationId xmlns:a16="http://schemas.microsoft.com/office/drawing/2014/main" id="{7CF4F3C1-DD24-406A-B3D2-8B8B8CD29D89}"/>
            </a:ext>
          </a:extLst>
        </xdr:cNvPr>
        <xdr:cNvSpPr txBox="1"/>
      </xdr:nvSpPr>
      <xdr:spPr>
        <a:xfrm>
          <a:off x="5937327" y="1274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9D80D26-2E05-4C73-A5A7-E94B51B137A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27CCBE3-083F-4BED-AC26-A3D350B1A7E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998FD10-E5D9-4D92-ADFD-60BA136F5A3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D5B8313-760D-407B-94E5-EFBD6127338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2A50E3A-3A73-44BC-A10E-FE15D00947C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081AED8-522F-422A-96DD-9B439C8FE34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6D4FDB0-FA6B-4554-9F63-8E7FF353E0D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78D742F-A60A-4E4E-8BCE-6A47FDB2106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F2C4A55B-9617-43E6-AC47-396B73FD489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7827720A-DDF9-4CAA-B73E-80A18ECEE7A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C640142-DA2F-4C6F-8D93-D7A8883549A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C90A6F74-35F6-4111-9018-05516EC3A75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9DDA44F-8DF4-4C00-91A4-B748FF45DB8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5DB3B1A-6151-4A9B-80CA-CC6B948910D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AEF5DCDF-1628-4055-8A18-908D80E9336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6C9A0413-AF33-41E9-9A47-934E5613C28A}"/>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C0509C91-61EE-4355-BC0F-C1290AEC239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C57D56C-10BA-4D9A-AA7F-C43BDD9932B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90FE964F-83FE-4D23-9C68-59303F4AA50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B29EDA9-32A0-47DF-A282-FB8B12C11A2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60E8941-559B-44B5-90A1-603BE47BD7C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F91D1D4E-941F-4E75-BA22-8B335642288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3F976BF-7F47-4A19-B7C7-356757C3027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798B4241-7F98-45DA-85AD-5BE15EF750F6}"/>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3B7B5F51-80F9-4E09-B638-A575FD0E6B9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83EC9C89-1404-4000-9F47-9BF39780FE9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9FE3EBA1-0C06-48A0-85C2-297BD95605B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02D82C48-B9C8-470A-8975-FB38C376FAA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68BA0C5D-AF6D-4F3C-980C-622266853A2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C6325760-8377-4AF7-BC3D-1BFEBAADC6F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BB42452D-61FD-49FA-87F6-C482B4E2DE6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22EAF413-99AD-42DE-AED2-13534A4158D4}"/>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7A00DE6E-C40D-4711-96B8-C6297729010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413417C0-EB3C-4A75-AF2D-C92A4FBA4A8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6DCC7B25-B931-43E1-A574-1E41745CBE9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A63DBAD0-3CE2-48C1-8E18-4979CB1E513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94F1018D-3EC8-4443-841E-01B59A37F5D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26F69633-B480-432A-AA94-90933D76F35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2309B676-9791-4393-BAFF-3952B6DB692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8CF13DB4-CDB5-493C-B32A-0963E6C1C49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82E204BE-D997-4DC7-BA48-1A74E0E34AA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780BC289-424C-47BF-B0D3-72B4FE956DF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1475E90F-5BCA-4C11-9DB2-A93F6F92FFC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C54BA331-F733-471E-8B26-947FF38D04E8}"/>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E17F5DFE-C432-49C8-AE5B-EB3B41226D9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B2B0AB03-1E11-4EEA-BFC8-5AD33539F1B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7CF6CA25-ED4A-4999-9BB9-84281AE9758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42EF9614-D290-4C84-A4D6-CB56600B54D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0B191B61-0B46-468D-9EEC-6A274FE7CD1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C27AC0C9-359F-4D76-8EA4-A776ED9A246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9F899ECB-F338-4ECC-93DB-964B3766661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76FFCF32-8C40-44CD-8389-C9E25477F83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B6F99515-0E21-4BBB-AE67-D463C0DA066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4AF29960-DC73-4FC3-92E9-515E92FC604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8EE0BEB3-6FB0-44EE-B84C-6DA2987DFF8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76EF6AB3-7487-40DF-B612-C9242CC07A9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437" name="直線コネクタ 436">
          <a:extLst>
            <a:ext uri="{FF2B5EF4-FFF2-40B4-BE49-F238E27FC236}">
              <a16:creationId xmlns:a16="http://schemas.microsoft.com/office/drawing/2014/main" id="{646FBB88-45B6-420B-891C-3D11A7D21A61}"/>
            </a:ext>
          </a:extLst>
        </xdr:cNvPr>
        <xdr:cNvCxnSpPr/>
      </xdr:nvCxnSpPr>
      <xdr:spPr>
        <a:xfrm flipV="1">
          <a:off x="14375764" y="93402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22385907-6596-4F0A-BEDE-F9A9A2797872}"/>
            </a:ext>
          </a:extLst>
        </xdr:cNvPr>
        <xdr:cNvSpPr txBox="1"/>
      </xdr:nvSpPr>
      <xdr:spPr>
        <a:xfrm>
          <a:off x="14414500"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439" name="直線コネクタ 438">
          <a:extLst>
            <a:ext uri="{FF2B5EF4-FFF2-40B4-BE49-F238E27FC236}">
              <a16:creationId xmlns:a16="http://schemas.microsoft.com/office/drawing/2014/main" id="{FA0C06B1-A6A5-4654-AFF3-3FE9B07BBA01}"/>
            </a:ext>
          </a:extLst>
        </xdr:cNvPr>
        <xdr:cNvCxnSpPr/>
      </xdr:nvCxnSpPr>
      <xdr:spPr>
        <a:xfrm>
          <a:off x="14287500" y="10795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2101EBC6-510E-454A-8662-A218E5874F77}"/>
            </a:ext>
          </a:extLst>
        </xdr:cNvPr>
        <xdr:cNvSpPr txBox="1"/>
      </xdr:nvSpPr>
      <xdr:spPr>
        <a:xfrm>
          <a:off x="1441450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441" name="直線コネクタ 440">
          <a:extLst>
            <a:ext uri="{FF2B5EF4-FFF2-40B4-BE49-F238E27FC236}">
              <a16:creationId xmlns:a16="http://schemas.microsoft.com/office/drawing/2014/main" id="{2460E958-FA48-4917-9360-101403674640}"/>
            </a:ext>
          </a:extLst>
        </xdr:cNvPr>
        <xdr:cNvCxnSpPr/>
      </xdr:nvCxnSpPr>
      <xdr:spPr>
        <a:xfrm>
          <a:off x="1428750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E9D8971E-26BD-4CAC-9772-1B6DB15D212F}"/>
            </a:ext>
          </a:extLst>
        </xdr:cNvPr>
        <xdr:cNvSpPr txBox="1"/>
      </xdr:nvSpPr>
      <xdr:spPr>
        <a:xfrm>
          <a:off x="14414500" y="993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443" name="フローチャート: 判断 442">
          <a:extLst>
            <a:ext uri="{FF2B5EF4-FFF2-40B4-BE49-F238E27FC236}">
              <a16:creationId xmlns:a16="http://schemas.microsoft.com/office/drawing/2014/main" id="{74B15469-004F-4C80-8348-FC20648372C2}"/>
            </a:ext>
          </a:extLst>
        </xdr:cNvPr>
        <xdr:cNvSpPr/>
      </xdr:nvSpPr>
      <xdr:spPr>
        <a:xfrm>
          <a:off x="14325600" y="100818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444" name="フローチャート: 判断 443">
          <a:extLst>
            <a:ext uri="{FF2B5EF4-FFF2-40B4-BE49-F238E27FC236}">
              <a16:creationId xmlns:a16="http://schemas.microsoft.com/office/drawing/2014/main" id="{4259DEC4-FA2B-4CAB-B2CE-D72EE8CA3D3D}"/>
            </a:ext>
          </a:extLst>
        </xdr:cNvPr>
        <xdr:cNvSpPr/>
      </xdr:nvSpPr>
      <xdr:spPr>
        <a:xfrm>
          <a:off x="1357884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445" name="フローチャート: 判断 444">
          <a:extLst>
            <a:ext uri="{FF2B5EF4-FFF2-40B4-BE49-F238E27FC236}">
              <a16:creationId xmlns:a16="http://schemas.microsoft.com/office/drawing/2014/main" id="{9ABAB4A6-0D1A-47D7-9011-676E0760D093}"/>
            </a:ext>
          </a:extLst>
        </xdr:cNvPr>
        <xdr:cNvSpPr/>
      </xdr:nvSpPr>
      <xdr:spPr>
        <a:xfrm>
          <a:off x="1280414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46" name="フローチャート: 判断 445">
          <a:extLst>
            <a:ext uri="{FF2B5EF4-FFF2-40B4-BE49-F238E27FC236}">
              <a16:creationId xmlns:a16="http://schemas.microsoft.com/office/drawing/2014/main" id="{7908C31F-360C-495D-B48C-50760FB64740}"/>
            </a:ext>
          </a:extLst>
        </xdr:cNvPr>
        <xdr:cNvSpPr/>
      </xdr:nvSpPr>
      <xdr:spPr>
        <a:xfrm>
          <a:off x="12029440" y="10041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447" name="フローチャート: 判断 446">
          <a:extLst>
            <a:ext uri="{FF2B5EF4-FFF2-40B4-BE49-F238E27FC236}">
              <a16:creationId xmlns:a16="http://schemas.microsoft.com/office/drawing/2014/main" id="{9238925C-EC6F-442B-AFCC-0E3206625AC6}"/>
            </a:ext>
          </a:extLst>
        </xdr:cNvPr>
        <xdr:cNvSpPr/>
      </xdr:nvSpPr>
      <xdr:spPr>
        <a:xfrm>
          <a:off x="1123188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12F9BEB-C40B-48BF-99B9-44E9323F272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F12BD7A-6FB4-419D-BFC6-A5C68424813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207C3B5-214A-40B9-A82C-6BD7F117F09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B06D01F-B364-4392-9B2E-B4C1928284F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708F2E1A-D446-4D6B-ADF6-9542503AA0A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40640</xdr:rowOff>
    </xdr:from>
    <xdr:to>
      <xdr:col>85</xdr:col>
      <xdr:colOff>177800</xdr:colOff>
      <xdr:row>62</xdr:row>
      <xdr:rowOff>142240</xdr:rowOff>
    </xdr:to>
    <xdr:sp macro="" textlink="">
      <xdr:nvSpPr>
        <xdr:cNvPr id="453" name="楕円 452">
          <a:extLst>
            <a:ext uri="{FF2B5EF4-FFF2-40B4-BE49-F238E27FC236}">
              <a16:creationId xmlns:a16="http://schemas.microsoft.com/office/drawing/2014/main" id="{1979C7F4-7BD0-4507-A2B7-32E7C9CFF2A8}"/>
            </a:ext>
          </a:extLst>
        </xdr:cNvPr>
        <xdr:cNvSpPr/>
      </xdr:nvSpPr>
      <xdr:spPr>
        <a:xfrm>
          <a:off x="14325600" y="104343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19067</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C3EF0230-A0C4-4069-97A4-FC5E6BC7A220}"/>
            </a:ext>
          </a:extLst>
        </xdr:cNvPr>
        <xdr:cNvSpPr txBox="1"/>
      </xdr:nvSpPr>
      <xdr:spPr>
        <a:xfrm>
          <a:off x="144145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19685</xdr:rowOff>
    </xdr:from>
    <xdr:to>
      <xdr:col>81</xdr:col>
      <xdr:colOff>101600</xdr:colOff>
      <xdr:row>62</xdr:row>
      <xdr:rowOff>121285</xdr:rowOff>
    </xdr:to>
    <xdr:sp macro="" textlink="">
      <xdr:nvSpPr>
        <xdr:cNvPr id="455" name="楕円 454">
          <a:extLst>
            <a:ext uri="{FF2B5EF4-FFF2-40B4-BE49-F238E27FC236}">
              <a16:creationId xmlns:a16="http://schemas.microsoft.com/office/drawing/2014/main" id="{7ED30B16-3FDD-48EA-B1DD-813C11BEEDCE}"/>
            </a:ext>
          </a:extLst>
        </xdr:cNvPr>
        <xdr:cNvSpPr/>
      </xdr:nvSpPr>
      <xdr:spPr>
        <a:xfrm>
          <a:off x="1357884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70485</xdr:rowOff>
    </xdr:from>
    <xdr:to>
      <xdr:col>85</xdr:col>
      <xdr:colOff>127000</xdr:colOff>
      <xdr:row>62</xdr:row>
      <xdr:rowOff>91440</xdr:rowOff>
    </xdr:to>
    <xdr:cxnSp macro="">
      <xdr:nvCxnSpPr>
        <xdr:cNvPr id="456" name="直線コネクタ 455">
          <a:extLst>
            <a:ext uri="{FF2B5EF4-FFF2-40B4-BE49-F238E27FC236}">
              <a16:creationId xmlns:a16="http://schemas.microsoft.com/office/drawing/2014/main" id="{D454D0A7-9890-4374-ADF3-48342AB26695}"/>
            </a:ext>
          </a:extLst>
        </xdr:cNvPr>
        <xdr:cNvCxnSpPr/>
      </xdr:nvCxnSpPr>
      <xdr:spPr>
        <a:xfrm>
          <a:off x="13629640" y="1046416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168275</xdr:rowOff>
    </xdr:from>
    <xdr:to>
      <xdr:col>76</xdr:col>
      <xdr:colOff>165100</xdr:colOff>
      <xdr:row>62</xdr:row>
      <xdr:rowOff>98425</xdr:rowOff>
    </xdr:to>
    <xdr:sp macro="" textlink="">
      <xdr:nvSpPr>
        <xdr:cNvPr id="457" name="楕円 456">
          <a:extLst>
            <a:ext uri="{FF2B5EF4-FFF2-40B4-BE49-F238E27FC236}">
              <a16:creationId xmlns:a16="http://schemas.microsoft.com/office/drawing/2014/main" id="{934A2E51-6234-45EB-913A-68CF229FCE52}"/>
            </a:ext>
          </a:extLst>
        </xdr:cNvPr>
        <xdr:cNvSpPr/>
      </xdr:nvSpPr>
      <xdr:spPr>
        <a:xfrm>
          <a:off x="12804140" y="10394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47625</xdr:rowOff>
    </xdr:from>
    <xdr:to>
      <xdr:col>81</xdr:col>
      <xdr:colOff>50800</xdr:colOff>
      <xdr:row>62</xdr:row>
      <xdr:rowOff>70485</xdr:rowOff>
    </xdr:to>
    <xdr:cxnSp macro="">
      <xdr:nvCxnSpPr>
        <xdr:cNvPr id="458" name="直線コネクタ 457">
          <a:extLst>
            <a:ext uri="{FF2B5EF4-FFF2-40B4-BE49-F238E27FC236}">
              <a16:creationId xmlns:a16="http://schemas.microsoft.com/office/drawing/2014/main" id="{9E429AAD-B80D-41FD-87C8-C9E4888873CD}"/>
            </a:ext>
          </a:extLst>
        </xdr:cNvPr>
        <xdr:cNvCxnSpPr/>
      </xdr:nvCxnSpPr>
      <xdr:spPr>
        <a:xfrm>
          <a:off x="12854940" y="1044130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145415</xdr:rowOff>
    </xdr:from>
    <xdr:to>
      <xdr:col>72</xdr:col>
      <xdr:colOff>38100</xdr:colOff>
      <xdr:row>62</xdr:row>
      <xdr:rowOff>75565</xdr:rowOff>
    </xdr:to>
    <xdr:sp macro="" textlink="">
      <xdr:nvSpPr>
        <xdr:cNvPr id="459" name="楕円 458">
          <a:extLst>
            <a:ext uri="{FF2B5EF4-FFF2-40B4-BE49-F238E27FC236}">
              <a16:creationId xmlns:a16="http://schemas.microsoft.com/office/drawing/2014/main" id="{41D92110-EFEB-41F9-AB09-ADB96FD93EE9}"/>
            </a:ext>
          </a:extLst>
        </xdr:cNvPr>
        <xdr:cNvSpPr/>
      </xdr:nvSpPr>
      <xdr:spPr>
        <a:xfrm>
          <a:off x="12029440" y="10371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24765</xdr:rowOff>
    </xdr:from>
    <xdr:to>
      <xdr:col>76</xdr:col>
      <xdr:colOff>114300</xdr:colOff>
      <xdr:row>62</xdr:row>
      <xdr:rowOff>47625</xdr:rowOff>
    </xdr:to>
    <xdr:cxnSp macro="">
      <xdr:nvCxnSpPr>
        <xdr:cNvPr id="460" name="直線コネクタ 459">
          <a:extLst>
            <a:ext uri="{FF2B5EF4-FFF2-40B4-BE49-F238E27FC236}">
              <a16:creationId xmlns:a16="http://schemas.microsoft.com/office/drawing/2014/main" id="{5580C786-AC91-4C18-BF5A-79D8FA7033D7}"/>
            </a:ext>
          </a:extLst>
        </xdr:cNvPr>
        <xdr:cNvCxnSpPr/>
      </xdr:nvCxnSpPr>
      <xdr:spPr>
        <a:xfrm>
          <a:off x="12072620" y="1041844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122555</xdr:rowOff>
    </xdr:from>
    <xdr:to>
      <xdr:col>67</xdr:col>
      <xdr:colOff>101600</xdr:colOff>
      <xdr:row>62</xdr:row>
      <xdr:rowOff>52705</xdr:rowOff>
    </xdr:to>
    <xdr:sp macro="" textlink="">
      <xdr:nvSpPr>
        <xdr:cNvPr id="461" name="楕円 460">
          <a:extLst>
            <a:ext uri="{FF2B5EF4-FFF2-40B4-BE49-F238E27FC236}">
              <a16:creationId xmlns:a16="http://schemas.microsoft.com/office/drawing/2014/main" id="{BBEC554C-74C6-472E-8EF8-00E11F536A49}"/>
            </a:ext>
          </a:extLst>
        </xdr:cNvPr>
        <xdr:cNvSpPr/>
      </xdr:nvSpPr>
      <xdr:spPr>
        <a:xfrm>
          <a:off x="11231880" y="10348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1905</xdr:rowOff>
    </xdr:from>
    <xdr:to>
      <xdr:col>71</xdr:col>
      <xdr:colOff>177800</xdr:colOff>
      <xdr:row>62</xdr:row>
      <xdr:rowOff>24765</xdr:rowOff>
    </xdr:to>
    <xdr:cxnSp macro="">
      <xdr:nvCxnSpPr>
        <xdr:cNvPr id="462" name="直線コネクタ 461">
          <a:extLst>
            <a:ext uri="{FF2B5EF4-FFF2-40B4-BE49-F238E27FC236}">
              <a16:creationId xmlns:a16="http://schemas.microsoft.com/office/drawing/2014/main" id="{2FE92B2F-5965-45C2-97AA-048DBA29998A}"/>
            </a:ext>
          </a:extLst>
        </xdr:cNvPr>
        <xdr:cNvCxnSpPr/>
      </xdr:nvCxnSpPr>
      <xdr:spPr>
        <a:xfrm>
          <a:off x="11282680" y="1039558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463" name="n_1aveValue【学校施設】&#10;有形固定資産減価償却率">
          <a:extLst>
            <a:ext uri="{FF2B5EF4-FFF2-40B4-BE49-F238E27FC236}">
              <a16:creationId xmlns:a16="http://schemas.microsoft.com/office/drawing/2014/main" id="{61B47CB9-F1FA-42EB-8DED-1983915859E0}"/>
            </a:ext>
          </a:extLst>
        </xdr:cNvPr>
        <xdr:cNvSpPr txBox="1"/>
      </xdr:nvSpPr>
      <xdr:spPr>
        <a:xfrm>
          <a:off x="134372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464" name="n_2aveValue【学校施設】&#10;有形固定資産減価償却率">
          <a:extLst>
            <a:ext uri="{FF2B5EF4-FFF2-40B4-BE49-F238E27FC236}">
              <a16:creationId xmlns:a16="http://schemas.microsoft.com/office/drawing/2014/main" id="{06080BC0-EFE6-4772-AA4D-3F264670B5AA}"/>
            </a:ext>
          </a:extLst>
        </xdr:cNvPr>
        <xdr:cNvSpPr txBox="1"/>
      </xdr:nvSpPr>
      <xdr:spPr>
        <a:xfrm>
          <a:off x="126752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65" name="n_3aveValue【学校施設】&#10;有形固定資産減価償却率">
          <a:extLst>
            <a:ext uri="{FF2B5EF4-FFF2-40B4-BE49-F238E27FC236}">
              <a16:creationId xmlns:a16="http://schemas.microsoft.com/office/drawing/2014/main" id="{FFC3C625-5A3D-42AC-9F31-D46A5B1D1305}"/>
            </a:ext>
          </a:extLst>
        </xdr:cNvPr>
        <xdr:cNvSpPr txBox="1"/>
      </xdr:nvSpPr>
      <xdr:spPr>
        <a:xfrm>
          <a:off x="119005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466" name="n_4aveValue【学校施設】&#10;有形固定資産減価償却率">
          <a:extLst>
            <a:ext uri="{FF2B5EF4-FFF2-40B4-BE49-F238E27FC236}">
              <a16:creationId xmlns:a16="http://schemas.microsoft.com/office/drawing/2014/main" id="{F6EC7F0A-52A9-4374-BB14-AB15A365654A}"/>
            </a:ext>
          </a:extLst>
        </xdr:cNvPr>
        <xdr:cNvSpPr txBox="1"/>
      </xdr:nvSpPr>
      <xdr:spPr>
        <a:xfrm>
          <a:off x="1110298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112412</xdr:rowOff>
    </xdr:from>
    <xdr:ext cx="405111" cy="259045"/>
    <xdr:sp macro="" textlink="">
      <xdr:nvSpPr>
        <xdr:cNvPr id="467" name="n_1mainValue【学校施設】&#10;有形固定資産減価償却率">
          <a:extLst>
            <a:ext uri="{FF2B5EF4-FFF2-40B4-BE49-F238E27FC236}">
              <a16:creationId xmlns:a16="http://schemas.microsoft.com/office/drawing/2014/main" id="{E17BC1BD-EBFD-4020-AFC4-01C6AB9BDE16}"/>
            </a:ext>
          </a:extLst>
        </xdr:cNvPr>
        <xdr:cNvSpPr txBox="1"/>
      </xdr:nvSpPr>
      <xdr:spPr>
        <a:xfrm>
          <a:off x="134372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89552</xdr:rowOff>
    </xdr:from>
    <xdr:ext cx="405111" cy="259045"/>
    <xdr:sp macro="" textlink="">
      <xdr:nvSpPr>
        <xdr:cNvPr id="468" name="n_2mainValue【学校施設】&#10;有形固定資産減価償却率">
          <a:extLst>
            <a:ext uri="{FF2B5EF4-FFF2-40B4-BE49-F238E27FC236}">
              <a16:creationId xmlns:a16="http://schemas.microsoft.com/office/drawing/2014/main" id="{F18D45D9-D02A-45FE-9378-36E3632BDDC9}"/>
            </a:ext>
          </a:extLst>
        </xdr:cNvPr>
        <xdr:cNvSpPr txBox="1"/>
      </xdr:nvSpPr>
      <xdr:spPr>
        <a:xfrm>
          <a:off x="126752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66692</xdr:rowOff>
    </xdr:from>
    <xdr:ext cx="405111" cy="259045"/>
    <xdr:sp macro="" textlink="">
      <xdr:nvSpPr>
        <xdr:cNvPr id="469" name="n_3mainValue【学校施設】&#10;有形固定資産減価償却率">
          <a:extLst>
            <a:ext uri="{FF2B5EF4-FFF2-40B4-BE49-F238E27FC236}">
              <a16:creationId xmlns:a16="http://schemas.microsoft.com/office/drawing/2014/main" id="{120603F8-FDD0-4BD0-91B9-EFB29A515BDC}"/>
            </a:ext>
          </a:extLst>
        </xdr:cNvPr>
        <xdr:cNvSpPr txBox="1"/>
      </xdr:nvSpPr>
      <xdr:spPr>
        <a:xfrm>
          <a:off x="119005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43832</xdr:rowOff>
    </xdr:from>
    <xdr:ext cx="405111" cy="259045"/>
    <xdr:sp macro="" textlink="">
      <xdr:nvSpPr>
        <xdr:cNvPr id="470" name="n_4mainValue【学校施設】&#10;有形固定資産減価償却率">
          <a:extLst>
            <a:ext uri="{FF2B5EF4-FFF2-40B4-BE49-F238E27FC236}">
              <a16:creationId xmlns:a16="http://schemas.microsoft.com/office/drawing/2014/main" id="{044ECA79-B1F9-4081-A29C-83B393AE0DC8}"/>
            </a:ext>
          </a:extLst>
        </xdr:cNvPr>
        <xdr:cNvSpPr txBox="1"/>
      </xdr:nvSpPr>
      <xdr:spPr>
        <a:xfrm>
          <a:off x="1110298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628D0B84-FEB3-4606-A6B2-2B71721CD41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C00B6264-F716-4DB8-AD28-AA3FA1A9028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31A99833-5AB3-4A94-BB96-1BC08A855B6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F1077E30-6962-4DAD-AEC5-D0B392CBA91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10E95176-A468-4F13-9701-87B21332DB8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981997B2-800A-4503-A448-E004D7AF796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8307607D-E59A-441A-A4D7-95366591C1D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FACEA8AA-6200-4774-81B4-4BDFD3BBAB3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DF653B23-2B33-4FA5-8413-AABE841DD99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03DD941A-D4BE-46D2-A8E6-3D558254563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1" name="直線コネクタ 480">
          <a:extLst>
            <a:ext uri="{FF2B5EF4-FFF2-40B4-BE49-F238E27FC236}">
              <a16:creationId xmlns:a16="http://schemas.microsoft.com/office/drawing/2014/main" id="{C74FF86A-1B74-4821-B638-3C3615551C96}"/>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2" name="テキスト ボックス 481">
          <a:extLst>
            <a:ext uri="{FF2B5EF4-FFF2-40B4-BE49-F238E27FC236}">
              <a16:creationId xmlns:a16="http://schemas.microsoft.com/office/drawing/2014/main" id="{2812988A-0FF2-4CC1-B43F-BAD0238C453C}"/>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3" name="直線コネクタ 482">
          <a:extLst>
            <a:ext uri="{FF2B5EF4-FFF2-40B4-BE49-F238E27FC236}">
              <a16:creationId xmlns:a16="http://schemas.microsoft.com/office/drawing/2014/main" id="{66005D34-3B02-43E3-AE57-52201CB2B6C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4" name="テキスト ボックス 483">
          <a:extLst>
            <a:ext uri="{FF2B5EF4-FFF2-40B4-BE49-F238E27FC236}">
              <a16:creationId xmlns:a16="http://schemas.microsoft.com/office/drawing/2014/main" id="{C6D6903F-7577-498C-BB60-832364F2CB8F}"/>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5" name="直線コネクタ 484">
          <a:extLst>
            <a:ext uri="{FF2B5EF4-FFF2-40B4-BE49-F238E27FC236}">
              <a16:creationId xmlns:a16="http://schemas.microsoft.com/office/drawing/2014/main" id="{DA20A125-E22D-4C37-8820-117B55C4625C}"/>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6" name="テキスト ボックス 485">
          <a:extLst>
            <a:ext uri="{FF2B5EF4-FFF2-40B4-BE49-F238E27FC236}">
              <a16:creationId xmlns:a16="http://schemas.microsoft.com/office/drawing/2014/main" id="{CF45FFC2-8196-4D13-88DC-8DFA6E6D2CD5}"/>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7" name="直線コネクタ 486">
          <a:extLst>
            <a:ext uri="{FF2B5EF4-FFF2-40B4-BE49-F238E27FC236}">
              <a16:creationId xmlns:a16="http://schemas.microsoft.com/office/drawing/2014/main" id="{F85EBB20-D665-4424-B687-A22D5F96BFD2}"/>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8" name="テキスト ボックス 487">
          <a:extLst>
            <a:ext uri="{FF2B5EF4-FFF2-40B4-BE49-F238E27FC236}">
              <a16:creationId xmlns:a16="http://schemas.microsoft.com/office/drawing/2014/main" id="{DC715A6C-7B15-4DD4-A416-49C81641B1A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474A4D4A-550B-4756-BD40-A243151DB47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0" name="テキスト ボックス 489">
          <a:extLst>
            <a:ext uri="{FF2B5EF4-FFF2-40B4-BE49-F238E27FC236}">
              <a16:creationId xmlns:a16="http://schemas.microsoft.com/office/drawing/2014/main" id="{AE181E7F-69E5-40EE-98CF-70871343941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学校施設】&#10;一人当たり面積グラフ枠">
          <a:extLst>
            <a:ext uri="{FF2B5EF4-FFF2-40B4-BE49-F238E27FC236}">
              <a16:creationId xmlns:a16="http://schemas.microsoft.com/office/drawing/2014/main" id="{8A47CC3C-05F5-4809-8775-90D19CAECD1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492" name="直線コネクタ 491">
          <a:extLst>
            <a:ext uri="{FF2B5EF4-FFF2-40B4-BE49-F238E27FC236}">
              <a16:creationId xmlns:a16="http://schemas.microsoft.com/office/drawing/2014/main" id="{F206F1CB-B472-4D1E-A780-3DC70285D80B}"/>
            </a:ext>
          </a:extLst>
        </xdr:cNvPr>
        <xdr:cNvCxnSpPr/>
      </xdr:nvCxnSpPr>
      <xdr:spPr>
        <a:xfrm flipV="1">
          <a:off x="19509104" y="9355760"/>
          <a:ext cx="0" cy="11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493" name="【学校施設】&#10;一人当たり面積最小値テキスト">
          <a:extLst>
            <a:ext uri="{FF2B5EF4-FFF2-40B4-BE49-F238E27FC236}">
              <a16:creationId xmlns:a16="http://schemas.microsoft.com/office/drawing/2014/main" id="{B657A0FB-DFC7-4817-9838-6AC5B11502EB}"/>
            </a:ext>
          </a:extLst>
        </xdr:cNvPr>
        <xdr:cNvSpPr txBox="1"/>
      </xdr:nvSpPr>
      <xdr:spPr>
        <a:xfrm>
          <a:off x="19547840" y="105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494" name="直線コネクタ 493">
          <a:extLst>
            <a:ext uri="{FF2B5EF4-FFF2-40B4-BE49-F238E27FC236}">
              <a16:creationId xmlns:a16="http://schemas.microsoft.com/office/drawing/2014/main" id="{A51DBDF1-0F4B-4BE2-954F-6BFD1D4F64B3}"/>
            </a:ext>
          </a:extLst>
        </xdr:cNvPr>
        <xdr:cNvCxnSpPr/>
      </xdr:nvCxnSpPr>
      <xdr:spPr>
        <a:xfrm>
          <a:off x="19443700" y="1052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495" name="【学校施設】&#10;一人当たり面積最大値テキスト">
          <a:extLst>
            <a:ext uri="{FF2B5EF4-FFF2-40B4-BE49-F238E27FC236}">
              <a16:creationId xmlns:a16="http://schemas.microsoft.com/office/drawing/2014/main" id="{9220969B-D237-4B44-B611-8ED0F9306226}"/>
            </a:ext>
          </a:extLst>
        </xdr:cNvPr>
        <xdr:cNvSpPr txBox="1"/>
      </xdr:nvSpPr>
      <xdr:spPr>
        <a:xfrm>
          <a:off x="19547840" y="913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496" name="直線コネクタ 495">
          <a:extLst>
            <a:ext uri="{FF2B5EF4-FFF2-40B4-BE49-F238E27FC236}">
              <a16:creationId xmlns:a16="http://schemas.microsoft.com/office/drawing/2014/main" id="{07E02138-1D6D-4F7A-A42B-835A6DF0ACDB}"/>
            </a:ext>
          </a:extLst>
        </xdr:cNvPr>
        <xdr:cNvCxnSpPr/>
      </xdr:nvCxnSpPr>
      <xdr:spPr>
        <a:xfrm>
          <a:off x="19443700" y="9355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497" name="【学校施設】&#10;一人当たり面積平均値テキスト">
          <a:extLst>
            <a:ext uri="{FF2B5EF4-FFF2-40B4-BE49-F238E27FC236}">
              <a16:creationId xmlns:a16="http://schemas.microsoft.com/office/drawing/2014/main" id="{FE1C1726-179B-41D5-9218-CD288CA82766}"/>
            </a:ext>
          </a:extLst>
        </xdr:cNvPr>
        <xdr:cNvSpPr txBox="1"/>
      </xdr:nvSpPr>
      <xdr:spPr>
        <a:xfrm>
          <a:off x="19547840" y="10087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498" name="フローチャート: 判断 497">
          <a:extLst>
            <a:ext uri="{FF2B5EF4-FFF2-40B4-BE49-F238E27FC236}">
              <a16:creationId xmlns:a16="http://schemas.microsoft.com/office/drawing/2014/main" id="{EC5CF83D-0B2E-4FE3-B345-72082B747FE7}"/>
            </a:ext>
          </a:extLst>
        </xdr:cNvPr>
        <xdr:cNvSpPr/>
      </xdr:nvSpPr>
      <xdr:spPr>
        <a:xfrm>
          <a:off x="19458940" y="1010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499" name="フローチャート: 判断 498">
          <a:extLst>
            <a:ext uri="{FF2B5EF4-FFF2-40B4-BE49-F238E27FC236}">
              <a16:creationId xmlns:a16="http://schemas.microsoft.com/office/drawing/2014/main" id="{EB81B22A-FC25-43F0-A591-46BBF6A9C770}"/>
            </a:ext>
          </a:extLst>
        </xdr:cNvPr>
        <xdr:cNvSpPr/>
      </xdr:nvSpPr>
      <xdr:spPr>
        <a:xfrm>
          <a:off x="18735040" y="10134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00" name="フローチャート: 判断 499">
          <a:extLst>
            <a:ext uri="{FF2B5EF4-FFF2-40B4-BE49-F238E27FC236}">
              <a16:creationId xmlns:a16="http://schemas.microsoft.com/office/drawing/2014/main" id="{E710D456-929D-425B-A5A3-836CC8154869}"/>
            </a:ext>
          </a:extLst>
        </xdr:cNvPr>
        <xdr:cNvSpPr/>
      </xdr:nvSpPr>
      <xdr:spPr>
        <a:xfrm>
          <a:off x="17937480" y="10136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01" name="フローチャート: 判断 500">
          <a:extLst>
            <a:ext uri="{FF2B5EF4-FFF2-40B4-BE49-F238E27FC236}">
              <a16:creationId xmlns:a16="http://schemas.microsoft.com/office/drawing/2014/main" id="{AFB72629-BEA1-498C-98B9-9A55BAAE5D95}"/>
            </a:ext>
          </a:extLst>
        </xdr:cNvPr>
        <xdr:cNvSpPr/>
      </xdr:nvSpPr>
      <xdr:spPr>
        <a:xfrm>
          <a:off x="17162780" y="101397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02" name="フローチャート: 判断 501">
          <a:extLst>
            <a:ext uri="{FF2B5EF4-FFF2-40B4-BE49-F238E27FC236}">
              <a16:creationId xmlns:a16="http://schemas.microsoft.com/office/drawing/2014/main" id="{F83B021A-B4F1-4467-8BF7-4C7E97462F0D}"/>
            </a:ext>
          </a:extLst>
        </xdr:cNvPr>
        <xdr:cNvSpPr/>
      </xdr:nvSpPr>
      <xdr:spPr>
        <a:xfrm>
          <a:off x="16388080" y="10156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E5CFC60-8979-4587-9E7A-CBEE5944539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19F93DE-7235-4168-AA14-4EA545BAD18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3A9C31B-3D1A-432D-82BE-1AC78A6D59A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8721744-09E8-4F76-89F6-927180AEEAF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BECAC84-2AA9-400B-8D89-778CDF9D030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139395</xdr:rowOff>
    </xdr:from>
    <xdr:to>
      <xdr:col>116</xdr:col>
      <xdr:colOff>114300</xdr:colOff>
      <xdr:row>60</xdr:row>
      <xdr:rowOff>69545</xdr:rowOff>
    </xdr:to>
    <xdr:sp macro="" textlink="">
      <xdr:nvSpPr>
        <xdr:cNvPr id="508" name="楕円 507">
          <a:extLst>
            <a:ext uri="{FF2B5EF4-FFF2-40B4-BE49-F238E27FC236}">
              <a16:creationId xmlns:a16="http://schemas.microsoft.com/office/drawing/2014/main" id="{BFE2356B-5D26-4755-BF75-7EAB55158F2D}"/>
            </a:ext>
          </a:extLst>
        </xdr:cNvPr>
        <xdr:cNvSpPr/>
      </xdr:nvSpPr>
      <xdr:spPr>
        <a:xfrm>
          <a:off x="19458940" y="10030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162272</xdr:rowOff>
    </xdr:from>
    <xdr:ext cx="469744" cy="259045"/>
    <xdr:sp macro="" textlink="">
      <xdr:nvSpPr>
        <xdr:cNvPr id="509" name="【学校施設】&#10;一人当たり面積該当値テキスト">
          <a:extLst>
            <a:ext uri="{FF2B5EF4-FFF2-40B4-BE49-F238E27FC236}">
              <a16:creationId xmlns:a16="http://schemas.microsoft.com/office/drawing/2014/main" id="{6AA9FAB2-18C3-487A-BBAB-7DE0FFD05578}"/>
            </a:ext>
          </a:extLst>
        </xdr:cNvPr>
        <xdr:cNvSpPr txBox="1"/>
      </xdr:nvSpPr>
      <xdr:spPr>
        <a:xfrm>
          <a:off x="19547840" y="988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142596</xdr:rowOff>
    </xdr:from>
    <xdr:to>
      <xdr:col>112</xdr:col>
      <xdr:colOff>38100</xdr:colOff>
      <xdr:row>60</xdr:row>
      <xdr:rowOff>72746</xdr:rowOff>
    </xdr:to>
    <xdr:sp macro="" textlink="">
      <xdr:nvSpPr>
        <xdr:cNvPr id="510" name="楕円 509">
          <a:extLst>
            <a:ext uri="{FF2B5EF4-FFF2-40B4-BE49-F238E27FC236}">
              <a16:creationId xmlns:a16="http://schemas.microsoft.com/office/drawing/2014/main" id="{EC3AE07A-AB6B-4D0C-8C06-5043298D1309}"/>
            </a:ext>
          </a:extLst>
        </xdr:cNvPr>
        <xdr:cNvSpPr/>
      </xdr:nvSpPr>
      <xdr:spPr>
        <a:xfrm>
          <a:off x="18735040" y="100333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18745</xdr:rowOff>
    </xdr:from>
    <xdr:to>
      <xdr:col>116</xdr:col>
      <xdr:colOff>63500</xdr:colOff>
      <xdr:row>60</xdr:row>
      <xdr:rowOff>21946</xdr:rowOff>
    </xdr:to>
    <xdr:cxnSp macro="">
      <xdr:nvCxnSpPr>
        <xdr:cNvPr id="511" name="直線コネクタ 510">
          <a:extLst>
            <a:ext uri="{FF2B5EF4-FFF2-40B4-BE49-F238E27FC236}">
              <a16:creationId xmlns:a16="http://schemas.microsoft.com/office/drawing/2014/main" id="{DEA45005-0CDE-4D04-A8C0-4F2603FCB397}"/>
            </a:ext>
          </a:extLst>
        </xdr:cNvPr>
        <xdr:cNvCxnSpPr/>
      </xdr:nvCxnSpPr>
      <xdr:spPr>
        <a:xfrm flipV="1">
          <a:off x="18778220" y="10077145"/>
          <a:ext cx="73152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153568</xdr:rowOff>
    </xdr:from>
    <xdr:to>
      <xdr:col>107</xdr:col>
      <xdr:colOff>101600</xdr:colOff>
      <xdr:row>60</xdr:row>
      <xdr:rowOff>83718</xdr:rowOff>
    </xdr:to>
    <xdr:sp macro="" textlink="">
      <xdr:nvSpPr>
        <xdr:cNvPr id="512" name="楕円 511">
          <a:extLst>
            <a:ext uri="{FF2B5EF4-FFF2-40B4-BE49-F238E27FC236}">
              <a16:creationId xmlns:a16="http://schemas.microsoft.com/office/drawing/2014/main" id="{C36ECA74-41AA-4E5B-9079-F609F1E5D412}"/>
            </a:ext>
          </a:extLst>
        </xdr:cNvPr>
        <xdr:cNvSpPr/>
      </xdr:nvSpPr>
      <xdr:spPr>
        <a:xfrm>
          <a:off x="17937480" y="100443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21946</xdr:rowOff>
    </xdr:from>
    <xdr:to>
      <xdr:col>111</xdr:col>
      <xdr:colOff>177800</xdr:colOff>
      <xdr:row>60</xdr:row>
      <xdr:rowOff>32918</xdr:rowOff>
    </xdr:to>
    <xdr:cxnSp macro="">
      <xdr:nvCxnSpPr>
        <xdr:cNvPr id="513" name="直線コネクタ 512">
          <a:extLst>
            <a:ext uri="{FF2B5EF4-FFF2-40B4-BE49-F238E27FC236}">
              <a16:creationId xmlns:a16="http://schemas.microsoft.com/office/drawing/2014/main" id="{7055D988-EAF4-4767-8EA0-E7CCA8D538C9}"/>
            </a:ext>
          </a:extLst>
        </xdr:cNvPr>
        <xdr:cNvCxnSpPr/>
      </xdr:nvCxnSpPr>
      <xdr:spPr>
        <a:xfrm flipV="1">
          <a:off x="17988280" y="10080346"/>
          <a:ext cx="78994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160655</xdr:rowOff>
    </xdr:from>
    <xdr:to>
      <xdr:col>102</xdr:col>
      <xdr:colOff>165100</xdr:colOff>
      <xdr:row>60</xdr:row>
      <xdr:rowOff>90805</xdr:rowOff>
    </xdr:to>
    <xdr:sp macro="" textlink="">
      <xdr:nvSpPr>
        <xdr:cNvPr id="514" name="楕円 513">
          <a:extLst>
            <a:ext uri="{FF2B5EF4-FFF2-40B4-BE49-F238E27FC236}">
              <a16:creationId xmlns:a16="http://schemas.microsoft.com/office/drawing/2014/main" id="{1F6E4CDC-7C10-44F1-8C44-F99465395825}"/>
            </a:ext>
          </a:extLst>
        </xdr:cNvPr>
        <xdr:cNvSpPr/>
      </xdr:nvSpPr>
      <xdr:spPr>
        <a:xfrm>
          <a:off x="17162780" y="10051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32918</xdr:rowOff>
    </xdr:from>
    <xdr:to>
      <xdr:col>107</xdr:col>
      <xdr:colOff>50800</xdr:colOff>
      <xdr:row>60</xdr:row>
      <xdr:rowOff>40005</xdr:rowOff>
    </xdr:to>
    <xdr:cxnSp macro="">
      <xdr:nvCxnSpPr>
        <xdr:cNvPr id="515" name="直線コネクタ 514">
          <a:extLst>
            <a:ext uri="{FF2B5EF4-FFF2-40B4-BE49-F238E27FC236}">
              <a16:creationId xmlns:a16="http://schemas.microsoft.com/office/drawing/2014/main" id="{76546140-9C90-4A9C-84FC-3FE15C42461E}"/>
            </a:ext>
          </a:extLst>
        </xdr:cNvPr>
        <xdr:cNvCxnSpPr/>
      </xdr:nvCxnSpPr>
      <xdr:spPr>
        <a:xfrm flipV="1">
          <a:off x="17213580" y="10091318"/>
          <a:ext cx="7747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162941</xdr:rowOff>
    </xdr:from>
    <xdr:to>
      <xdr:col>98</xdr:col>
      <xdr:colOff>38100</xdr:colOff>
      <xdr:row>60</xdr:row>
      <xdr:rowOff>93091</xdr:rowOff>
    </xdr:to>
    <xdr:sp macro="" textlink="">
      <xdr:nvSpPr>
        <xdr:cNvPr id="516" name="楕円 515">
          <a:extLst>
            <a:ext uri="{FF2B5EF4-FFF2-40B4-BE49-F238E27FC236}">
              <a16:creationId xmlns:a16="http://schemas.microsoft.com/office/drawing/2014/main" id="{DB1707E5-50F7-4528-B670-2A96DF9D69A9}"/>
            </a:ext>
          </a:extLst>
        </xdr:cNvPr>
        <xdr:cNvSpPr/>
      </xdr:nvSpPr>
      <xdr:spPr>
        <a:xfrm>
          <a:off x="16388080" y="100537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40005</xdr:rowOff>
    </xdr:from>
    <xdr:to>
      <xdr:col>102</xdr:col>
      <xdr:colOff>114300</xdr:colOff>
      <xdr:row>60</xdr:row>
      <xdr:rowOff>42291</xdr:rowOff>
    </xdr:to>
    <xdr:cxnSp macro="">
      <xdr:nvCxnSpPr>
        <xdr:cNvPr id="517" name="直線コネクタ 516">
          <a:extLst>
            <a:ext uri="{FF2B5EF4-FFF2-40B4-BE49-F238E27FC236}">
              <a16:creationId xmlns:a16="http://schemas.microsoft.com/office/drawing/2014/main" id="{50C865FF-55E4-4875-95DD-B6161AB59FB7}"/>
            </a:ext>
          </a:extLst>
        </xdr:cNvPr>
        <xdr:cNvCxnSpPr/>
      </xdr:nvCxnSpPr>
      <xdr:spPr>
        <a:xfrm flipV="1">
          <a:off x="16431260" y="10098405"/>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518" name="n_1aveValue【学校施設】&#10;一人当たり面積">
          <a:extLst>
            <a:ext uri="{FF2B5EF4-FFF2-40B4-BE49-F238E27FC236}">
              <a16:creationId xmlns:a16="http://schemas.microsoft.com/office/drawing/2014/main" id="{29A19E1F-6F95-4CB6-8257-82D96A8FA828}"/>
            </a:ext>
          </a:extLst>
        </xdr:cNvPr>
        <xdr:cNvSpPr txBox="1"/>
      </xdr:nvSpPr>
      <xdr:spPr>
        <a:xfrm>
          <a:off x="18561127" y="102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519" name="n_2aveValue【学校施設】&#10;一人当たり面積">
          <a:extLst>
            <a:ext uri="{FF2B5EF4-FFF2-40B4-BE49-F238E27FC236}">
              <a16:creationId xmlns:a16="http://schemas.microsoft.com/office/drawing/2014/main" id="{A755CCE5-9B18-4AA2-866B-A707BB3BECE1}"/>
            </a:ext>
          </a:extLst>
        </xdr:cNvPr>
        <xdr:cNvSpPr txBox="1"/>
      </xdr:nvSpPr>
      <xdr:spPr>
        <a:xfrm>
          <a:off x="17776267" y="1022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520" name="n_3aveValue【学校施設】&#10;一人当たり面積">
          <a:extLst>
            <a:ext uri="{FF2B5EF4-FFF2-40B4-BE49-F238E27FC236}">
              <a16:creationId xmlns:a16="http://schemas.microsoft.com/office/drawing/2014/main" id="{F008F20B-26BB-4FB7-8226-687D9E523874}"/>
            </a:ext>
          </a:extLst>
        </xdr:cNvPr>
        <xdr:cNvSpPr txBox="1"/>
      </xdr:nvSpPr>
      <xdr:spPr>
        <a:xfrm>
          <a:off x="17001567" y="102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521" name="n_4aveValue【学校施設】&#10;一人当たり面積">
          <a:extLst>
            <a:ext uri="{FF2B5EF4-FFF2-40B4-BE49-F238E27FC236}">
              <a16:creationId xmlns:a16="http://schemas.microsoft.com/office/drawing/2014/main" id="{E0D9A015-CA13-433C-8EA6-77F39D9AD473}"/>
            </a:ext>
          </a:extLst>
        </xdr:cNvPr>
        <xdr:cNvSpPr txBox="1"/>
      </xdr:nvSpPr>
      <xdr:spPr>
        <a:xfrm>
          <a:off x="16226867" y="1024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89273</xdr:rowOff>
    </xdr:from>
    <xdr:ext cx="469744" cy="259045"/>
    <xdr:sp macro="" textlink="">
      <xdr:nvSpPr>
        <xdr:cNvPr id="522" name="n_1mainValue【学校施設】&#10;一人当たり面積">
          <a:extLst>
            <a:ext uri="{FF2B5EF4-FFF2-40B4-BE49-F238E27FC236}">
              <a16:creationId xmlns:a16="http://schemas.microsoft.com/office/drawing/2014/main" id="{BC6115DE-2E85-477D-B275-B971DE6DCC36}"/>
            </a:ext>
          </a:extLst>
        </xdr:cNvPr>
        <xdr:cNvSpPr txBox="1"/>
      </xdr:nvSpPr>
      <xdr:spPr>
        <a:xfrm>
          <a:off x="18561127" y="981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100245</xdr:rowOff>
    </xdr:from>
    <xdr:ext cx="469744" cy="259045"/>
    <xdr:sp macro="" textlink="">
      <xdr:nvSpPr>
        <xdr:cNvPr id="523" name="n_2mainValue【学校施設】&#10;一人当たり面積">
          <a:extLst>
            <a:ext uri="{FF2B5EF4-FFF2-40B4-BE49-F238E27FC236}">
              <a16:creationId xmlns:a16="http://schemas.microsoft.com/office/drawing/2014/main" id="{32D5A5C8-A8B0-41A0-85D6-18C704DE7F62}"/>
            </a:ext>
          </a:extLst>
        </xdr:cNvPr>
        <xdr:cNvSpPr txBox="1"/>
      </xdr:nvSpPr>
      <xdr:spPr>
        <a:xfrm>
          <a:off x="17776267" y="982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107332</xdr:rowOff>
    </xdr:from>
    <xdr:ext cx="469744" cy="259045"/>
    <xdr:sp macro="" textlink="">
      <xdr:nvSpPr>
        <xdr:cNvPr id="524" name="n_3mainValue【学校施設】&#10;一人当たり面積">
          <a:extLst>
            <a:ext uri="{FF2B5EF4-FFF2-40B4-BE49-F238E27FC236}">
              <a16:creationId xmlns:a16="http://schemas.microsoft.com/office/drawing/2014/main" id="{56C59036-ACCA-4B5F-80C9-39D19546B0AA}"/>
            </a:ext>
          </a:extLst>
        </xdr:cNvPr>
        <xdr:cNvSpPr txBox="1"/>
      </xdr:nvSpPr>
      <xdr:spPr>
        <a:xfrm>
          <a:off x="17001567" y="983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109618</xdr:rowOff>
    </xdr:from>
    <xdr:ext cx="469744" cy="259045"/>
    <xdr:sp macro="" textlink="">
      <xdr:nvSpPr>
        <xdr:cNvPr id="525" name="n_4mainValue【学校施設】&#10;一人当たり面積">
          <a:extLst>
            <a:ext uri="{FF2B5EF4-FFF2-40B4-BE49-F238E27FC236}">
              <a16:creationId xmlns:a16="http://schemas.microsoft.com/office/drawing/2014/main" id="{6A21E6F9-D8E0-4F91-8B33-7290F8815624}"/>
            </a:ext>
          </a:extLst>
        </xdr:cNvPr>
        <xdr:cNvSpPr txBox="1"/>
      </xdr:nvSpPr>
      <xdr:spPr>
        <a:xfrm>
          <a:off x="16226867" y="983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6B77E3E0-A5B6-4498-8316-215943A3EC9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E7590D9A-2834-4FD7-BDDE-4570AF37025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D3F7C8F6-B88B-4976-8795-6CB723E3A94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1B2F9F0B-C72E-480F-9292-47AA56CA64A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C7E118D2-281A-47A7-B179-1D212BBAA13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18951770-8F70-49A8-8843-6B899623C78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E1639DE3-3FB2-43D2-A6AC-E7EB124041A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E500A652-852E-4BDE-8FF0-8C1A0106DE08}"/>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4" name="正方形/長方形 533">
          <a:extLst>
            <a:ext uri="{FF2B5EF4-FFF2-40B4-BE49-F238E27FC236}">
              <a16:creationId xmlns:a16="http://schemas.microsoft.com/office/drawing/2014/main" id="{7D03E916-15D7-4F57-93CF-6A0EB87678F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5" name="正方形/長方形 534">
          <a:extLst>
            <a:ext uri="{FF2B5EF4-FFF2-40B4-BE49-F238E27FC236}">
              <a16:creationId xmlns:a16="http://schemas.microsoft.com/office/drawing/2014/main" id="{B2D97591-3926-401C-A799-7EA19D8B696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6" name="正方形/長方形 535">
          <a:extLst>
            <a:ext uri="{FF2B5EF4-FFF2-40B4-BE49-F238E27FC236}">
              <a16:creationId xmlns:a16="http://schemas.microsoft.com/office/drawing/2014/main" id="{2BA81C48-1B80-48E3-9985-2AE886B696F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7" name="正方形/長方形 536">
          <a:extLst>
            <a:ext uri="{FF2B5EF4-FFF2-40B4-BE49-F238E27FC236}">
              <a16:creationId xmlns:a16="http://schemas.microsoft.com/office/drawing/2014/main" id="{1895EAC8-DFF4-48C9-B0B3-2CC23459F6A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8" name="正方形/長方形 537">
          <a:extLst>
            <a:ext uri="{FF2B5EF4-FFF2-40B4-BE49-F238E27FC236}">
              <a16:creationId xmlns:a16="http://schemas.microsoft.com/office/drawing/2014/main" id="{DCC08974-A0D4-4C6D-9518-1BBC1CD60B0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9" name="正方形/長方形 538">
          <a:extLst>
            <a:ext uri="{FF2B5EF4-FFF2-40B4-BE49-F238E27FC236}">
              <a16:creationId xmlns:a16="http://schemas.microsoft.com/office/drawing/2014/main" id="{D482B9E1-725D-40F5-9B0B-A96D3F8B5F9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0" name="正方形/長方形 539">
          <a:extLst>
            <a:ext uri="{FF2B5EF4-FFF2-40B4-BE49-F238E27FC236}">
              <a16:creationId xmlns:a16="http://schemas.microsoft.com/office/drawing/2014/main" id="{C0218C62-16C6-4818-AB95-C7944C0DF7D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1" name="正方形/長方形 540">
          <a:extLst>
            <a:ext uri="{FF2B5EF4-FFF2-40B4-BE49-F238E27FC236}">
              <a16:creationId xmlns:a16="http://schemas.microsoft.com/office/drawing/2014/main" id="{FF33E5F3-9601-491F-BEBF-406BBF19E1EF}"/>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F46600F1-AD8B-4232-803B-ACDD29D9C8A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65831695-1224-4563-B859-8F371146EE4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5B7EF84C-89F1-44E8-996D-850F4F8F5CF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1D3EE66F-90F3-4580-8E64-92FA709E759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6BD843A3-CBA6-4DC1-A5AA-5C7FCAD2107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E13571B7-B626-4795-A75E-7202EB219E1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D6A56D4F-335F-41B2-AFF8-F87258D99E4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56816A54-FBA3-4F7E-96E1-34C83ED20DF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6A858C23-DC4A-451B-9B3C-11FEE3B6BDA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E1A5EBA8-712D-4125-BD71-70838919DA7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C52A6457-A7D5-4728-98F0-D4BBB9F6ED3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3" name="直線コネクタ 552">
          <a:extLst>
            <a:ext uri="{FF2B5EF4-FFF2-40B4-BE49-F238E27FC236}">
              <a16:creationId xmlns:a16="http://schemas.microsoft.com/office/drawing/2014/main" id="{F86B30E2-3529-4766-B28F-EA043CB9E7C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4041C963-A358-4829-A721-4059F6C38C1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5" name="直線コネクタ 554">
          <a:extLst>
            <a:ext uri="{FF2B5EF4-FFF2-40B4-BE49-F238E27FC236}">
              <a16:creationId xmlns:a16="http://schemas.microsoft.com/office/drawing/2014/main" id="{4169340D-59B2-4740-AF42-3680F49AF16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6" name="テキスト ボックス 555">
          <a:extLst>
            <a:ext uri="{FF2B5EF4-FFF2-40B4-BE49-F238E27FC236}">
              <a16:creationId xmlns:a16="http://schemas.microsoft.com/office/drawing/2014/main" id="{4002CCCE-8EE9-4EEF-BBBB-B4E1E110A0CA}"/>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7" name="直線コネクタ 556">
          <a:extLst>
            <a:ext uri="{FF2B5EF4-FFF2-40B4-BE49-F238E27FC236}">
              <a16:creationId xmlns:a16="http://schemas.microsoft.com/office/drawing/2014/main" id="{549AB02D-0C05-4864-BF90-2A1314B77403}"/>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8" name="テキスト ボックス 557">
          <a:extLst>
            <a:ext uri="{FF2B5EF4-FFF2-40B4-BE49-F238E27FC236}">
              <a16:creationId xmlns:a16="http://schemas.microsoft.com/office/drawing/2014/main" id="{29ED4443-420D-48DE-87FE-A278713B4C55}"/>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9" name="直線コネクタ 558">
          <a:extLst>
            <a:ext uri="{FF2B5EF4-FFF2-40B4-BE49-F238E27FC236}">
              <a16:creationId xmlns:a16="http://schemas.microsoft.com/office/drawing/2014/main" id="{039918A6-81DB-4B17-8006-F1C69C9606A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0" name="テキスト ボックス 559">
          <a:extLst>
            <a:ext uri="{FF2B5EF4-FFF2-40B4-BE49-F238E27FC236}">
              <a16:creationId xmlns:a16="http://schemas.microsoft.com/office/drawing/2014/main" id="{2D9AB8B4-B550-4905-B790-4EF2A29C8AB9}"/>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1" name="直線コネクタ 560">
          <a:extLst>
            <a:ext uri="{FF2B5EF4-FFF2-40B4-BE49-F238E27FC236}">
              <a16:creationId xmlns:a16="http://schemas.microsoft.com/office/drawing/2014/main" id="{5B78DEBF-4CC9-4DBA-922D-573412E8DCC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2" name="テキスト ボックス 561">
          <a:extLst>
            <a:ext uri="{FF2B5EF4-FFF2-40B4-BE49-F238E27FC236}">
              <a16:creationId xmlns:a16="http://schemas.microsoft.com/office/drawing/2014/main" id="{5152D60B-351F-4AFC-A6F5-09DA84730E0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5F878B61-2D48-4373-B522-4E2F0383D5C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4" name="テキスト ボックス 563">
          <a:extLst>
            <a:ext uri="{FF2B5EF4-FFF2-40B4-BE49-F238E27FC236}">
              <a16:creationId xmlns:a16="http://schemas.microsoft.com/office/drawing/2014/main" id="{7199D033-E6EA-4299-8BBF-1449D7BF3AA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5" name="【公民館】&#10;有形固定資産減価償却率グラフ枠">
          <a:extLst>
            <a:ext uri="{FF2B5EF4-FFF2-40B4-BE49-F238E27FC236}">
              <a16:creationId xmlns:a16="http://schemas.microsoft.com/office/drawing/2014/main" id="{7E04A566-7ABA-48B5-98EC-4984B2206E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566" name="直線コネクタ 565">
          <a:extLst>
            <a:ext uri="{FF2B5EF4-FFF2-40B4-BE49-F238E27FC236}">
              <a16:creationId xmlns:a16="http://schemas.microsoft.com/office/drawing/2014/main" id="{7CB4C2E0-1683-450D-8B60-B6F1B406B095}"/>
            </a:ext>
          </a:extLst>
        </xdr:cNvPr>
        <xdr:cNvCxnSpPr/>
      </xdr:nvCxnSpPr>
      <xdr:spPr>
        <a:xfrm flipV="1">
          <a:off x="14375764"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7" name="【公民館】&#10;有形固定資産減価償却率最小値テキスト">
          <a:extLst>
            <a:ext uri="{FF2B5EF4-FFF2-40B4-BE49-F238E27FC236}">
              <a16:creationId xmlns:a16="http://schemas.microsoft.com/office/drawing/2014/main" id="{1D43DD81-4158-472F-9CA7-D74CB742BC21}"/>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8" name="直線コネクタ 567">
          <a:extLst>
            <a:ext uri="{FF2B5EF4-FFF2-40B4-BE49-F238E27FC236}">
              <a16:creationId xmlns:a16="http://schemas.microsoft.com/office/drawing/2014/main" id="{25700D1A-CA0D-4552-A494-1A72D9BF0592}"/>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569" name="【公民館】&#10;有形固定資産減価償却率最大値テキスト">
          <a:extLst>
            <a:ext uri="{FF2B5EF4-FFF2-40B4-BE49-F238E27FC236}">
              <a16:creationId xmlns:a16="http://schemas.microsoft.com/office/drawing/2014/main" id="{13CCF902-EB3C-46D3-9D1E-1B113385A0CF}"/>
            </a:ext>
          </a:extLst>
        </xdr:cNvPr>
        <xdr:cNvSpPr txBox="1"/>
      </xdr:nvSpPr>
      <xdr:spPr>
        <a:xfrm>
          <a:off x="1441450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570" name="直線コネクタ 569">
          <a:extLst>
            <a:ext uri="{FF2B5EF4-FFF2-40B4-BE49-F238E27FC236}">
              <a16:creationId xmlns:a16="http://schemas.microsoft.com/office/drawing/2014/main" id="{CD8BB63A-5CF2-4B14-AF79-D2ECD065BFCD}"/>
            </a:ext>
          </a:extLst>
        </xdr:cNvPr>
        <xdr:cNvCxnSpPr/>
      </xdr:nvCxnSpPr>
      <xdr:spPr>
        <a:xfrm>
          <a:off x="1428750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571" name="【公民館】&#10;有形固定資産減価償却率平均値テキスト">
          <a:extLst>
            <a:ext uri="{FF2B5EF4-FFF2-40B4-BE49-F238E27FC236}">
              <a16:creationId xmlns:a16="http://schemas.microsoft.com/office/drawing/2014/main" id="{ECBB7F2C-30F9-4AE0-9F6C-4B8E79D638E9}"/>
            </a:ext>
          </a:extLst>
        </xdr:cNvPr>
        <xdr:cNvSpPr txBox="1"/>
      </xdr:nvSpPr>
      <xdr:spPr>
        <a:xfrm>
          <a:off x="14414500" y="1749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2" name="フローチャート: 判断 571">
          <a:extLst>
            <a:ext uri="{FF2B5EF4-FFF2-40B4-BE49-F238E27FC236}">
              <a16:creationId xmlns:a16="http://schemas.microsoft.com/office/drawing/2014/main" id="{BB65421F-CEA4-411F-A9D0-82B9F1946AC2}"/>
            </a:ext>
          </a:extLst>
        </xdr:cNvPr>
        <xdr:cNvSpPr/>
      </xdr:nvSpPr>
      <xdr:spPr>
        <a:xfrm>
          <a:off x="14325600" y="176371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573" name="フローチャート: 判断 572">
          <a:extLst>
            <a:ext uri="{FF2B5EF4-FFF2-40B4-BE49-F238E27FC236}">
              <a16:creationId xmlns:a16="http://schemas.microsoft.com/office/drawing/2014/main" id="{28E28746-8C5C-47CE-857D-105C3BED1B4C}"/>
            </a:ext>
          </a:extLst>
        </xdr:cNvPr>
        <xdr:cNvSpPr/>
      </xdr:nvSpPr>
      <xdr:spPr>
        <a:xfrm>
          <a:off x="1357884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74" name="フローチャート: 判断 573">
          <a:extLst>
            <a:ext uri="{FF2B5EF4-FFF2-40B4-BE49-F238E27FC236}">
              <a16:creationId xmlns:a16="http://schemas.microsoft.com/office/drawing/2014/main" id="{40F2E2FE-BFE5-4112-86AD-BBCBF8A4431D}"/>
            </a:ext>
          </a:extLst>
        </xdr:cNvPr>
        <xdr:cNvSpPr/>
      </xdr:nvSpPr>
      <xdr:spPr>
        <a:xfrm>
          <a:off x="128041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5" name="フローチャート: 判断 574">
          <a:extLst>
            <a:ext uri="{FF2B5EF4-FFF2-40B4-BE49-F238E27FC236}">
              <a16:creationId xmlns:a16="http://schemas.microsoft.com/office/drawing/2014/main" id="{8B7F01C2-63ED-4DB5-93AA-E4842EB676B3}"/>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576" name="フローチャート: 判断 575">
          <a:extLst>
            <a:ext uri="{FF2B5EF4-FFF2-40B4-BE49-F238E27FC236}">
              <a16:creationId xmlns:a16="http://schemas.microsoft.com/office/drawing/2014/main" id="{24764B03-1B73-4EE5-9582-A8615383F1FB}"/>
            </a:ext>
          </a:extLst>
        </xdr:cNvPr>
        <xdr:cNvSpPr/>
      </xdr:nvSpPr>
      <xdr:spPr>
        <a:xfrm>
          <a:off x="1123188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D80D628F-FA6A-4559-AD12-E9E5B902B0C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940AD0EC-F217-415A-832D-1246737084C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4C49B955-DCC5-43AB-A3AD-90A6CF6173D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8A11333-3977-4B95-BDC6-C5302E8EB4B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2B622033-8216-435C-8A18-DDEE22F69E7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124461</xdr:rowOff>
    </xdr:from>
    <xdr:to>
      <xdr:col>85</xdr:col>
      <xdr:colOff>177800</xdr:colOff>
      <xdr:row>106</xdr:row>
      <xdr:rowOff>54611</xdr:rowOff>
    </xdr:to>
    <xdr:sp macro="" textlink="">
      <xdr:nvSpPr>
        <xdr:cNvPr id="582" name="楕円 581">
          <a:extLst>
            <a:ext uri="{FF2B5EF4-FFF2-40B4-BE49-F238E27FC236}">
              <a16:creationId xmlns:a16="http://schemas.microsoft.com/office/drawing/2014/main" id="{B98743DF-923A-4CA4-985A-2B04FAC94C60}"/>
            </a:ext>
          </a:extLst>
        </xdr:cNvPr>
        <xdr:cNvSpPr/>
      </xdr:nvSpPr>
      <xdr:spPr>
        <a:xfrm>
          <a:off x="14325600" y="177266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102888</xdr:rowOff>
    </xdr:from>
    <xdr:ext cx="405111" cy="259045"/>
    <xdr:sp macro="" textlink="">
      <xdr:nvSpPr>
        <xdr:cNvPr id="583" name="【公民館】&#10;有形固定資産減価償却率該当値テキスト">
          <a:extLst>
            <a:ext uri="{FF2B5EF4-FFF2-40B4-BE49-F238E27FC236}">
              <a16:creationId xmlns:a16="http://schemas.microsoft.com/office/drawing/2014/main" id="{DADB1E83-E5D1-40C5-B8A8-7DE605F8BCC6}"/>
            </a:ext>
          </a:extLst>
        </xdr:cNvPr>
        <xdr:cNvSpPr txBox="1"/>
      </xdr:nvSpPr>
      <xdr:spPr>
        <a:xfrm>
          <a:off x="14414500" y="177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105411</xdr:rowOff>
    </xdr:from>
    <xdr:to>
      <xdr:col>81</xdr:col>
      <xdr:colOff>101600</xdr:colOff>
      <xdr:row>106</xdr:row>
      <xdr:rowOff>35561</xdr:rowOff>
    </xdr:to>
    <xdr:sp macro="" textlink="">
      <xdr:nvSpPr>
        <xdr:cNvPr id="584" name="楕円 583">
          <a:extLst>
            <a:ext uri="{FF2B5EF4-FFF2-40B4-BE49-F238E27FC236}">
              <a16:creationId xmlns:a16="http://schemas.microsoft.com/office/drawing/2014/main" id="{55BF00E6-9DFC-40D6-A4C2-BD88EC72235E}"/>
            </a:ext>
          </a:extLst>
        </xdr:cNvPr>
        <xdr:cNvSpPr/>
      </xdr:nvSpPr>
      <xdr:spPr>
        <a:xfrm>
          <a:off x="135788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156211</xdr:rowOff>
    </xdr:from>
    <xdr:to>
      <xdr:col>85</xdr:col>
      <xdr:colOff>127000</xdr:colOff>
      <xdr:row>106</xdr:row>
      <xdr:rowOff>3811</xdr:rowOff>
    </xdr:to>
    <xdr:cxnSp macro="">
      <xdr:nvCxnSpPr>
        <xdr:cNvPr id="585" name="直線コネクタ 584">
          <a:extLst>
            <a:ext uri="{FF2B5EF4-FFF2-40B4-BE49-F238E27FC236}">
              <a16:creationId xmlns:a16="http://schemas.microsoft.com/office/drawing/2014/main" id="{AA5BED06-4DAD-41E4-AE90-C56FA90CF0EE}"/>
            </a:ext>
          </a:extLst>
        </xdr:cNvPr>
        <xdr:cNvCxnSpPr/>
      </xdr:nvCxnSpPr>
      <xdr:spPr>
        <a:xfrm>
          <a:off x="13629640" y="17758411"/>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86" name="楕円 585">
          <a:extLst>
            <a:ext uri="{FF2B5EF4-FFF2-40B4-BE49-F238E27FC236}">
              <a16:creationId xmlns:a16="http://schemas.microsoft.com/office/drawing/2014/main" id="{85730D85-77D6-4EB6-8CC7-EDF3C4294F1A}"/>
            </a:ext>
          </a:extLst>
        </xdr:cNvPr>
        <xdr:cNvSpPr/>
      </xdr:nvSpPr>
      <xdr:spPr>
        <a:xfrm>
          <a:off x="12804140" y="17688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137161</xdr:rowOff>
    </xdr:from>
    <xdr:to>
      <xdr:col>81</xdr:col>
      <xdr:colOff>50800</xdr:colOff>
      <xdr:row>105</xdr:row>
      <xdr:rowOff>156211</xdr:rowOff>
    </xdr:to>
    <xdr:cxnSp macro="">
      <xdr:nvCxnSpPr>
        <xdr:cNvPr id="587" name="直線コネクタ 586">
          <a:extLst>
            <a:ext uri="{FF2B5EF4-FFF2-40B4-BE49-F238E27FC236}">
              <a16:creationId xmlns:a16="http://schemas.microsoft.com/office/drawing/2014/main" id="{A1F7DC4F-2BC4-4D0D-8135-2F089664020F}"/>
            </a:ext>
          </a:extLst>
        </xdr:cNvPr>
        <xdr:cNvCxnSpPr/>
      </xdr:nvCxnSpPr>
      <xdr:spPr>
        <a:xfrm>
          <a:off x="12854940" y="17739361"/>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65405</xdr:rowOff>
    </xdr:from>
    <xdr:to>
      <xdr:col>72</xdr:col>
      <xdr:colOff>38100</xdr:colOff>
      <xdr:row>105</xdr:row>
      <xdr:rowOff>167005</xdr:rowOff>
    </xdr:to>
    <xdr:sp macro="" textlink="">
      <xdr:nvSpPr>
        <xdr:cNvPr id="588" name="楕円 587">
          <a:extLst>
            <a:ext uri="{FF2B5EF4-FFF2-40B4-BE49-F238E27FC236}">
              <a16:creationId xmlns:a16="http://schemas.microsoft.com/office/drawing/2014/main" id="{CF4E8799-6388-4AD5-84C8-E9873A3F1AC2}"/>
            </a:ext>
          </a:extLst>
        </xdr:cNvPr>
        <xdr:cNvSpPr/>
      </xdr:nvSpPr>
      <xdr:spPr>
        <a:xfrm>
          <a:off x="12029440" y="17667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116205</xdr:rowOff>
    </xdr:from>
    <xdr:to>
      <xdr:col>76</xdr:col>
      <xdr:colOff>114300</xdr:colOff>
      <xdr:row>105</xdr:row>
      <xdr:rowOff>137161</xdr:rowOff>
    </xdr:to>
    <xdr:cxnSp macro="">
      <xdr:nvCxnSpPr>
        <xdr:cNvPr id="589" name="直線コネクタ 588">
          <a:extLst>
            <a:ext uri="{FF2B5EF4-FFF2-40B4-BE49-F238E27FC236}">
              <a16:creationId xmlns:a16="http://schemas.microsoft.com/office/drawing/2014/main" id="{D8586409-3DC0-4C26-97E4-773094173F53}"/>
            </a:ext>
          </a:extLst>
        </xdr:cNvPr>
        <xdr:cNvCxnSpPr/>
      </xdr:nvCxnSpPr>
      <xdr:spPr>
        <a:xfrm>
          <a:off x="12072620" y="17718405"/>
          <a:ext cx="78232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27305</xdr:rowOff>
    </xdr:from>
    <xdr:to>
      <xdr:col>67</xdr:col>
      <xdr:colOff>101600</xdr:colOff>
      <xdr:row>105</xdr:row>
      <xdr:rowOff>128905</xdr:rowOff>
    </xdr:to>
    <xdr:sp macro="" textlink="">
      <xdr:nvSpPr>
        <xdr:cNvPr id="590" name="楕円 589">
          <a:extLst>
            <a:ext uri="{FF2B5EF4-FFF2-40B4-BE49-F238E27FC236}">
              <a16:creationId xmlns:a16="http://schemas.microsoft.com/office/drawing/2014/main" id="{4983EFC0-D3FA-441C-9E88-2981E7A88F9B}"/>
            </a:ext>
          </a:extLst>
        </xdr:cNvPr>
        <xdr:cNvSpPr/>
      </xdr:nvSpPr>
      <xdr:spPr>
        <a:xfrm>
          <a:off x="11231880" y="176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78105</xdr:rowOff>
    </xdr:from>
    <xdr:to>
      <xdr:col>71</xdr:col>
      <xdr:colOff>177800</xdr:colOff>
      <xdr:row>105</xdr:row>
      <xdr:rowOff>116205</xdr:rowOff>
    </xdr:to>
    <xdr:cxnSp macro="">
      <xdr:nvCxnSpPr>
        <xdr:cNvPr id="591" name="直線コネクタ 590">
          <a:extLst>
            <a:ext uri="{FF2B5EF4-FFF2-40B4-BE49-F238E27FC236}">
              <a16:creationId xmlns:a16="http://schemas.microsoft.com/office/drawing/2014/main" id="{9E307C21-98C4-45E9-9712-91C1DEC62754}"/>
            </a:ext>
          </a:extLst>
        </xdr:cNvPr>
        <xdr:cNvCxnSpPr/>
      </xdr:nvCxnSpPr>
      <xdr:spPr>
        <a:xfrm>
          <a:off x="11282680" y="1768030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592" name="n_1aveValue【公民館】&#10;有形固定資産減価償却率">
          <a:extLst>
            <a:ext uri="{FF2B5EF4-FFF2-40B4-BE49-F238E27FC236}">
              <a16:creationId xmlns:a16="http://schemas.microsoft.com/office/drawing/2014/main" id="{02C01365-BEAF-4987-A887-E32EDC0985F6}"/>
            </a:ext>
          </a:extLst>
        </xdr:cNvPr>
        <xdr:cNvSpPr txBox="1"/>
      </xdr:nvSpPr>
      <xdr:spPr>
        <a:xfrm>
          <a:off x="13437244" y="1747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593" name="n_2aveValue【公民館】&#10;有形固定資産減価償却率">
          <a:extLst>
            <a:ext uri="{FF2B5EF4-FFF2-40B4-BE49-F238E27FC236}">
              <a16:creationId xmlns:a16="http://schemas.microsoft.com/office/drawing/2014/main" id="{564B5BA8-04F7-4C26-A357-D6F9384A9F6F}"/>
            </a:ext>
          </a:extLst>
        </xdr:cNvPr>
        <xdr:cNvSpPr txBox="1"/>
      </xdr:nvSpPr>
      <xdr:spPr>
        <a:xfrm>
          <a:off x="1267524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4" name="n_3aveValue【公民館】&#10;有形固定資産減価償却率">
          <a:extLst>
            <a:ext uri="{FF2B5EF4-FFF2-40B4-BE49-F238E27FC236}">
              <a16:creationId xmlns:a16="http://schemas.microsoft.com/office/drawing/2014/main" id="{AE0821DC-DB9A-46EF-8B39-2AAAADEB91F0}"/>
            </a:ext>
          </a:extLst>
        </xdr:cNvPr>
        <xdr:cNvSpPr txBox="1"/>
      </xdr:nvSpPr>
      <xdr:spPr>
        <a:xfrm>
          <a:off x="1190054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595" name="n_4aveValue【公民館】&#10;有形固定資産減価償却率">
          <a:extLst>
            <a:ext uri="{FF2B5EF4-FFF2-40B4-BE49-F238E27FC236}">
              <a16:creationId xmlns:a16="http://schemas.microsoft.com/office/drawing/2014/main" id="{B1B3F58D-ABDF-4BE2-86E1-5BDB271F5382}"/>
            </a:ext>
          </a:extLst>
        </xdr:cNvPr>
        <xdr:cNvSpPr txBox="1"/>
      </xdr:nvSpPr>
      <xdr:spPr>
        <a:xfrm>
          <a:off x="1110298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26688</xdr:rowOff>
    </xdr:from>
    <xdr:ext cx="405111" cy="259045"/>
    <xdr:sp macro="" textlink="">
      <xdr:nvSpPr>
        <xdr:cNvPr id="596" name="n_1mainValue【公民館】&#10;有形固定資産減価償却率">
          <a:extLst>
            <a:ext uri="{FF2B5EF4-FFF2-40B4-BE49-F238E27FC236}">
              <a16:creationId xmlns:a16="http://schemas.microsoft.com/office/drawing/2014/main" id="{D12907EC-07EA-4934-A1F8-C076BAD32FC9}"/>
            </a:ext>
          </a:extLst>
        </xdr:cNvPr>
        <xdr:cNvSpPr txBox="1"/>
      </xdr:nvSpPr>
      <xdr:spPr>
        <a:xfrm>
          <a:off x="13437244" y="177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597" name="n_2mainValue【公民館】&#10;有形固定資産減価償却率">
          <a:extLst>
            <a:ext uri="{FF2B5EF4-FFF2-40B4-BE49-F238E27FC236}">
              <a16:creationId xmlns:a16="http://schemas.microsoft.com/office/drawing/2014/main" id="{99FFC5B8-F050-4BCB-A9F3-B227B72DDD77}"/>
            </a:ext>
          </a:extLst>
        </xdr:cNvPr>
        <xdr:cNvSpPr txBox="1"/>
      </xdr:nvSpPr>
      <xdr:spPr>
        <a:xfrm>
          <a:off x="12675244" y="17467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158132</xdr:rowOff>
    </xdr:from>
    <xdr:ext cx="405111" cy="259045"/>
    <xdr:sp macro="" textlink="">
      <xdr:nvSpPr>
        <xdr:cNvPr id="598" name="n_3mainValue【公民館】&#10;有形固定資産減価償却率">
          <a:extLst>
            <a:ext uri="{FF2B5EF4-FFF2-40B4-BE49-F238E27FC236}">
              <a16:creationId xmlns:a16="http://schemas.microsoft.com/office/drawing/2014/main" id="{0BF22913-3FD7-4227-B002-B42CCD8474E7}"/>
            </a:ext>
          </a:extLst>
        </xdr:cNvPr>
        <xdr:cNvSpPr txBox="1"/>
      </xdr:nvSpPr>
      <xdr:spPr>
        <a:xfrm>
          <a:off x="11900544" y="1776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145432</xdr:rowOff>
    </xdr:from>
    <xdr:ext cx="405111" cy="259045"/>
    <xdr:sp macro="" textlink="">
      <xdr:nvSpPr>
        <xdr:cNvPr id="599" name="n_4mainValue【公民館】&#10;有形固定資産減価償却率">
          <a:extLst>
            <a:ext uri="{FF2B5EF4-FFF2-40B4-BE49-F238E27FC236}">
              <a16:creationId xmlns:a16="http://schemas.microsoft.com/office/drawing/2014/main" id="{EF12E8BB-F076-4494-9D09-15C1899B8FCD}"/>
            </a:ext>
          </a:extLst>
        </xdr:cNvPr>
        <xdr:cNvSpPr txBox="1"/>
      </xdr:nvSpPr>
      <xdr:spPr>
        <a:xfrm>
          <a:off x="1110298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D35E4102-C38D-441D-ADAA-236E5F1EE32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04B1173E-1CA0-4984-837E-A31421DFDB7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DD3EBD83-D2C9-4B83-8E96-F69AC752635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4F19A562-8DCA-4BB3-AC00-62FCD9289F3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2A88A88F-2C2A-4BC7-841B-129DA9CCB9A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04D718EF-3AE7-4771-9D67-A223CCDC128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BF383B01-DF21-4DE3-B662-4E36DE7B09B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9010179E-E7C3-4DDB-A678-3BCC8D40714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8C952B7A-5F77-49E3-B761-88EBC390C55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E5865710-55AE-433D-BD4C-748EDE7E049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0" name="直線コネクタ 609">
          <a:extLst>
            <a:ext uri="{FF2B5EF4-FFF2-40B4-BE49-F238E27FC236}">
              <a16:creationId xmlns:a16="http://schemas.microsoft.com/office/drawing/2014/main" id="{2E675E7E-CF43-46D2-970A-582552E64A8E}"/>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1" name="テキスト ボックス 610">
          <a:extLst>
            <a:ext uri="{FF2B5EF4-FFF2-40B4-BE49-F238E27FC236}">
              <a16:creationId xmlns:a16="http://schemas.microsoft.com/office/drawing/2014/main" id="{BE1B6981-F804-4E56-BA4D-F09A50B21AB1}"/>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2" name="直線コネクタ 611">
          <a:extLst>
            <a:ext uri="{FF2B5EF4-FFF2-40B4-BE49-F238E27FC236}">
              <a16:creationId xmlns:a16="http://schemas.microsoft.com/office/drawing/2014/main" id="{63BD6609-BBCA-46BF-A04D-D150A6C5AF9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3" name="テキスト ボックス 612">
          <a:extLst>
            <a:ext uri="{FF2B5EF4-FFF2-40B4-BE49-F238E27FC236}">
              <a16:creationId xmlns:a16="http://schemas.microsoft.com/office/drawing/2014/main" id="{CD910543-526D-4C92-AC55-4BAFBE58C456}"/>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4" name="直線コネクタ 613">
          <a:extLst>
            <a:ext uri="{FF2B5EF4-FFF2-40B4-BE49-F238E27FC236}">
              <a16:creationId xmlns:a16="http://schemas.microsoft.com/office/drawing/2014/main" id="{C48295AA-139F-4FB7-B1F3-C3C07674A1F3}"/>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5" name="テキスト ボックス 614">
          <a:extLst>
            <a:ext uri="{FF2B5EF4-FFF2-40B4-BE49-F238E27FC236}">
              <a16:creationId xmlns:a16="http://schemas.microsoft.com/office/drawing/2014/main" id="{EC471C33-4F96-42D2-B248-5C50E47D8555}"/>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6" name="直線コネクタ 615">
          <a:extLst>
            <a:ext uri="{FF2B5EF4-FFF2-40B4-BE49-F238E27FC236}">
              <a16:creationId xmlns:a16="http://schemas.microsoft.com/office/drawing/2014/main" id="{DA75F614-856E-49C2-BE5B-C40689F267F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7" name="テキスト ボックス 616">
          <a:extLst>
            <a:ext uri="{FF2B5EF4-FFF2-40B4-BE49-F238E27FC236}">
              <a16:creationId xmlns:a16="http://schemas.microsoft.com/office/drawing/2014/main" id="{8C3A0BCE-4F97-4DF2-B3F9-41C24AD443B6}"/>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3A6F0A5F-09FC-4E84-A6E3-F0D041DEAB5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60F31878-E25F-43A1-A4CC-CA728B3A10C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公民館】&#10;一人当たり面積グラフ枠">
          <a:extLst>
            <a:ext uri="{FF2B5EF4-FFF2-40B4-BE49-F238E27FC236}">
              <a16:creationId xmlns:a16="http://schemas.microsoft.com/office/drawing/2014/main" id="{9955970E-5410-4F7E-8578-1DB9CE31A21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621" name="直線コネクタ 620">
          <a:extLst>
            <a:ext uri="{FF2B5EF4-FFF2-40B4-BE49-F238E27FC236}">
              <a16:creationId xmlns:a16="http://schemas.microsoft.com/office/drawing/2014/main" id="{5276C90A-84E1-46ED-A858-292B12A74C19}"/>
            </a:ext>
          </a:extLst>
        </xdr:cNvPr>
        <xdr:cNvCxnSpPr/>
      </xdr:nvCxnSpPr>
      <xdr:spPr>
        <a:xfrm flipV="1">
          <a:off x="19509104" y="17057674"/>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622" name="【公民館】&#10;一人当たり面積最小値テキスト">
          <a:extLst>
            <a:ext uri="{FF2B5EF4-FFF2-40B4-BE49-F238E27FC236}">
              <a16:creationId xmlns:a16="http://schemas.microsoft.com/office/drawing/2014/main" id="{79C864C5-DD56-4602-966C-FD98690CAC21}"/>
            </a:ext>
          </a:extLst>
        </xdr:cNvPr>
        <xdr:cNvSpPr txBox="1"/>
      </xdr:nvSpPr>
      <xdr:spPr>
        <a:xfrm>
          <a:off x="19547840" y="181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623" name="直線コネクタ 622">
          <a:extLst>
            <a:ext uri="{FF2B5EF4-FFF2-40B4-BE49-F238E27FC236}">
              <a16:creationId xmlns:a16="http://schemas.microsoft.com/office/drawing/2014/main" id="{F52945FE-2D8C-4A9C-898D-40C689904B0F}"/>
            </a:ext>
          </a:extLst>
        </xdr:cNvPr>
        <xdr:cNvCxnSpPr/>
      </xdr:nvCxnSpPr>
      <xdr:spPr>
        <a:xfrm>
          <a:off x="19443700" y="18174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624" name="【公民館】&#10;一人当たり面積最大値テキスト">
          <a:extLst>
            <a:ext uri="{FF2B5EF4-FFF2-40B4-BE49-F238E27FC236}">
              <a16:creationId xmlns:a16="http://schemas.microsoft.com/office/drawing/2014/main" id="{3AC9DC73-E897-432B-B9D8-21AD68B6B0B7}"/>
            </a:ext>
          </a:extLst>
        </xdr:cNvPr>
        <xdr:cNvSpPr txBox="1"/>
      </xdr:nvSpPr>
      <xdr:spPr>
        <a:xfrm>
          <a:off x="19547840" y="1683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625" name="直線コネクタ 624">
          <a:extLst>
            <a:ext uri="{FF2B5EF4-FFF2-40B4-BE49-F238E27FC236}">
              <a16:creationId xmlns:a16="http://schemas.microsoft.com/office/drawing/2014/main" id="{56D5A656-6F32-4DB1-B791-184F1632DCD3}"/>
            </a:ext>
          </a:extLst>
        </xdr:cNvPr>
        <xdr:cNvCxnSpPr/>
      </xdr:nvCxnSpPr>
      <xdr:spPr>
        <a:xfrm>
          <a:off x="19443700" y="17057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626" name="【公民館】&#10;一人当たり面積平均値テキスト">
          <a:extLst>
            <a:ext uri="{FF2B5EF4-FFF2-40B4-BE49-F238E27FC236}">
              <a16:creationId xmlns:a16="http://schemas.microsoft.com/office/drawing/2014/main" id="{BF482F15-0099-4AE1-A16F-0A115D61359D}"/>
            </a:ext>
          </a:extLst>
        </xdr:cNvPr>
        <xdr:cNvSpPr txBox="1"/>
      </xdr:nvSpPr>
      <xdr:spPr>
        <a:xfrm>
          <a:off x="19547840" y="179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627" name="フローチャート: 判断 626">
          <a:extLst>
            <a:ext uri="{FF2B5EF4-FFF2-40B4-BE49-F238E27FC236}">
              <a16:creationId xmlns:a16="http://schemas.microsoft.com/office/drawing/2014/main" id="{A85D182A-E5AC-4FD1-B6BD-7D95A7F7F273}"/>
            </a:ext>
          </a:extLst>
        </xdr:cNvPr>
        <xdr:cNvSpPr/>
      </xdr:nvSpPr>
      <xdr:spPr>
        <a:xfrm>
          <a:off x="19458940" y="1794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628" name="フローチャート: 判断 627">
          <a:extLst>
            <a:ext uri="{FF2B5EF4-FFF2-40B4-BE49-F238E27FC236}">
              <a16:creationId xmlns:a16="http://schemas.microsoft.com/office/drawing/2014/main" id="{79363CC2-7F66-4443-9B48-A29CAE0EE465}"/>
            </a:ext>
          </a:extLst>
        </xdr:cNvPr>
        <xdr:cNvSpPr/>
      </xdr:nvSpPr>
      <xdr:spPr>
        <a:xfrm>
          <a:off x="18735040" y="17957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29" name="フローチャート: 判断 628">
          <a:extLst>
            <a:ext uri="{FF2B5EF4-FFF2-40B4-BE49-F238E27FC236}">
              <a16:creationId xmlns:a16="http://schemas.microsoft.com/office/drawing/2014/main" id="{91E5F2A9-8B37-4606-94B1-BD0B8426BD81}"/>
            </a:ext>
          </a:extLst>
        </xdr:cNvPr>
        <xdr:cNvSpPr/>
      </xdr:nvSpPr>
      <xdr:spPr>
        <a:xfrm>
          <a:off x="17937480" y="1796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0" name="フローチャート: 判断 629">
          <a:extLst>
            <a:ext uri="{FF2B5EF4-FFF2-40B4-BE49-F238E27FC236}">
              <a16:creationId xmlns:a16="http://schemas.microsoft.com/office/drawing/2014/main" id="{6520D184-678A-4122-8C39-934619B56B3B}"/>
            </a:ext>
          </a:extLst>
        </xdr:cNvPr>
        <xdr:cNvSpPr/>
      </xdr:nvSpPr>
      <xdr:spPr>
        <a:xfrm>
          <a:off x="1716278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631" name="フローチャート: 判断 630">
          <a:extLst>
            <a:ext uri="{FF2B5EF4-FFF2-40B4-BE49-F238E27FC236}">
              <a16:creationId xmlns:a16="http://schemas.microsoft.com/office/drawing/2014/main" id="{F8BF1BE9-6447-40EF-B336-7E2154F95AEF}"/>
            </a:ext>
          </a:extLst>
        </xdr:cNvPr>
        <xdr:cNvSpPr/>
      </xdr:nvSpPr>
      <xdr:spPr>
        <a:xfrm>
          <a:off x="16388080" y="17956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27928F6F-682F-42C1-9219-162AF71790D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78C31B0D-8EDB-427F-A626-615AF2A3CDD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3E71A85-C375-4CE8-9B06-A617A72449D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E7537B38-95F1-4AF6-B261-2E7BC0ACFBD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72A1E06-DE21-43EB-B3B0-C5DD681CED3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15799</xdr:rowOff>
    </xdr:from>
    <xdr:to>
      <xdr:col>116</xdr:col>
      <xdr:colOff>114300</xdr:colOff>
      <xdr:row>105</xdr:row>
      <xdr:rowOff>117399</xdr:rowOff>
    </xdr:to>
    <xdr:sp macro="" textlink="">
      <xdr:nvSpPr>
        <xdr:cNvPr id="637" name="楕円 636">
          <a:extLst>
            <a:ext uri="{FF2B5EF4-FFF2-40B4-BE49-F238E27FC236}">
              <a16:creationId xmlns:a16="http://schemas.microsoft.com/office/drawing/2014/main" id="{F87B1333-7D1E-4051-97C3-7F08E66F2A7C}"/>
            </a:ext>
          </a:extLst>
        </xdr:cNvPr>
        <xdr:cNvSpPr/>
      </xdr:nvSpPr>
      <xdr:spPr>
        <a:xfrm>
          <a:off x="19458940" y="1761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38676</xdr:rowOff>
    </xdr:from>
    <xdr:ext cx="469744" cy="259045"/>
    <xdr:sp macro="" textlink="">
      <xdr:nvSpPr>
        <xdr:cNvPr id="638" name="【公民館】&#10;一人当たり面積該当値テキスト">
          <a:extLst>
            <a:ext uri="{FF2B5EF4-FFF2-40B4-BE49-F238E27FC236}">
              <a16:creationId xmlns:a16="http://schemas.microsoft.com/office/drawing/2014/main" id="{4E1DF624-102F-4A21-A920-2D1ADFE60A96}"/>
            </a:ext>
          </a:extLst>
        </xdr:cNvPr>
        <xdr:cNvSpPr txBox="1"/>
      </xdr:nvSpPr>
      <xdr:spPr>
        <a:xfrm>
          <a:off x="19547840" y="1747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18542</xdr:rowOff>
    </xdr:from>
    <xdr:to>
      <xdr:col>112</xdr:col>
      <xdr:colOff>38100</xdr:colOff>
      <xdr:row>105</xdr:row>
      <xdr:rowOff>120142</xdr:rowOff>
    </xdr:to>
    <xdr:sp macro="" textlink="">
      <xdr:nvSpPr>
        <xdr:cNvPr id="639" name="楕円 638">
          <a:extLst>
            <a:ext uri="{FF2B5EF4-FFF2-40B4-BE49-F238E27FC236}">
              <a16:creationId xmlns:a16="http://schemas.microsoft.com/office/drawing/2014/main" id="{B21EDFF1-65E8-42EB-9132-E0BDB2BEEE62}"/>
            </a:ext>
          </a:extLst>
        </xdr:cNvPr>
        <xdr:cNvSpPr/>
      </xdr:nvSpPr>
      <xdr:spPr>
        <a:xfrm>
          <a:off x="18735040" y="176207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66599</xdr:rowOff>
    </xdr:from>
    <xdr:to>
      <xdr:col>116</xdr:col>
      <xdr:colOff>63500</xdr:colOff>
      <xdr:row>105</xdr:row>
      <xdr:rowOff>69342</xdr:rowOff>
    </xdr:to>
    <xdr:cxnSp macro="">
      <xdr:nvCxnSpPr>
        <xdr:cNvPr id="640" name="直線コネクタ 639">
          <a:extLst>
            <a:ext uri="{FF2B5EF4-FFF2-40B4-BE49-F238E27FC236}">
              <a16:creationId xmlns:a16="http://schemas.microsoft.com/office/drawing/2014/main" id="{324489DF-8A4C-4E01-AEDE-0EA0422DCDC7}"/>
            </a:ext>
          </a:extLst>
        </xdr:cNvPr>
        <xdr:cNvCxnSpPr/>
      </xdr:nvCxnSpPr>
      <xdr:spPr>
        <a:xfrm flipV="1">
          <a:off x="18778220" y="17668799"/>
          <a:ext cx="73152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27229</xdr:rowOff>
    </xdr:from>
    <xdr:to>
      <xdr:col>107</xdr:col>
      <xdr:colOff>101600</xdr:colOff>
      <xdr:row>105</xdr:row>
      <xdr:rowOff>128829</xdr:rowOff>
    </xdr:to>
    <xdr:sp macro="" textlink="">
      <xdr:nvSpPr>
        <xdr:cNvPr id="641" name="楕円 640">
          <a:extLst>
            <a:ext uri="{FF2B5EF4-FFF2-40B4-BE49-F238E27FC236}">
              <a16:creationId xmlns:a16="http://schemas.microsoft.com/office/drawing/2014/main" id="{6C2C1DE9-A504-4B66-B8E5-D7D9506F5D42}"/>
            </a:ext>
          </a:extLst>
        </xdr:cNvPr>
        <xdr:cNvSpPr/>
      </xdr:nvSpPr>
      <xdr:spPr>
        <a:xfrm>
          <a:off x="17937480" y="1762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69342</xdr:rowOff>
    </xdr:from>
    <xdr:to>
      <xdr:col>111</xdr:col>
      <xdr:colOff>177800</xdr:colOff>
      <xdr:row>105</xdr:row>
      <xdr:rowOff>78029</xdr:rowOff>
    </xdr:to>
    <xdr:cxnSp macro="">
      <xdr:nvCxnSpPr>
        <xdr:cNvPr id="642" name="直線コネクタ 641">
          <a:extLst>
            <a:ext uri="{FF2B5EF4-FFF2-40B4-BE49-F238E27FC236}">
              <a16:creationId xmlns:a16="http://schemas.microsoft.com/office/drawing/2014/main" id="{F757AE48-B646-4045-87D8-4F6E3731DD75}"/>
            </a:ext>
          </a:extLst>
        </xdr:cNvPr>
        <xdr:cNvCxnSpPr/>
      </xdr:nvCxnSpPr>
      <xdr:spPr>
        <a:xfrm flipV="1">
          <a:off x="17988280" y="17671542"/>
          <a:ext cx="78994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32716</xdr:rowOff>
    </xdr:from>
    <xdr:to>
      <xdr:col>102</xdr:col>
      <xdr:colOff>165100</xdr:colOff>
      <xdr:row>105</xdr:row>
      <xdr:rowOff>134316</xdr:rowOff>
    </xdr:to>
    <xdr:sp macro="" textlink="">
      <xdr:nvSpPr>
        <xdr:cNvPr id="643" name="楕円 642">
          <a:extLst>
            <a:ext uri="{FF2B5EF4-FFF2-40B4-BE49-F238E27FC236}">
              <a16:creationId xmlns:a16="http://schemas.microsoft.com/office/drawing/2014/main" id="{8AAE2D02-52C5-4132-91EB-A9E361F3B71A}"/>
            </a:ext>
          </a:extLst>
        </xdr:cNvPr>
        <xdr:cNvSpPr/>
      </xdr:nvSpPr>
      <xdr:spPr>
        <a:xfrm>
          <a:off x="17162780" y="1763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78029</xdr:rowOff>
    </xdr:from>
    <xdr:to>
      <xdr:col>107</xdr:col>
      <xdr:colOff>50800</xdr:colOff>
      <xdr:row>105</xdr:row>
      <xdr:rowOff>83516</xdr:rowOff>
    </xdr:to>
    <xdr:cxnSp macro="">
      <xdr:nvCxnSpPr>
        <xdr:cNvPr id="644" name="直線コネクタ 643">
          <a:extLst>
            <a:ext uri="{FF2B5EF4-FFF2-40B4-BE49-F238E27FC236}">
              <a16:creationId xmlns:a16="http://schemas.microsoft.com/office/drawing/2014/main" id="{2C0AE202-5E08-4495-91AF-CE388EE88EEA}"/>
            </a:ext>
          </a:extLst>
        </xdr:cNvPr>
        <xdr:cNvCxnSpPr/>
      </xdr:nvCxnSpPr>
      <xdr:spPr>
        <a:xfrm flipV="1">
          <a:off x="17213580" y="17680229"/>
          <a:ext cx="7747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34544</xdr:rowOff>
    </xdr:from>
    <xdr:to>
      <xdr:col>98</xdr:col>
      <xdr:colOff>38100</xdr:colOff>
      <xdr:row>105</xdr:row>
      <xdr:rowOff>136144</xdr:rowOff>
    </xdr:to>
    <xdr:sp macro="" textlink="">
      <xdr:nvSpPr>
        <xdr:cNvPr id="645" name="楕円 644">
          <a:extLst>
            <a:ext uri="{FF2B5EF4-FFF2-40B4-BE49-F238E27FC236}">
              <a16:creationId xmlns:a16="http://schemas.microsoft.com/office/drawing/2014/main" id="{2A521CA4-81CA-4DA8-ADC4-4B6E194BE3A0}"/>
            </a:ext>
          </a:extLst>
        </xdr:cNvPr>
        <xdr:cNvSpPr/>
      </xdr:nvSpPr>
      <xdr:spPr>
        <a:xfrm>
          <a:off x="16388080" y="176367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83516</xdr:rowOff>
    </xdr:from>
    <xdr:to>
      <xdr:col>102</xdr:col>
      <xdr:colOff>114300</xdr:colOff>
      <xdr:row>105</xdr:row>
      <xdr:rowOff>85344</xdr:rowOff>
    </xdr:to>
    <xdr:cxnSp macro="">
      <xdr:nvCxnSpPr>
        <xdr:cNvPr id="646" name="直線コネクタ 645">
          <a:extLst>
            <a:ext uri="{FF2B5EF4-FFF2-40B4-BE49-F238E27FC236}">
              <a16:creationId xmlns:a16="http://schemas.microsoft.com/office/drawing/2014/main" id="{F892EB9C-73F5-42EC-B00A-CF010EBF8CD6}"/>
            </a:ext>
          </a:extLst>
        </xdr:cNvPr>
        <xdr:cNvCxnSpPr/>
      </xdr:nvCxnSpPr>
      <xdr:spPr>
        <a:xfrm flipV="1">
          <a:off x="16431260" y="17685716"/>
          <a:ext cx="78232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647" name="n_1aveValue【公民館】&#10;一人当たり面積">
          <a:extLst>
            <a:ext uri="{FF2B5EF4-FFF2-40B4-BE49-F238E27FC236}">
              <a16:creationId xmlns:a16="http://schemas.microsoft.com/office/drawing/2014/main" id="{2635BDF5-5EE4-43EC-8DBD-16DC2428175B}"/>
            </a:ext>
          </a:extLst>
        </xdr:cNvPr>
        <xdr:cNvSpPr txBox="1"/>
      </xdr:nvSpPr>
      <xdr:spPr>
        <a:xfrm>
          <a:off x="18561127" y="180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648" name="n_2aveValue【公民館】&#10;一人当たり面積">
          <a:extLst>
            <a:ext uri="{FF2B5EF4-FFF2-40B4-BE49-F238E27FC236}">
              <a16:creationId xmlns:a16="http://schemas.microsoft.com/office/drawing/2014/main" id="{D78ED103-E8E1-4912-A1A2-54A403970B3F}"/>
            </a:ext>
          </a:extLst>
        </xdr:cNvPr>
        <xdr:cNvSpPr txBox="1"/>
      </xdr:nvSpPr>
      <xdr:spPr>
        <a:xfrm>
          <a:off x="17776267" y="1805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649" name="n_3aveValue【公民館】&#10;一人当たり面積">
          <a:extLst>
            <a:ext uri="{FF2B5EF4-FFF2-40B4-BE49-F238E27FC236}">
              <a16:creationId xmlns:a16="http://schemas.microsoft.com/office/drawing/2014/main" id="{B4A771CE-B7BC-4D8D-9F1A-EF07039F2FBF}"/>
            </a:ext>
          </a:extLst>
        </xdr:cNvPr>
        <xdr:cNvSpPr txBox="1"/>
      </xdr:nvSpPr>
      <xdr:spPr>
        <a:xfrm>
          <a:off x="17001567"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650" name="n_4aveValue【公民館】&#10;一人当たり面積">
          <a:extLst>
            <a:ext uri="{FF2B5EF4-FFF2-40B4-BE49-F238E27FC236}">
              <a16:creationId xmlns:a16="http://schemas.microsoft.com/office/drawing/2014/main" id="{26CDC34C-4B2D-424A-A214-828B1D5A2CC5}"/>
            </a:ext>
          </a:extLst>
        </xdr:cNvPr>
        <xdr:cNvSpPr txBox="1"/>
      </xdr:nvSpPr>
      <xdr:spPr>
        <a:xfrm>
          <a:off x="16226867" y="1804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136669</xdr:rowOff>
    </xdr:from>
    <xdr:ext cx="469744" cy="259045"/>
    <xdr:sp macro="" textlink="">
      <xdr:nvSpPr>
        <xdr:cNvPr id="651" name="n_1mainValue【公民館】&#10;一人当たり面積">
          <a:extLst>
            <a:ext uri="{FF2B5EF4-FFF2-40B4-BE49-F238E27FC236}">
              <a16:creationId xmlns:a16="http://schemas.microsoft.com/office/drawing/2014/main" id="{715A77C8-0A2A-4025-8C88-8B433814A85A}"/>
            </a:ext>
          </a:extLst>
        </xdr:cNvPr>
        <xdr:cNvSpPr txBox="1"/>
      </xdr:nvSpPr>
      <xdr:spPr>
        <a:xfrm>
          <a:off x="18561127" y="1740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145356</xdr:rowOff>
    </xdr:from>
    <xdr:ext cx="469744" cy="259045"/>
    <xdr:sp macro="" textlink="">
      <xdr:nvSpPr>
        <xdr:cNvPr id="652" name="n_2mainValue【公民館】&#10;一人当たり面積">
          <a:extLst>
            <a:ext uri="{FF2B5EF4-FFF2-40B4-BE49-F238E27FC236}">
              <a16:creationId xmlns:a16="http://schemas.microsoft.com/office/drawing/2014/main" id="{D1229FD4-99F4-46D3-8151-76189D3F6792}"/>
            </a:ext>
          </a:extLst>
        </xdr:cNvPr>
        <xdr:cNvSpPr txBox="1"/>
      </xdr:nvSpPr>
      <xdr:spPr>
        <a:xfrm>
          <a:off x="17776267" y="1741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150843</xdr:rowOff>
    </xdr:from>
    <xdr:ext cx="469744" cy="259045"/>
    <xdr:sp macro="" textlink="">
      <xdr:nvSpPr>
        <xdr:cNvPr id="653" name="n_3mainValue【公民館】&#10;一人当たり面積">
          <a:extLst>
            <a:ext uri="{FF2B5EF4-FFF2-40B4-BE49-F238E27FC236}">
              <a16:creationId xmlns:a16="http://schemas.microsoft.com/office/drawing/2014/main" id="{50985D7E-45C6-40F5-938E-BCF153FC488E}"/>
            </a:ext>
          </a:extLst>
        </xdr:cNvPr>
        <xdr:cNvSpPr txBox="1"/>
      </xdr:nvSpPr>
      <xdr:spPr>
        <a:xfrm>
          <a:off x="17001567" y="1741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152671</xdr:rowOff>
    </xdr:from>
    <xdr:ext cx="469744" cy="259045"/>
    <xdr:sp macro="" textlink="">
      <xdr:nvSpPr>
        <xdr:cNvPr id="654" name="n_4mainValue【公民館】&#10;一人当たり面積">
          <a:extLst>
            <a:ext uri="{FF2B5EF4-FFF2-40B4-BE49-F238E27FC236}">
              <a16:creationId xmlns:a16="http://schemas.microsoft.com/office/drawing/2014/main" id="{702813B4-FF43-4BEE-BB87-6BAB4CBA5CED}"/>
            </a:ext>
          </a:extLst>
        </xdr:cNvPr>
        <xdr:cNvSpPr txBox="1"/>
      </xdr:nvSpPr>
      <xdr:spPr>
        <a:xfrm>
          <a:off x="16226867" y="1741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DAB7E5B7-0D2E-4CF8-881E-9007D14ED8B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00AC886F-14B0-486A-A9F8-275714B7D06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AC2DB659-31DF-4540-8D37-2C3E19673EC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公営住宅については、一人当たりの面積が類似団体を大きく上回っている。移住定住を促進し、一人当たりの面積の抑制に努めたい。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学校施設については老朽化が進んでいるため、有形固定資産減価償却率が類似団体を上回っている。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公民館については、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一人当たりの面積が類似団体を大きく上回っている。移住定住を促進し、一人当たりの面積の抑制に努めたい。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B55269-6A68-4C48-B207-E051A7C4727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79CE1A-8560-4CD8-AD2C-FBF2E101EA3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330238C-6030-46B4-81E5-1355E381008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E8287C-0CE8-46A6-90D8-253E1608741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F203F2-1515-4A0E-BE8C-8F3C3872618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648112-5170-4572-B614-7C7320A53A5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0D83B2-26A7-4B58-BD48-0F91447E484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86552E-4EAD-4304-860C-07E0F851875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515EA7-2659-4C1D-85D7-D8D9EADC536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B64E80-71E9-4AB0-BDE0-112A5528C9A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5,037
5,003
14.26
21,153,643
20,045,537
1,075,450
3,510,389
39,316,979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EEA01C-F7A9-40DF-BA86-34292D590A6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66F7A6-446C-4054-8E2D-7EFE3BAF4FC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A8AD41-8781-4FEC-9447-F3917F456FF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8DE8105-9AED-44A6-9889-567848800BA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6437AE-29B1-449F-AE95-3C32122270E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91F4BA1-3167-4520-BD62-CA9327D7B0A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0AEA5A-50E5-4F2B-8A1A-A37DE4E04EC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56DCBC-0AAF-4211-B94B-D007A7E44A7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F463967-F291-4A1E-9793-4B9854A34DB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0CB387-C4D2-4F71-BFA6-087B4E36C1E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444B9C-C790-4F74-9147-A361AFD9BC9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39F79B1-45DB-4B3D-BC28-E0A85BC2078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2DD5665-B79D-4D27-BD11-35015AE98BC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5F9EE6-F5C1-4478-A304-A98A5892617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A26744-5E40-4E90-8A42-6CAEF12A768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13347B-7A84-4863-A397-ACBF818AA23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619281-92B3-4287-8846-47248D51E68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4AB7784-1878-49CD-903C-1759C9FF861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E01117-97BB-41DA-8BCB-2F99EE3219D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5224CA-8BF3-4EB9-BBFA-155E4EED783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05EBA2-5D38-4D20-9FE0-F550CEF9763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2CAFFF-DC58-4017-9F1A-CC8EF87A1AE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1EA0E9-12E4-4BB1-9E15-BC5821A18EE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E4F455-59EE-495C-AB45-915A281A80D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637F366-7D42-4D8C-A811-17BAC2EBB85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0DC56E-4AC6-4814-BED5-E1AA3811A50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28B19F-69AF-4D78-9A36-247628E5B09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EF5931-361E-46A0-931B-E6EA400ECCB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A22638-BDC9-4F37-A21C-68106555F403}"/>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14019AC-66CF-429F-824B-33A8961284D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BF42009-6048-4E0F-A5AB-F574AA6EAD1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BCDE561-1BC3-4225-9ACB-5FD4462E16E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40F614C-8EC7-4881-B3AD-5B70CE6D7E9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6335AC2-6772-45F6-816B-B08B01CC2CB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E49ABDF-1124-40D7-8CD3-19F99AB76B7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C32EBED-BA54-4E5F-BC4D-39E91CECCB1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99B99A2-CA2D-4A8F-B106-5089B685213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3A0FFFB-4196-4742-B1C0-BD649C15F65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8F35B11-D252-43CC-82EF-ECA177D8172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0FE3D6C-49E8-41C2-BF37-4102F460808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47014A3-992C-4802-BF5D-6918B25003B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FD2F76A-4B6F-4BAB-805A-84791CA0ACA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071CC33-EB28-43BA-BC1B-4BC00A43D92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6EB23C8-1FE2-42AE-A728-CB4A8F1E2DC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A5F0682-5D3E-4BD1-BB0D-1426395351D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B75F07D-06FE-4C40-8B75-6CB2746B9B9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9E3F6A3-F13D-4751-B867-9FA54ED3E42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95C8537-15C9-4BF0-B053-46A5C56DA65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AAC2C6A7-A5C0-4AB0-A9C3-EE9AF3ED966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14740D4-7E0C-417B-880D-896B44EEFD9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5063A77E-DDAB-439A-9512-841E1BE42E6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360E94E-E841-4A83-8178-13B5B46954F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29935109-D82F-41D8-951D-F6F4C55BAD5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2FECD3D8-264C-4206-81F0-12D09A9CCEA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66B5970-42E8-4358-AF87-0A47BB26830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2A9DEDE-6D19-4CE1-BE3B-85B4A2FCC60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7D155FA1-85B1-458C-BFA0-85D5EC454A1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EF8556CB-7780-4728-AA48-4E7672FEC75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B7AEDC24-959A-4468-A9DD-F8D6D2547733}"/>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9BA08A5-9E6F-4912-90DA-48B024988F9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E681CA67-F090-466E-A629-768233FC282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3AD0A2AE-97F8-4FBB-9A54-C350ECD9DC9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F14E24F1-4105-448E-BF4D-5BF60FF2DB66}"/>
            </a:ext>
          </a:extLst>
        </xdr:cNvPr>
        <xdr:cNvCxnSpPr/>
      </xdr:nvCxnSpPr>
      <xdr:spPr>
        <a:xfrm flipV="1">
          <a:off x="4086225" y="931000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F3821F4C-1332-40A8-BEE7-B2C66BA621E1}"/>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434F7B2-FA63-4DB3-A62B-D6DE4AF154EE}"/>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4A939B05-F138-4228-9086-F064025E7AA9}"/>
            </a:ext>
          </a:extLst>
        </xdr:cNvPr>
        <xdr:cNvSpPr txBox="1"/>
      </xdr:nvSpPr>
      <xdr:spPr>
        <a:xfrm>
          <a:off x="4124960" y="90890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AE5EE4E4-EE0F-415E-BF29-085CC04E48C7}"/>
            </a:ext>
          </a:extLst>
        </xdr:cNvPr>
        <xdr:cNvCxnSpPr/>
      </xdr:nvCxnSpPr>
      <xdr:spPr>
        <a:xfrm>
          <a:off x="402082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24C01AA-7086-4765-A24F-C492881E392C}"/>
            </a:ext>
          </a:extLst>
        </xdr:cNvPr>
        <xdr:cNvSpPr txBox="1"/>
      </xdr:nvSpPr>
      <xdr:spPr>
        <a:xfrm>
          <a:off x="41249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15A96FBB-12A8-4C63-9B82-DEB41AE88DC2}"/>
            </a:ext>
          </a:extLst>
        </xdr:cNvPr>
        <xdr:cNvSpPr/>
      </xdr:nvSpPr>
      <xdr:spPr>
        <a:xfrm>
          <a:off x="403606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C3E58829-2F0B-44D4-9F05-3B2B945C5F62}"/>
            </a:ext>
          </a:extLst>
        </xdr:cNvPr>
        <xdr:cNvSpPr/>
      </xdr:nvSpPr>
      <xdr:spPr>
        <a:xfrm>
          <a:off x="3312160" y="10345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09A59D2E-B336-4283-984C-418F8AE92095}"/>
            </a:ext>
          </a:extLst>
        </xdr:cNvPr>
        <xdr:cNvSpPr/>
      </xdr:nvSpPr>
      <xdr:spPr>
        <a:xfrm>
          <a:off x="2514600" y="1032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E8DF8E8B-2B89-45B4-BC19-1984730BD083}"/>
            </a:ext>
          </a:extLst>
        </xdr:cNvPr>
        <xdr:cNvSpPr/>
      </xdr:nvSpPr>
      <xdr:spPr>
        <a:xfrm>
          <a:off x="173990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8E6EC738-9868-45AD-9657-E79B839FEA79}"/>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37E9F4B-896F-457B-9BF9-2AF054A3914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406B95D-4636-48CB-A357-D6DCE4578F4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A171558-F47F-4C64-A1E1-7A419FA4AAF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E6F4ED8-E7DE-4075-92F3-EB5FBA142CE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1D11E04-946E-48C1-A971-C5603580AEA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119017</xdr:rowOff>
    </xdr:from>
    <xdr:to>
      <xdr:col>24</xdr:col>
      <xdr:colOff>114300</xdr:colOff>
      <xdr:row>63</xdr:row>
      <xdr:rowOff>49167</xdr:rowOff>
    </xdr:to>
    <xdr:sp macro="" textlink="">
      <xdr:nvSpPr>
        <xdr:cNvPr id="90" name="楕円 89">
          <a:extLst>
            <a:ext uri="{FF2B5EF4-FFF2-40B4-BE49-F238E27FC236}">
              <a16:creationId xmlns:a16="http://schemas.microsoft.com/office/drawing/2014/main" id="{809670D7-44D9-4790-8D90-02C78267D66E}"/>
            </a:ext>
          </a:extLst>
        </xdr:cNvPr>
        <xdr:cNvSpPr/>
      </xdr:nvSpPr>
      <xdr:spPr>
        <a:xfrm>
          <a:off x="4036060" y="10512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97444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CC10AE44-30B8-4313-BFC6-7003E67F23AA}"/>
            </a:ext>
          </a:extLst>
        </xdr:cNvPr>
        <xdr:cNvSpPr txBox="1"/>
      </xdr:nvSpPr>
      <xdr:spPr>
        <a:xfrm>
          <a:off x="4124960" y="10491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83094</xdr:rowOff>
    </xdr:from>
    <xdr:to>
      <xdr:col>20</xdr:col>
      <xdr:colOff>38100</xdr:colOff>
      <xdr:row>63</xdr:row>
      <xdr:rowOff>13244</xdr:rowOff>
    </xdr:to>
    <xdr:sp macro="" textlink="">
      <xdr:nvSpPr>
        <xdr:cNvPr id="92" name="楕円 91">
          <a:extLst>
            <a:ext uri="{FF2B5EF4-FFF2-40B4-BE49-F238E27FC236}">
              <a16:creationId xmlns:a16="http://schemas.microsoft.com/office/drawing/2014/main" id="{DC7DCE12-0FC7-47ED-B2C5-044C3AC963FF}"/>
            </a:ext>
          </a:extLst>
        </xdr:cNvPr>
        <xdr:cNvSpPr/>
      </xdr:nvSpPr>
      <xdr:spPr>
        <a:xfrm>
          <a:off x="3312160" y="10476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133894</xdr:rowOff>
    </xdr:from>
    <xdr:to>
      <xdr:col>24</xdr:col>
      <xdr:colOff>63500</xdr:colOff>
      <xdr:row>62</xdr:row>
      <xdr:rowOff>169817</xdr:rowOff>
    </xdr:to>
    <xdr:cxnSp macro="">
      <xdr:nvCxnSpPr>
        <xdr:cNvPr id="93" name="直線コネクタ 92">
          <a:extLst>
            <a:ext uri="{FF2B5EF4-FFF2-40B4-BE49-F238E27FC236}">
              <a16:creationId xmlns:a16="http://schemas.microsoft.com/office/drawing/2014/main" id="{AF062302-E9A6-49CB-B0E6-C7D9A2607364}"/>
            </a:ext>
          </a:extLst>
        </xdr:cNvPr>
        <xdr:cNvCxnSpPr/>
      </xdr:nvCxnSpPr>
      <xdr:spPr>
        <a:xfrm>
          <a:off x="3355340" y="10527574"/>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47172</xdr:rowOff>
    </xdr:from>
    <xdr:to>
      <xdr:col>15</xdr:col>
      <xdr:colOff>101600</xdr:colOff>
      <xdr:row>62</xdr:row>
      <xdr:rowOff>148772</xdr:rowOff>
    </xdr:to>
    <xdr:sp macro="" textlink="">
      <xdr:nvSpPr>
        <xdr:cNvPr id="94" name="楕円 93">
          <a:extLst>
            <a:ext uri="{FF2B5EF4-FFF2-40B4-BE49-F238E27FC236}">
              <a16:creationId xmlns:a16="http://schemas.microsoft.com/office/drawing/2014/main" id="{09F6D3D1-0921-4AC2-B65E-6E759295C035}"/>
            </a:ext>
          </a:extLst>
        </xdr:cNvPr>
        <xdr:cNvSpPr/>
      </xdr:nvSpPr>
      <xdr:spPr>
        <a:xfrm>
          <a:off x="251460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97972</xdr:rowOff>
    </xdr:from>
    <xdr:to>
      <xdr:col>19</xdr:col>
      <xdr:colOff>177800</xdr:colOff>
      <xdr:row>62</xdr:row>
      <xdr:rowOff>133894</xdr:rowOff>
    </xdr:to>
    <xdr:cxnSp macro="">
      <xdr:nvCxnSpPr>
        <xdr:cNvPr id="95" name="直線コネクタ 94">
          <a:extLst>
            <a:ext uri="{FF2B5EF4-FFF2-40B4-BE49-F238E27FC236}">
              <a16:creationId xmlns:a16="http://schemas.microsoft.com/office/drawing/2014/main" id="{B8749A63-C13D-4481-8949-5CD5224F2088}"/>
            </a:ext>
          </a:extLst>
        </xdr:cNvPr>
        <xdr:cNvCxnSpPr/>
      </xdr:nvCxnSpPr>
      <xdr:spPr>
        <a:xfrm>
          <a:off x="2565400" y="1049165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11249</xdr:rowOff>
    </xdr:from>
    <xdr:to>
      <xdr:col>10</xdr:col>
      <xdr:colOff>165100</xdr:colOff>
      <xdr:row>62</xdr:row>
      <xdr:rowOff>112849</xdr:rowOff>
    </xdr:to>
    <xdr:sp macro="" textlink="">
      <xdr:nvSpPr>
        <xdr:cNvPr id="96" name="楕円 95">
          <a:extLst>
            <a:ext uri="{FF2B5EF4-FFF2-40B4-BE49-F238E27FC236}">
              <a16:creationId xmlns:a16="http://schemas.microsoft.com/office/drawing/2014/main" id="{003AD616-0620-4B16-A321-A7908B763936}"/>
            </a:ext>
          </a:extLst>
        </xdr:cNvPr>
        <xdr:cNvSpPr/>
      </xdr:nvSpPr>
      <xdr:spPr>
        <a:xfrm>
          <a:off x="173990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62049</xdr:rowOff>
    </xdr:from>
    <xdr:to>
      <xdr:col>15</xdr:col>
      <xdr:colOff>50800</xdr:colOff>
      <xdr:row>62</xdr:row>
      <xdr:rowOff>97972</xdr:rowOff>
    </xdr:to>
    <xdr:cxnSp macro="">
      <xdr:nvCxnSpPr>
        <xdr:cNvPr id="97" name="直線コネクタ 96">
          <a:extLst>
            <a:ext uri="{FF2B5EF4-FFF2-40B4-BE49-F238E27FC236}">
              <a16:creationId xmlns:a16="http://schemas.microsoft.com/office/drawing/2014/main" id="{259BCD20-902A-4C52-A15B-79A649DED83F}"/>
            </a:ext>
          </a:extLst>
        </xdr:cNvPr>
        <xdr:cNvCxnSpPr/>
      </xdr:nvCxnSpPr>
      <xdr:spPr>
        <a:xfrm>
          <a:off x="1790700" y="10455729"/>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146776</xdr:rowOff>
    </xdr:from>
    <xdr:to>
      <xdr:col>6</xdr:col>
      <xdr:colOff>38100</xdr:colOff>
      <xdr:row>62</xdr:row>
      <xdr:rowOff>76926</xdr:rowOff>
    </xdr:to>
    <xdr:sp macro="" textlink="">
      <xdr:nvSpPr>
        <xdr:cNvPr id="98" name="楕円 97">
          <a:extLst>
            <a:ext uri="{FF2B5EF4-FFF2-40B4-BE49-F238E27FC236}">
              <a16:creationId xmlns:a16="http://schemas.microsoft.com/office/drawing/2014/main" id="{9B560125-41DA-4E56-908A-198457142B1C}"/>
            </a:ext>
          </a:extLst>
        </xdr:cNvPr>
        <xdr:cNvSpPr/>
      </xdr:nvSpPr>
      <xdr:spPr>
        <a:xfrm>
          <a:off x="965200" y="103728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26126</xdr:rowOff>
    </xdr:from>
    <xdr:to>
      <xdr:col>10</xdr:col>
      <xdr:colOff>114300</xdr:colOff>
      <xdr:row>62</xdr:row>
      <xdr:rowOff>62049</xdr:rowOff>
    </xdr:to>
    <xdr:cxnSp macro="">
      <xdr:nvCxnSpPr>
        <xdr:cNvPr id="99" name="直線コネクタ 98">
          <a:extLst>
            <a:ext uri="{FF2B5EF4-FFF2-40B4-BE49-F238E27FC236}">
              <a16:creationId xmlns:a16="http://schemas.microsoft.com/office/drawing/2014/main" id="{726192B0-CADB-4E9C-8CE5-BA152AFDE1F1}"/>
            </a:ext>
          </a:extLst>
        </xdr:cNvPr>
        <xdr:cNvCxnSpPr/>
      </xdr:nvCxnSpPr>
      <xdr:spPr>
        <a:xfrm>
          <a:off x="1008380" y="10419806"/>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A345A2EF-6493-4B32-A3F7-530C08E24CC8}"/>
            </a:ext>
          </a:extLst>
        </xdr:cNvPr>
        <xdr:cNvSpPr txBox="1"/>
      </xdr:nvSpPr>
      <xdr:spPr>
        <a:xfrm>
          <a:off x="317056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0D34C484-FBF3-46FF-B096-4A44385CA7B6}"/>
            </a:ext>
          </a:extLst>
        </xdr:cNvPr>
        <xdr:cNvSpPr txBox="1"/>
      </xdr:nvSpPr>
      <xdr:spPr>
        <a:xfrm>
          <a:off x="238570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D4D14796-5716-4FAF-A0DE-4C0D2ABA8516}"/>
            </a:ext>
          </a:extLst>
        </xdr:cNvPr>
        <xdr:cNvSpPr txBox="1"/>
      </xdr:nvSpPr>
      <xdr:spPr>
        <a:xfrm>
          <a:off x="161100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FF93FC90-0933-467A-A0CC-B836487E8C87}"/>
            </a:ext>
          </a:extLst>
        </xdr:cNvPr>
        <xdr:cNvSpPr txBox="1"/>
      </xdr:nvSpPr>
      <xdr:spPr>
        <a:xfrm>
          <a:off x="836304" y="1005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4371</xdr:rowOff>
    </xdr:from>
    <xdr:ext cx="405111" cy="259045"/>
    <xdr:sp macro="" textlink="">
      <xdr:nvSpPr>
        <xdr:cNvPr id="104" name="n_1mainValue【体育館・プール】&#10;有形固定資産減価償却率">
          <a:extLst>
            <a:ext uri="{FF2B5EF4-FFF2-40B4-BE49-F238E27FC236}">
              <a16:creationId xmlns:a16="http://schemas.microsoft.com/office/drawing/2014/main" id="{AC1A1C7B-97DF-47F7-88A6-91299D448F4B}"/>
            </a:ext>
          </a:extLst>
        </xdr:cNvPr>
        <xdr:cNvSpPr txBox="1"/>
      </xdr:nvSpPr>
      <xdr:spPr>
        <a:xfrm>
          <a:off x="3170564" y="105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139899</xdr:rowOff>
    </xdr:from>
    <xdr:ext cx="405111" cy="259045"/>
    <xdr:sp macro="" textlink="">
      <xdr:nvSpPr>
        <xdr:cNvPr id="105" name="n_2mainValue【体育館・プール】&#10;有形固定資産減価償却率">
          <a:extLst>
            <a:ext uri="{FF2B5EF4-FFF2-40B4-BE49-F238E27FC236}">
              <a16:creationId xmlns:a16="http://schemas.microsoft.com/office/drawing/2014/main" id="{D9AE15A2-D7C5-4D43-B773-C74D8D6268A2}"/>
            </a:ext>
          </a:extLst>
        </xdr:cNvPr>
        <xdr:cNvSpPr txBox="1"/>
      </xdr:nvSpPr>
      <xdr:spPr>
        <a:xfrm>
          <a:off x="238570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103976</xdr:rowOff>
    </xdr:from>
    <xdr:ext cx="405111" cy="259045"/>
    <xdr:sp macro="" textlink="">
      <xdr:nvSpPr>
        <xdr:cNvPr id="106" name="n_3mainValue【体育館・プール】&#10;有形固定資産減価償却率">
          <a:extLst>
            <a:ext uri="{FF2B5EF4-FFF2-40B4-BE49-F238E27FC236}">
              <a16:creationId xmlns:a16="http://schemas.microsoft.com/office/drawing/2014/main" id="{D768200F-7F0D-486C-8C1D-08EE0E3000F6}"/>
            </a:ext>
          </a:extLst>
        </xdr:cNvPr>
        <xdr:cNvSpPr txBox="1"/>
      </xdr:nvSpPr>
      <xdr:spPr>
        <a:xfrm>
          <a:off x="16110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68053</xdr:rowOff>
    </xdr:from>
    <xdr:ext cx="405111" cy="259045"/>
    <xdr:sp macro="" textlink="">
      <xdr:nvSpPr>
        <xdr:cNvPr id="107" name="n_4mainValue【体育館・プール】&#10;有形固定資産減価償却率">
          <a:extLst>
            <a:ext uri="{FF2B5EF4-FFF2-40B4-BE49-F238E27FC236}">
              <a16:creationId xmlns:a16="http://schemas.microsoft.com/office/drawing/2014/main" id="{520A1E8B-0F14-4786-B0AC-A1A31B324630}"/>
            </a:ext>
          </a:extLst>
        </xdr:cNvPr>
        <xdr:cNvSpPr txBox="1"/>
      </xdr:nvSpPr>
      <xdr:spPr>
        <a:xfrm>
          <a:off x="836304" y="1046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53F342EE-D0E7-4A46-85F1-54D05319E54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F524C473-599E-4D10-8F0D-911327EB5FE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323BC86A-55BA-4E85-9C43-BCCD81C2649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9DB7BA3E-3472-4583-933C-BDCB8AC18FD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D7F6DDF-9395-44A6-8AEF-CCF06034597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E0F18C25-406A-4868-8A0D-0D16860C976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E68B9F91-7769-4F0D-B026-7685927D1F6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167A4159-4F92-4B05-8157-1CBC6E2DF6C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93A89616-B923-4883-BE2A-FE17B172114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E232D36F-C35E-4A04-BF15-D00D11C1C7A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3D5D625D-A72A-4635-A17E-1986D31773A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B4A27D5D-630A-4A69-9850-00B3C7C6822F}"/>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5A78540D-57FC-4824-8F84-F331501B5EB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C545D263-2124-452C-912F-97E77AD03CA6}"/>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697E77ED-C787-43FA-A73E-4B0CDDF1384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943BC130-9CDE-471E-8F10-06BB1627E5E3}"/>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EDF36855-0E48-4278-BE11-A635C681C55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18D36CB1-53F7-45AA-A42E-A565F456AB46}"/>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3124B06E-F30F-40AE-99A1-F15F3DE33D4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F9CD8E98-58C5-4D5C-8C24-23B7A1CAACE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CB956AB5-F19E-4D37-8590-5A3D573915E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77FEC8CB-78FA-4667-AD7D-5D58DAB6E86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20A5B6D0-0940-45B5-90F3-C335402FD01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F6BBD5E9-0829-44F5-8158-10AF5E4A8CAA}"/>
            </a:ext>
          </a:extLst>
        </xdr:cNvPr>
        <xdr:cNvCxnSpPr/>
      </xdr:nvCxnSpPr>
      <xdr:spPr>
        <a:xfrm flipV="1">
          <a:off x="9219565" y="9540621"/>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2A8B9F75-2559-4A52-8DF2-DF74F18D92C9}"/>
            </a:ext>
          </a:extLst>
        </xdr:cNvPr>
        <xdr:cNvSpPr txBox="1"/>
      </xdr:nvSpPr>
      <xdr:spPr>
        <a:xfrm>
          <a:off x="9258300" y="1079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1D6752CE-B25E-441E-8687-BBE1063E2AD6}"/>
            </a:ext>
          </a:extLst>
        </xdr:cNvPr>
        <xdr:cNvCxnSpPr/>
      </xdr:nvCxnSpPr>
      <xdr:spPr>
        <a:xfrm>
          <a:off x="9154160" y="1079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0F3EEA40-58B9-40A7-83F5-A1E6AF46AA3E}"/>
            </a:ext>
          </a:extLst>
        </xdr:cNvPr>
        <xdr:cNvSpPr txBox="1"/>
      </xdr:nvSpPr>
      <xdr:spPr>
        <a:xfrm>
          <a:off x="9258300" y="93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E8612E62-4CB4-4D63-A26D-3163934E886E}"/>
            </a:ext>
          </a:extLst>
        </xdr:cNvPr>
        <xdr:cNvCxnSpPr/>
      </xdr:nvCxnSpPr>
      <xdr:spPr>
        <a:xfrm>
          <a:off x="9154160" y="95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427A91C3-3005-4BAA-A070-B82B2AFA1C2E}"/>
            </a:ext>
          </a:extLst>
        </xdr:cNvPr>
        <xdr:cNvSpPr txBox="1"/>
      </xdr:nvSpPr>
      <xdr:spPr>
        <a:xfrm>
          <a:off x="9258300" y="10390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D13CD326-8C3E-4BB3-887E-D0CE7BF39233}"/>
            </a:ext>
          </a:extLst>
        </xdr:cNvPr>
        <xdr:cNvSpPr/>
      </xdr:nvSpPr>
      <xdr:spPr>
        <a:xfrm>
          <a:off x="9192260" y="10534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13EF4D5D-51FD-46C3-B22F-21D67128EA8A}"/>
            </a:ext>
          </a:extLst>
        </xdr:cNvPr>
        <xdr:cNvSpPr/>
      </xdr:nvSpPr>
      <xdr:spPr>
        <a:xfrm>
          <a:off x="8445500" y="10533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A5D7CA3C-6068-4A30-88C9-8E9F62CBBE04}"/>
            </a:ext>
          </a:extLst>
        </xdr:cNvPr>
        <xdr:cNvSpPr/>
      </xdr:nvSpPr>
      <xdr:spPr>
        <a:xfrm>
          <a:off x="7670800" y="10536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C2F1A590-77DA-4929-956F-9212F625558D}"/>
            </a:ext>
          </a:extLst>
        </xdr:cNvPr>
        <xdr:cNvSpPr/>
      </xdr:nvSpPr>
      <xdr:spPr>
        <a:xfrm>
          <a:off x="6873240" y="10538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2E6731BE-CFA2-499C-B962-2DCD71BAB988}"/>
            </a:ext>
          </a:extLst>
        </xdr:cNvPr>
        <xdr:cNvSpPr/>
      </xdr:nvSpPr>
      <xdr:spPr>
        <a:xfrm>
          <a:off x="6098540" y="10552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EC8D2BC-B7CD-4488-9A43-726EE116EF1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7C333E2-4404-4BA5-9CEC-16541BA126F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8A6B769-7739-41F2-9ABB-950E9137D07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59CE7320-5F09-4BB6-979D-41ACE9C44D2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A99042B4-2D2B-406A-A0A4-6C97E45E619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35687</xdr:rowOff>
    </xdr:from>
    <xdr:to>
      <xdr:col>55</xdr:col>
      <xdr:colOff>50800</xdr:colOff>
      <xdr:row>63</xdr:row>
      <xdr:rowOff>137287</xdr:rowOff>
    </xdr:to>
    <xdr:sp macro="" textlink="">
      <xdr:nvSpPr>
        <xdr:cNvPr id="147" name="楕円 146">
          <a:extLst>
            <a:ext uri="{FF2B5EF4-FFF2-40B4-BE49-F238E27FC236}">
              <a16:creationId xmlns:a16="http://schemas.microsoft.com/office/drawing/2014/main" id="{B3ACC919-7A62-47B2-91EC-F86B94C6284C}"/>
            </a:ext>
          </a:extLst>
        </xdr:cNvPr>
        <xdr:cNvSpPr/>
      </xdr:nvSpPr>
      <xdr:spPr>
        <a:xfrm>
          <a:off x="9192260" y="105970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14114</xdr:rowOff>
    </xdr:from>
    <xdr:ext cx="469744" cy="259045"/>
    <xdr:sp macro="" textlink="">
      <xdr:nvSpPr>
        <xdr:cNvPr id="148" name="【体育館・プール】&#10;一人当たり面積該当値テキスト">
          <a:extLst>
            <a:ext uri="{FF2B5EF4-FFF2-40B4-BE49-F238E27FC236}">
              <a16:creationId xmlns:a16="http://schemas.microsoft.com/office/drawing/2014/main" id="{9FF4568F-F703-4450-8807-61195057C9FB}"/>
            </a:ext>
          </a:extLst>
        </xdr:cNvPr>
        <xdr:cNvSpPr txBox="1"/>
      </xdr:nvSpPr>
      <xdr:spPr>
        <a:xfrm>
          <a:off x="9258300" y="1057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36449</xdr:rowOff>
    </xdr:from>
    <xdr:to>
      <xdr:col>50</xdr:col>
      <xdr:colOff>165100</xdr:colOff>
      <xdr:row>63</xdr:row>
      <xdr:rowOff>138049</xdr:rowOff>
    </xdr:to>
    <xdr:sp macro="" textlink="">
      <xdr:nvSpPr>
        <xdr:cNvPr id="149" name="楕円 148">
          <a:extLst>
            <a:ext uri="{FF2B5EF4-FFF2-40B4-BE49-F238E27FC236}">
              <a16:creationId xmlns:a16="http://schemas.microsoft.com/office/drawing/2014/main" id="{B30BDDB0-C0B6-4C53-AFBB-A6C44E5082E5}"/>
            </a:ext>
          </a:extLst>
        </xdr:cNvPr>
        <xdr:cNvSpPr/>
      </xdr:nvSpPr>
      <xdr:spPr>
        <a:xfrm>
          <a:off x="8445500" y="1059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86487</xdr:rowOff>
    </xdr:from>
    <xdr:to>
      <xdr:col>55</xdr:col>
      <xdr:colOff>0</xdr:colOff>
      <xdr:row>63</xdr:row>
      <xdr:rowOff>87249</xdr:rowOff>
    </xdr:to>
    <xdr:cxnSp macro="">
      <xdr:nvCxnSpPr>
        <xdr:cNvPr id="150" name="直線コネクタ 149">
          <a:extLst>
            <a:ext uri="{FF2B5EF4-FFF2-40B4-BE49-F238E27FC236}">
              <a16:creationId xmlns:a16="http://schemas.microsoft.com/office/drawing/2014/main" id="{3BC1EED5-4F71-4935-8044-D2A85FD00B3C}"/>
            </a:ext>
          </a:extLst>
        </xdr:cNvPr>
        <xdr:cNvCxnSpPr/>
      </xdr:nvCxnSpPr>
      <xdr:spPr>
        <a:xfrm flipV="1">
          <a:off x="8496300" y="10647807"/>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39116</xdr:rowOff>
    </xdr:from>
    <xdr:to>
      <xdr:col>46</xdr:col>
      <xdr:colOff>38100</xdr:colOff>
      <xdr:row>63</xdr:row>
      <xdr:rowOff>140716</xdr:rowOff>
    </xdr:to>
    <xdr:sp macro="" textlink="">
      <xdr:nvSpPr>
        <xdr:cNvPr id="151" name="楕円 150">
          <a:extLst>
            <a:ext uri="{FF2B5EF4-FFF2-40B4-BE49-F238E27FC236}">
              <a16:creationId xmlns:a16="http://schemas.microsoft.com/office/drawing/2014/main" id="{A33812E5-337A-4218-BAFF-D397A0AE8F4A}"/>
            </a:ext>
          </a:extLst>
        </xdr:cNvPr>
        <xdr:cNvSpPr/>
      </xdr:nvSpPr>
      <xdr:spPr>
        <a:xfrm>
          <a:off x="7670800" y="106004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87249</xdr:rowOff>
    </xdr:from>
    <xdr:to>
      <xdr:col>50</xdr:col>
      <xdr:colOff>114300</xdr:colOff>
      <xdr:row>63</xdr:row>
      <xdr:rowOff>89916</xdr:rowOff>
    </xdr:to>
    <xdr:cxnSp macro="">
      <xdr:nvCxnSpPr>
        <xdr:cNvPr id="152" name="直線コネクタ 151">
          <a:extLst>
            <a:ext uri="{FF2B5EF4-FFF2-40B4-BE49-F238E27FC236}">
              <a16:creationId xmlns:a16="http://schemas.microsoft.com/office/drawing/2014/main" id="{82815D54-BE52-4E40-A5C7-6CCDC0FE100E}"/>
            </a:ext>
          </a:extLst>
        </xdr:cNvPr>
        <xdr:cNvCxnSpPr/>
      </xdr:nvCxnSpPr>
      <xdr:spPr>
        <a:xfrm flipV="1">
          <a:off x="7713980" y="10648569"/>
          <a:ext cx="78232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40640</xdr:rowOff>
    </xdr:from>
    <xdr:to>
      <xdr:col>41</xdr:col>
      <xdr:colOff>101600</xdr:colOff>
      <xdr:row>63</xdr:row>
      <xdr:rowOff>142240</xdr:rowOff>
    </xdr:to>
    <xdr:sp macro="" textlink="">
      <xdr:nvSpPr>
        <xdr:cNvPr id="153" name="楕円 152">
          <a:extLst>
            <a:ext uri="{FF2B5EF4-FFF2-40B4-BE49-F238E27FC236}">
              <a16:creationId xmlns:a16="http://schemas.microsoft.com/office/drawing/2014/main" id="{FC8F8D1A-6C19-4CF2-B355-BD1469C4768C}"/>
            </a:ext>
          </a:extLst>
        </xdr:cNvPr>
        <xdr:cNvSpPr/>
      </xdr:nvSpPr>
      <xdr:spPr>
        <a:xfrm>
          <a:off x="687324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89916</xdr:rowOff>
    </xdr:from>
    <xdr:to>
      <xdr:col>45</xdr:col>
      <xdr:colOff>177800</xdr:colOff>
      <xdr:row>63</xdr:row>
      <xdr:rowOff>91440</xdr:rowOff>
    </xdr:to>
    <xdr:cxnSp macro="">
      <xdr:nvCxnSpPr>
        <xdr:cNvPr id="154" name="直線コネクタ 153">
          <a:extLst>
            <a:ext uri="{FF2B5EF4-FFF2-40B4-BE49-F238E27FC236}">
              <a16:creationId xmlns:a16="http://schemas.microsoft.com/office/drawing/2014/main" id="{4C2EC750-29F0-4667-9A38-20DAE1C47146}"/>
            </a:ext>
          </a:extLst>
        </xdr:cNvPr>
        <xdr:cNvCxnSpPr/>
      </xdr:nvCxnSpPr>
      <xdr:spPr>
        <a:xfrm flipV="1">
          <a:off x="6924040" y="10651236"/>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41021</xdr:rowOff>
    </xdr:from>
    <xdr:to>
      <xdr:col>36</xdr:col>
      <xdr:colOff>165100</xdr:colOff>
      <xdr:row>63</xdr:row>
      <xdr:rowOff>142621</xdr:rowOff>
    </xdr:to>
    <xdr:sp macro="" textlink="">
      <xdr:nvSpPr>
        <xdr:cNvPr id="155" name="楕円 154">
          <a:extLst>
            <a:ext uri="{FF2B5EF4-FFF2-40B4-BE49-F238E27FC236}">
              <a16:creationId xmlns:a16="http://schemas.microsoft.com/office/drawing/2014/main" id="{61721F88-8214-4CFA-81F5-36F64530B577}"/>
            </a:ext>
          </a:extLst>
        </xdr:cNvPr>
        <xdr:cNvSpPr/>
      </xdr:nvSpPr>
      <xdr:spPr>
        <a:xfrm>
          <a:off x="6098540" y="1060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91440</xdr:rowOff>
    </xdr:from>
    <xdr:to>
      <xdr:col>41</xdr:col>
      <xdr:colOff>50800</xdr:colOff>
      <xdr:row>63</xdr:row>
      <xdr:rowOff>91821</xdr:rowOff>
    </xdr:to>
    <xdr:cxnSp macro="">
      <xdr:nvCxnSpPr>
        <xdr:cNvPr id="156" name="直線コネクタ 155">
          <a:extLst>
            <a:ext uri="{FF2B5EF4-FFF2-40B4-BE49-F238E27FC236}">
              <a16:creationId xmlns:a16="http://schemas.microsoft.com/office/drawing/2014/main" id="{2CE86085-3B7B-4CB3-A18C-154C8B54346C}"/>
            </a:ext>
          </a:extLst>
        </xdr:cNvPr>
        <xdr:cNvCxnSpPr/>
      </xdr:nvCxnSpPr>
      <xdr:spPr>
        <a:xfrm flipV="1">
          <a:off x="6149340" y="10652760"/>
          <a:ext cx="7747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38DE7ECF-3C4D-4D85-B3ED-1BE41CD4A6AA}"/>
            </a:ext>
          </a:extLst>
        </xdr:cNvPr>
        <xdr:cNvSpPr txBox="1"/>
      </xdr:nvSpPr>
      <xdr:spPr>
        <a:xfrm>
          <a:off x="8271587" y="1031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953E233D-D2D5-436C-B9B9-330F1B02FE6C}"/>
            </a:ext>
          </a:extLst>
        </xdr:cNvPr>
        <xdr:cNvSpPr txBox="1"/>
      </xdr:nvSpPr>
      <xdr:spPr>
        <a:xfrm>
          <a:off x="7509587" y="1031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868604A8-282B-444E-8257-38B251B7E2BA}"/>
            </a:ext>
          </a:extLst>
        </xdr:cNvPr>
        <xdr:cNvSpPr txBox="1"/>
      </xdr:nvSpPr>
      <xdr:spPr>
        <a:xfrm>
          <a:off x="67120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0CD0466C-1E5B-4AA2-BA88-4DD389AA0695}"/>
            </a:ext>
          </a:extLst>
        </xdr:cNvPr>
        <xdr:cNvSpPr txBox="1"/>
      </xdr:nvSpPr>
      <xdr:spPr>
        <a:xfrm>
          <a:off x="59373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129176</xdr:rowOff>
    </xdr:from>
    <xdr:ext cx="469744" cy="259045"/>
    <xdr:sp macro="" textlink="">
      <xdr:nvSpPr>
        <xdr:cNvPr id="161" name="n_1mainValue【体育館・プール】&#10;一人当たり面積">
          <a:extLst>
            <a:ext uri="{FF2B5EF4-FFF2-40B4-BE49-F238E27FC236}">
              <a16:creationId xmlns:a16="http://schemas.microsoft.com/office/drawing/2014/main" id="{76FB1515-35BD-4FA3-AE62-27A471B92DC1}"/>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162" name="n_2mainValue【体育館・プール】&#10;一人当たり面積">
          <a:extLst>
            <a:ext uri="{FF2B5EF4-FFF2-40B4-BE49-F238E27FC236}">
              <a16:creationId xmlns:a16="http://schemas.microsoft.com/office/drawing/2014/main" id="{68E49B63-B860-417E-9D56-E3D3C496B1D8}"/>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133367</xdr:rowOff>
    </xdr:from>
    <xdr:ext cx="469744" cy="259045"/>
    <xdr:sp macro="" textlink="">
      <xdr:nvSpPr>
        <xdr:cNvPr id="163" name="n_3mainValue【体育館・プール】&#10;一人当たり面積">
          <a:extLst>
            <a:ext uri="{FF2B5EF4-FFF2-40B4-BE49-F238E27FC236}">
              <a16:creationId xmlns:a16="http://schemas.microsoft.com/office/drawing/2014/main" id="{E713A933-7C5F-4128-AD42-7FEF351D3964}"/>
            </a:ext>
          </a:extLst>
        </xdr:cNvPr>
        <xdr:cNvSpPr txBox="1"/>
      </xdr:nvSpPr>
      <xdr:spPr>
        <a:xfrm>
          <a:off x="67120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133748</xdr:rowOff>
    </xdr:from>
    <xdr:ext cx="469744" cy="259045"/>
    <xdr:sp macro="" textlink="">
      <xdr:nvSpPr>
        <xdr:cNvPr id="164" name="n_4mainValue【体育館・プール】&#10;一人当たり面積">
          <a:extLst>
            <a:ext uri="{FF2B5EF4-FFF2-40B4-BE49-F238E27FC236}">
              <a16:creationId xmlns:a16="http://schemas.microsoft.com/office/drawing/2014/main" id="{B50E7FFB-0628-4A87-B51A-1D653944EF1D}"/>
            </a:ext>
          </a:extLst>
        </xdr:cNvPr>
        <xdr:cNvSpPr txBox="1"/>
      </xdr:nvSpPr>
      <xdr:spPr>
        <a:xfrm>
          <a:off x="5937327" y="1069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B03F7687-7829-4578-8DE9-B05F8A40996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5D72362-0B6E-4189-A191-DA8236B1252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70A0A8B0-7017-4838-B764-1F72C058614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69F1ABA1-E4B1-49D1-85D1-5655D81C63F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D7F9B46E-16B5-4011-8573-11734BE02FA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4043C26-F405-40D2-A129-26DF41B0F1F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1D9AD47-6AF5-4BB4-918A-9AA2127299E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347119FD-F33C-4793-AAA8-ACC982336E1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1C3E5EB7-6FA4-4897-B52C-12CA4F7A713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CF3894A6-349C-461E-8226-CB9FC01B532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D87CD7FE-0BA4-4C00-8E28-04866222D3E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359861E9-7154-418E-977B-C57291C2E793}"/>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59307D39-0A07-49F0-95BF-87B9BD3AF2F1}"/>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947DE7A4-E31B-4A5A-8205-7C40B6CF254B}"/>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836281C8-C568-4FED-A244-A7BB4A22C832}"/>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2C20F08C-F745-40A0-ABB1-26DFB61A4EAB}"/>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984C0713-F0F1-4FEF-A4BB-B0B8B43B6003}"/>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33DFA21F-C28F-443B-B658-9127FE38559C}"/>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5FDE2A59-894B-42AA-B98C-C6BB6CE6C3BC}"/>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D8486F58-5324-4FE1-A5EF-1E6C32C63F0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0896AB7C-82DA-4B88-B0A4-16B51A122B5A}"/>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41A9968D-1DAD-4472-B5F4-DA993111341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378B78BD-6AA9-48F9-96F9-1A5EFD2EE031}"/>
            </a:ext>
          </a:extLst>
        </xdr:cNvPr>
        <xdr:cNvCxnSpPr/>
      </xdr:nvCxnSpPr>
      <xdr:spPr>
        <a:xfrm flipV="1">
          <a:off x="4086225" y="13320523"/>
          <a:ext cx="0" cy="113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E5FE01E0-D91B-400F-A9BC-837EA91A9BB3}"/>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38FBB939-C108-4A06-89D1-4B43C179A5E5}"/>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7D68F17B-DAEC-4BE2-83D1-BE640226AFAE}"/>
            </a:ext>
          </a:extLst>
        </xdr:cNvPr>
        <xdr:cNvSpPr txBox="1"/>
      </xdr:nvSpPr>
      <xdr:spPr>
        <a:xfrm>
          <a:off x="4124960" y="13099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374CD1BD-C37F-40F0-99E0-6874C9AFCE3C}"/>
            </a:ext>
          </a:extLst>
        </xdr:cNvPr>
        <xdr:cNvCxnSpPr/>
      </xdr:nvCxnSpPr>
      <xdr:spPr>
        <a:xfrm>
          <a:off x="4020820" y="13320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167B8F6D-7C8A-4B22-A72D-649E9467B2EA}"/>
            </a:ext>
          </a:extLst>
        </xdr:cNvPr>
        <xdr:cNvSpPr txBox="1"/>
      </xdr:nvSpPr>
      <xdr:spPr>
        <a:xfrm>
          <a:off x="4124960" y="13593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2A7DB1AD-899B-490A-BFD2-8C1803425DB3}"/>
            </a:ext>
          </a:extLst>
        </xdr:cNvPr>
        <xdr:cNvSpPr/>
      </xdr:nvSpPr>
      <xdr:spPr>
        <a:xfrm>
          <a:off x="4036060" y="137421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8DB122E8-C1B4-4F8A-93FC-D64FDB3DA699}"/>
            </a:ext>
          </a:extLst>
        </xdr:cNvPr>
        <xdr:cNvSpPr/>
      </xdr:nvSpPr>
      <xdr:spPr>
        <a:xfrm>
          <a:off x="3312160" y="13723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79E7077B-C7DC-4423-941B-B5E0BFB0FA10}"/>
            </a:ext>
          </a:extLst>
        </xdr:cNvPr>
        <xdr:cNvSpPr/>
      </xdr:nvSpPr>
      <xdr:spPr>
        <a:xfrm>
          <a:off x="2514600" y="13675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0306A305-B127-43F9-9A3B-A2F3523BF660}"/>
            </a:ext>
          </a:extLst>
        </xdr:cNvPr>
        <xdr:cNvSpPr/>
      </xdr:nvSpPr>
      <xdr:spPr>
        <a:xfrm>
          <a:off x="1739900" y="1363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DE366806-6B10-4C53-B16D-91199A563103}"/>
            </a:ext>
          </a:extLst>
        </xdr:cNvPr>
        <xdr:cNvSpPr/>
      </xdr:nvSpPr>
      <xdr:spPr>
        <a:xfrm>
          <a:off x="96520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AABF4FE-DF68-40B2-B3CF-22525B4D2EB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9372FC14-826A-458F-9971-E04D653C363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18B72B8-9884-4BFD-99B3-21533FCA59A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983F9CB-81CF-459C-AFD3-6ACAF2F6A88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2A392E3-25E3-4CE6-8665-AD71AC30B3E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203" name="楕円 202">
          <a:extLst>
            <a:ext uri="{FF2B5EF4-FFF2-40B4-BE49-F238E27FC236}">
              <a16:creationId xmlns:a16="http://schemas.microsoft.com/office/drawing/2014/main" id="{B70BE588-A9DB-4D21-8A17-2E20DBCBCA8E}"/>
            </a:ext>
          </a:extLst>
        </xdr:cNvPr>
        <xdr:cNvSpPr/>
      </xdr:nvSpPr>
      <xdr:spPr>
        <a:xfrm>
          <a:off x="403606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204" name="【福祉施設】&#10;有形固定資産減価償却率該当値テキスト">
          <a:extLst>
            <a:ext uri="{FF2B5EF4-FFF2-40B4-BE49-F238E27FC236}">
              <a16:creationId xmlns:a16="http://schemas.microsoft.com/office/drawing/2014/main" id="{76BCB9E8-E6FD-43C4-B042-B949E000A39D}"/>
            </a:ext>
          </a:extLst>
        </xdr:cNvPr>
        <xdr:cNvSpPr txBox="1"/>
      </xdr:nvSpPr>
      <xdr:spPr>
        <a:xfrm>
          <a:off x="412496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205" name="楕円 204">
          <a:extLst>
            <a:ext uri="{FF2B5EF4-FFF2-40B4-BE49-F238E27FC236}">
              <a16:creationId xmlns:a16="http://schemas.microsoft.com/office/drawing/2014/main" id="{2E1C0013-F632-4532-84B7-69BD8D37EA35}"/>
            </a:ext>
          </a:extLst>
        </xdr:cNvPr>
        <xdr:cNvSpPr/>
      </xdr:nvSpPr>
      <xdr:spPr>
        <a:xfrm>
          <a:off x="331216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206" name="直線コネクタ 205">
          <a:extLst>
            <a:ext uri="{FF2B5EF4-FFF2-40B4-BE49-F238E27FC236}">
              <a16:creationId xmlns:a16="http://schemas.microsoft.com/office/drawing/2014/main" id="{0A2DB6E0-18C0-43FC-B321-59D065711706}"/>
            </a:ext>
          </a:extLst>
        </xdr:cNvPr>
        <xdr:cNvCxnSpPr/>
      </xdr:nvCxnSpPr>
      <xdr:spPr>
        <a:xfrm>
          <a:off x="3355340" y="144551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207" name="楕円 206">
          <a:extLst>
            <a:ext uri="{FF2B5EF4-FFF2-40B4-BE49-F238E27FC236}">
              <a16:creationId xmlns:a16="http://schemas.microsoft.com/office/drawing/2014/main" id="{CAAC062D-DBDA-4FE2-A446-6FE7B66E9C25}"/>
            </a:ext>
          </a:extLst>
        </xdr:cNvPr>
        <xdr:cNvSpPr/>
      </xdr:nvSpPr>
      <xdr:spPr>
        <a:xfrm>
          <a:off x="251460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208" name="直線コネクタ 207">
          <a:extLst>
            <a:ext uri="{FF2B5EF4-FFF2-40B4-BE49-F238E27FC236}">
              <a16:creationId xmlns:a16="http://schemas.microsoft.com/office/drawing/2014/main" id="{4F32E182-9C66-4060-A0DC-301CB9EA65B4}"/>
            </a:ext>
          </a:extLst>
        </xdr:cNvPr>
        <xdr:cNvCxnSpPr/>
      </xdr:nvCxnSpPr>
      <xdr:spPr>
        <a:xfrm>
          <a:off x="2565400" y="144551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209" name="楕円 208">
          <a:extLst>
            <a:ext uri="{FF2B5EF4-FFF2-40B4-BE49-F238E27FC236}">
              <a16:creationId xmlns:a16="http://schemas.microsoft.com/office/drawing/2014/main" id="{BABFD8FD-2A40-424E-B6D8-033E304AA226}"/>
            </a:ext>
          </a:extLst>
        </xdr:cNvPr>
        <xdr:cNvSpPr/>
      </xdr:nvSpPr>
      <xdr:spPr>
        <a:xfrm>
          <a:off x="173990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210" name="直線コネクタ 209">
          <a:extLst>
            <a:ext uri="{FF2B5EF4-FFF2-40B4-BE49-F238E27FC236}">
              <a16:creationId xmlns:a16="http://schemas.microsoft.com/office/drawing/2014/main" id="{7DE78D0C-B334-4CFE-BFE0-6BDEAE5ACBA7}"/>
            </a:ext>
          </a:extLst>
        </xdr:cNvPr>
        <xdr:cNvCxnSpPr/>
      </xdr:nvCxnSpPr>
      <xdr:spPr>
        <a:xfrm>
          <a:off x="1790700" y="144551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211" name="楕円 210">
          <a:extLst>
            <a:ext uri="{FF2B5EF4-FFF2-40B4-BE49-F238E27FC236}">
              <a16:creationId xmlns:a16="http://schemas.microsoft.com/office/drawing/2014/main" id="{3700C0D7-58F2-4F0B-BC8D-BDD203C7A4BE}"/>
            </a:ext>
          </a:extLst>
        </xdr:cNvPr>
        <xdr:cNvSpPr/>
      </xdr:nvSpPr>
      <xdr:spPr>
        <a:xfrm>
          <a:off x="96520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212" name="直線コネクタ 211">
          <a:extLst>
            <a:ext uri="{FF2B5EF4-FFF2-40B4-BE49-F238E27FC236}">
              <a16:creationId xmlns:a16="http://schemas.microsoft.com/office/drawing/2014/main" id="{A7A57E27-8877-4E7F-AF55-8B5BE9EE6CC8}"/>
            </a:ext>
          </a:extLst>
        </xdr:cNvPr>
        <xdr:cNvCxnSpPr/>
      </xdr:nvCxnSpPr>
      <xdr:spPr>
        <a:xfrm>
          <a:off x="1008380" y="144551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1801CE12-26B4-4B39-9875-2DDC1D0AE5C7}"/>
            </a:ext>
          </a:extLst>
        </xdr:cNvPr>
        <xdr:cNvSpPr txBox="1"/>
      </xdr:nvSpPr>
      <xdr:spPr>
        <a:xfrm>
          <a:off x="3170564" y="1350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1E2DA020-B4B8-4D28-B8B3-9F1C554E6980}"/>
            </a:ext>
          </a:extLst>
        </xdr:cNvPr>
        <xdr:cNvSpPr txBox="1"/>
      </xdr:nvSpPr>
      <xdr:spPr>
        <a:xfrm>
          <a:off x="2385704" y="1345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FBEB2A14-07C1-47C0-B275-4498F664DCF8}"/>
            </a:ext>
          </a:extLst>
        </xdr:cNvPr>
        <xdr:cNvSpPr txBox="1"/>
      </xdr:nvSpPr>
      <xdr:spPr>
        <a:xfrm>
          <a:off x="1611004" y="134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4B30F9C2-ACBB-400C-8A1C-82DB4384F487}"/>
            </a:ext>
          </a:extLst>
        </xdr:cNvPr>
        <xdr:cNvSpPr txBox="1"/>
      </xdr:nvSpPr>
      <xdr:spPr>
        <a:xfrm>
          <a:off x="83630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217" name="n_1mainValue【福祉施設】&#10;有形固定資産減価償却率">
          <a:extLst>
            <a:ext uri="{FF2B5EF4-FFF2-40B4-BE49-F238E27FC236}">
              <a16:creationId xmlns:a16="http://schemas.microsoft.com/office/drawing/2014/main" id="{62E54D5A-59E5-4925-B549-72A3367FD391}"/>
            </a:ext>
          </a:extLst>
        </xdr:cNvPr>
        <xdr:cNvSpPr txBox="1"/>
      </xdr:nvSpPr>
      <xdr:spPr>
        <a:xfrm>
          <a:off x="313824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218" name="n_2mainValue【福祉施設】&#10;有形固定資産減価償却率">
          <a:extLst>
            <a:ext uri="{FF2B5EF4-FFF2-40B4-BE49-F238E27FC236}">
              <a16:creationId xmlns:a16="http://schemas.microsoft.com/office/drawing/2014/main" id="{AF45D158-80F0-48CD-8483-EB2ED6202861}"/>
            </a:ext>
          </a:extLst>
        </xdr:cNvPr>
        <xdr:cNvSpPr txBox="1"/>
      </xdr:nvSpPr>
      <xdr:spPr>
        <a:xfrm>
          <a:off x="235338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219" name="n_3mainValue【福祉施設】&#10;有形固定資産減価償却率">
          <a:extLst>
            <a:ext uri="{FF2B5EF4-FFF2-40B4-BE49-F238E27FC236}">
              <a16:creationId xmlns:a16="http://schemas.microsoft.com/office/drawing/2014/main" id="{D813C4BA-A277-4DAD-9EC3-5EC735DF9A63}"/>
            </a:ext>
          </a:extLst>
        </xdr:cNvPr>
        <xdr:cNvSpPr txBox="1"/>
      </xdr:nvSpPr>
      <xdr:spPr>
        <a:xfrm>
          <a:off x="157868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220" name="n_4mainValue【福祉施設】&#10;有形固定資産減価償却率">
          <a:extLst>
            <a:ext uri="{FF2B5EF4-FFF2-40B4-BE49-F238E27FC236}">
              <a16:creationId xmlns:a16="http://schemas.microsoft.com/office/drawing/2014/main" id="{9129F354-9E2F-4CF9-BDD2-81E996C229AE}"/>
            </a:ext>
          </a:extLst>
        </xdr:cNvPr>
        <xdr:cNvSpPr txBox="1"/>
      </xdr:nvSpPr>
      <xdr:spPr>
        <a:xfrm>
          <a:off x="80398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D25039AC-7BD3-4B6B-9E0E-F999E289E07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57C07B6E-8ADE-4C4F-AED3-465D863C478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6002F4C6-1E49-4575-936C-4E51387E2EC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9FF3413-30AA-4AC1-9AA5-632B0C2277A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BEB783E5-83E5-434A-975B-83A353E7741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7A740CC8-FBBA-4DA2-B23C-ADD35FDB9CA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2B43DA6E-F2DD-4E25-888E-1CDACDD0855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209BCBF2-C16B-4122-BDF8-2A373E55DEA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A049099-2F50-47AF-BEF8-59B14C666F7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19C8BD5-5355-451D-A2E1-E58A81301B9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FAB34E3E-2647-44A5-ADB1-26BB5B6DC135}"/>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D3036460-ABC7-4693-B135-00BC76CABDE8}"/>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D9E82A29-056D-4871-BA71-8731E2A6A01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E8846CEF-E8CD-4E64-8D15-2E7545D0160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560C0268-3300-4E15-AF8D-646368F53BA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77558220-3E29-46DB-A90C-29959996E589}"/>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484C7B1D-82FE-4D50-9CB8-E53891EAE869}"/>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72125FBD-92CA-41FF-BE33-F505A01F5136}"/>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58AE19A1-B7C2-4DB7-83A5-2F33946556BF}"/>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13FF8A8C-3B2A-40DF-8CA0-DBF4847659FB}"/>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32F6F46B-2F0D-48DD-8996-E05A41021F9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E51581D3-4535-4749-8A2A-1AE1719FE65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C1D0C51A-5759-4D90-BE55-352BB8DE036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CEBED116-6AD7-43F2-AA96-63511933931F}"/>
            </a:ext>
          </a:extLst>
        </xdr:cNvPr>
        <xdr:cNvCxnSpPr/>
      </xdr:nvCxnSpPr>
      <xdr:spPr>
        <a:xfrm flipV="1">
          <a:off x="9219565" y="13238226"/>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DA27BB05-D980-4CF1-8EFF-C3063BE7DD57}"/>
            </a:ext>
          </a:extLst>
        </xdr:cNvPr>
        <xdr:cNvSpPr txBox="1"/>
      </xdr:nvSpPr>
      <xdr:spPr>
        <a:xfrm>
          <a:off x="9258300"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3943DFAD-8FF8-4808-90DC-8C5FC3D45B29}"/>
            </a:ext>
          </a:extLst>
        </xdr:cNvPr>
        <xdr:cNvCxnSpPr/>
      </xdr:nvCxnSpPr>
      <xdr:spPr>
        <a:xfrm>
          <a:off x="915416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C263BFD8-DC75-4C3E-B574-1FEED45D1162}"/>
            </a:ext>
          </a:extLst>
        </xdr:cNvPr>
        <xdr:cNvSpPr txBox="1"/>
      </xdr:nvSpPr>
      <xdr:spPr>
        <a:xfrm>
          <a:off x="9258300" y="130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8FC9BE74-81F7-4C4C-9185-628DDFF6150B}"/>
            </a:ext>
          </a:extLst>
        </xdr:cNvPr>
        <xdr:cNvCxnSpPr/>
      </xdr:nvCxnSpPr>
      <xdr:spPr>
        <a:xfrm>
          <a:off x="9154160" y="13238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249" name="【福祉施設】&#10;一人当たり面積平均値テキスト">
          <a:extLst>
            <a:ext uri="{FF2B5EF4-FFF2-40B4-BE49-F238E27FC236}">
              <a16:creationId xmlns:a16="http://schemas.microsoft.com/office/drawing/2014/main" id="{8FD6EFA2-4902-43A3-B766-EC5B2A8A4C98}"/>
            </a:ext>
          </a:extLst>
        </xdr:cNvPr>
        <xdr:cNvSpPr txBox="1"/>
      </xdr:nvSpPr>
      <xdr:spPr>
        <a:xfrm>
          <a:off x="9258300" y="1418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26AD5C33-35ED-41BF-8EE3-F28AC6736B73}"/>
            </a:ext>
          </a:extLst>
        </xdr:cNvPr>
        <xdr:cNvSpPr/>
      </xdr:nvSpPr>
      <xdr:spPr>
        <a:xfrm>
          <a:off x="9192260" y="142039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97DAA7A5-BAFE-407F-B801-27ABEF22587B}"/>
            </a:ext>
          </a:extLst>
        </xdr:cNvPr>
        <xdr:cNvSpPr/>
      </xdr:nvSpPr>
      <xdr:spPr>
        <a:xfrm>
          <a:off x="8445500" y="14223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E3F5AC81-C831-43BC-B78A-91BB4939CAC5}"/>
            </a:ext>
          </a:extLst>
        </xdr:cNvPr>
        <xdr:cNvSpPr/>
      </xdr:nvSpPr>
      <xdr:spPr>
        <a:xfrm>
          <a:off x="7670800" y="142283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0DB5A4F4-97BC-42AA-ACB7-C22FCE54E10D}"/>
            </a:ext>
          </a:extLst>
        </xdr:cNvPr>
        <xdr:cNvSpPr/>
      </xdr:nvSpPr>
      <xdr:spPr>
        <a:xfrm>
          <a:off x="6873240" y="142222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972F719F-F26D-4F87-A209-54DF8047EAB1}"/>
            </a:ext>
          </a:extLst>
        </xdr:cNvPr>
        <xdr:cNvSpPr/>
      </xdr:nvSpPr>
      <xdr:spPr>
        <a:xfrm>
          <a:off x="6098540" y="142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2748CBA6-6B55-4FE7-8C22-78BC6924702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2701F0E6-FDFB-4E9D-B75C-D150990ABC7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CAEB58E-206B-4819-95FA-4CEEE176449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44F36607-F607-4F9F-B196-A7685095532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B5904FA1-5899-4DAC-8C0A-765F6BB6644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29972</xdr:rowOff>
    </xdr:from>
    <xdr:to>
      <xdr:col>55</xdr:col>
      <xdr:colOff>50800</xdr:colOff>
      <xdr:row>84</xdr:row>
      <xdr:rowOff>131572</xdr:rowOff>
    </xdr:to>
    <xdr:sp macro="" textlink="">
      <xdr:nvSpPr>
        <xdr:cNvPr id="260" name="楕円 259">
          <a:extLst>
            <a:ext uri="{FF2B5EF4-FFF2-40B4-BE49-F238E27FC236}">
              <a16:creationId xmlns:a16="http://schemas.microsoft.com/office/drawing/2014/main" id="{65392EF2-647A-44AA-B7D3-35F43DC285BF}"/>
            </a:ext>
          </a:extLst>
        </xdr:cNvPr>
        <xdr:cNvSpPr/>
      </xdr:nvSpPr>
      <xdr:spPr>
        <a:xfrm>
          <a:off x="9192260" y="141117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52849</xdr:rowOff>
    </xdr:from>
    <xdr:ext cx="469744" cy="259045"/>
    <xdr:sp macro="" textlink="">
      <xdr:nvSpPr>
        <xdr:cNvPr id="261" name="【福祉施設】&#10;一人当たり面積該当値テキスト">
          <a:extLst>
            <a:ext uri="{FF2B5EF4-FFF2-40B4-BE49-F238E27FC236}">
              <a16:creationId xmlns:a16="http://schemas.microsoft.com/office/drawing/2014/main" id="{E8F1577A-CC69-4CDC-975B-80D17D2A4BB2}"/>
            </a:ext>
          </a:extLst>
        </xdr:cNvPr>
        <xdr:cNvSpPr txBox="1"/>
      </xdr:nvSpPr>
      <xdr:spPr>
        <a:xfrm>
          <a:off x="9258300" y="1396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31496</xdr:rowOff>
    </xdr:from>
    <xdr:to>
      <xdr:col>50</xdr:col>
      <xdr:colOff>165100</xdr:colOff>
      <xdr:row>84</xdr:row>
      <xdr:rowOff>133096</xdr:rowOff>
    </xdr:to>
    <xdr:sp macro="" textlink="">
      <xdr:nvSpPr>
        <xdr:cNvPr id="262" name="楕円 261">
          <a:extLst>
            <a:ext uri="{FF2B5EF4-FFF2-40B4-BE49-F238E27FC236}">
              <a16:creationId xmlns:a16="http://schemas.microsoft.com/office/drawing/2014/main" id="{E90EB019-F54F-47EC-80D6-F291FDED0F24}"/>
            </a:ext>
          </a:extLst>
        </xdr:cNvPr>
        <xdr:cNvSpPr/>
      </xdr:nvSpPr>
      <xdr:spPr>
        <a:xfrm>
          <a:off x="8445500" y="1411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80772</xdr:rowOff>
    </xdr:from>
    <xdr:to>
      <xdr:col>55</xdr:col>
      <xdr:colOff>0</xdr:colOff>
      <xdr:row>84</xdr:row>
      <xdr:rowOff>82296</xdr:rowOff>
    </xdr:to>
    <xdr:cxnSp macro="">
      <xdr:nvCxnSpPr>
        <xdr:cNvPr id="263" name="直線コネクタ 262">
          <a:extLst>
            <a:ext uri="{FF2B5EF4-FFF2-40B4-BE49-F238E27FC236}">
              <a16:creationId xmlns:a16="http://schemas.microsoft.com/office/drawing/2014/main" id="{887BC366-2221-4016-820A-865A7D696196}"/>
            </a:ext>
          </a:extLst>
        </xdr:cNvPr>
        <xdr:cNvCxnSpPr/>
      </xdr:nvCxnSpPr>
      <xdr:spPr>
        <a:xfrm flipV="1">
          <a:off x="8496300" y="14162532"/>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37592</xdr:rowOff>
    </xdr:from>
    <xdr:to>
      <xdr:col>46</xdr:col>
      <xdr:colOff>38100</xdr:colOff>
      <xdr:row>84</xdr:row>
      <xdr:rowOff>139192</xdr:rowOff>
    </xdr:to>
    <xdr:sp macro="" textlink="">
      <xdr:nvSpPr>
        <xdr:cNvPr id="264" name="楕円 263">
          <a:extLst>
            <a:ext uri="{FF2B5EF4-FFF2-40B4-BE49-F238E27FC236}">
              <a16:creationId xmlns:a16="http://schemas.microsoft.com/office/drawing/2014/main" id="{DE48F6BF-5094-46C7-81BE-4F72BE221C05}"/>
            </a:ext>
          </a:extLst>
        </xdr:cNvPr>
        <xdr:cNvSpPr/>
      </xdr:nvSpPr>
      <xdr:spPr>
        <a:xfrm>
          <a:off x="7670800" y="141193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82296</xdr:rowOff>
    </xdr:from>
    <xdr:to>
      <xdr:col>50</xdr:col>
      <xdr:colOff>114300</xdr:colOff>
      <xdr:row>84</xdr:row>
      <xdr:rowOff>88392</xdr:rowOff>
    </xdr:to>
    <xdr:cxnSp macro="">
      <xdr:nvCxnSpPr>
        <xdr:cNvPr id="265" name="直線コネクタ 264">
          <a:extLst>
            <a:ext uri="{FF2B5EF4-FFF2-40B4-BE49-F238E27FC236}">
              <a16:creationId xmlns:a16="http://schemas.microsoft.com/office/drawing/2014/main" id="{F9C055DD-9065-4F16-9175-208E9254F49A}"/>
            </a:ext>
          </a:extLst>
        </xdr:cNvPr>
        <xdr:cNvCxnSpPr/>
      </xdr:nvCxnSpPr>
      <xdr:spPr>
        <a:xfrm flipV="1">
          <a:off x="7713980" y="14164056"/>
          <a:ext cx="78232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42163</xdr:rowOff>
    </xdr:from>
    <xdr:to>
      <xdr:col>41</xdr:col>
      <xdr:colOff>101600</xdr:colOff>
      <xdr:row>84</xdr:row>
      <xdr:rowOff>143763</xdr:rowOff>
    </xdr:to>
    <xdr:sp macro="" textlink="">
      <xdr:nvSpPr>
        <xdr:cNvPr id="266" name="楕円 265">
          <a:extLst>
            <a:ext uri="{FF2B5EF4-FFF2-40B4-BE49-F238E27FC236}">
              <a16:creationId xmlns:a16="http://schemas.microsoft.com/office/drawing/2014/main" id="{C4B9570B-2526-4414-8D9E-339ACBBA206D}"/>
            </a:ext>
          </a:extLst>
        </xdr:cNvPr>
        <xdr:cNvSpPr/>
      </xdr:nvSpPr>
      <xdr:spPr>
        <a:xfrm>
          <a:off x="6873240" y="141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88392</xdr:rowOff>
    </xdr:from>
    <xdr:to>
      <xdr:col>45</xdr:col>
      <xdr:colOff>177800</xdr:colOff>
      <xdr:row>84</xdr:row>
      <xdr:rowOff>92963</xdr:rowOff>
    </xdr:to>
    <xdr:cxnSp macro="">
      <xdr:nvCxnSpPr>
        <xdr:cNvPr id="267" name="直線コネクタ 266">
          <a:extLst>
            <a:ext uri="{FF2B5EF4-FFF2-40B4-BE49-F238E27FC236}">
              <a16:creationId xmlns:a16="http://schemas.microsoft.com/office/drawing/2014/main" id="{E0F37BAE-7758-4B34-81F3-E21C2E3E0253}"/>
            </a:ext>
          </a:extLst>
        </xdr:cNvPr>
        <xdr:cNvCxnSpPr/>
      </xdr:nvCxnSpPr>
      <xdr:spPr>
        <a:xfrm flipV="1">
          <a:off x="6924040" y="14170152"/>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42926</xdr:rowOff>
    </xdr:from>
    <xdr:to>
      <xdr:col>36</xdr:col>
      <xdr:colOff>165100</xdr:colOff>
      <xdr:row>84</xdr:row>
      <xdr:rowOff>144526</xdr:rowOff>
    </xdr:to>
    <xdr:sp macro="" textlink="">
      <xdr:nvSpPr>
        <xdr:cNvPr id="268" name="楕円 267">
          <a:extLst>
            <a:ext uri="{FF2B5EF4-FFF2-40B4-BE49-F238E27FC236}">
              <a16:creationId xmlns:a16="http://schemas.microsoft.com/office/drawing/2014/main" id="{CDE9BC12-F43A-4E45-9F3C-3892C26D5261}"/>
            </a:ext>
          </a:extLst>
        </xdr:cNvPr>
        <xdr:cNvSpPr/>
      </xdr:nvSpPr>
      <xdr:spPr>
        <a:xfrm>
          <a:off x="6098540" y="1412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92963</xdr:rowOff>
    </xdr:from>
    <xdr:to>
      <xdr:col>41</xdr:col>
      <xdr:colOff>50800</xdr:colOff>
      <xdr:row>84</xdr:row>
      <xdr:rowOff>93726</xdr:rowOff>
    </xdr:to>
    <xdr:cxnSp macro="">
      <xdr:nvCxnSpPr>
        <xdr:cNvPr id="269" name="直線コネクタ 268">
          <a:extLst>
            <a:ext uri="{FF2B5EF4-FFF2-40B4-BE49-F238E27FC236}">
              <a16:creationId xmlns:a16="http://schemas.microsoft.com/office/drawing/2014/main" id="{C53B042B-416E-41D9-90DD-7B18E70B3F28}"/>
            </a:ext>
          </a:extLst>
        </xdr:cNvPr>
        <xdr:cNvCxnSpPr/>
      </xdr:nvCxnSpPr>
      <xdr:spPr>
        <a:xfrm flipV="1">
          <a:off x="6149340" y="14174723"/>
          <a:ext cx="7747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70" name="n_1aveValue【福祉施設】&#10;一人当たり面積">
          <a:extLst>
            <a:ext uri="{FF2B5EF4-FFF2-40B4-BE49-F238E27FC236}">
              <a16:creationId xmlns:a16="http://schemas.microsoft.com/office/drawing/2014/main" id="{E61055BF-566F-48CB-8C76-9EB6F4F38D0F}"/>
            </a:ext>
          </a:extLst>
        </xdr:cNvPr>
        <xdr:cNvSpPr txBox="1"/>
      </xdr:nvSpPr>
      <xdr:spPr>
        <a:xfrm>
          <a:off x="8271587" y="1431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271" name="n_2aveValue【福祉施設】&#10;一人当たり面積">
          <a:extLst>
            <a:ext uri="{FF2B5EF4-FFF2-40B4-BE49-F238E27FC236}">
              <a16:creationId xmlns:a16="http://schemas.microsoft.com/office/drawing/2014/main" id="{A67848DC-E16B-4451-BB9C-D82DFB629FD3}"/>
            </a:ext>
          </a:extLst>
        </xdr:cNvPr>
        <xdr:cNvSpPr txBox="1"/>
      </xdr:nvSpPr>
      <xdr:spPr>
        <a:xfrm>
          <a:off x="7509587" y="143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272" name="n_3aveValue【福祉施設】&#10;一人当たり面積">
          <a:extLst>
            <a:ext uri="{FF2B5EF4-FFF2-40B4-BE49-F238E27FC236}">
              <a16:creationId xmlns:a16="http://schemas.microsoft.com/office/drawing/2014/main" id="{84C60620-93DF-43AD-836B-1CC133C5D5D2}"/>
            </a:ext>
          </a:extLst>
        </xdr:cNvPr>
        <xdr:cNvSpPr txBox="1"/>
      </xdr:nvSpPr>
      <xdr:spPr>
        <a:xfrm>
          <a:off x="6712027" y="1431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273" name="n_4aveValue【福祉施設】&#10;一人当たり面積">
          <a:extLst>
            <a:ext uri="{FF2B5EF4-FFF2-40B4-BE49-F238E27FC236}">
              <a16:creationId xmlns:a16="http://schemas.microsoft.com/office/drawing/2014/main" id="{0B4BA2D8-4A59-497B-9DC8-57557D475399}"/>
            </a:ext>
          </a:extLst>
        </xdr:cNvPr>
        <xdr:cNvSpPr txBox="1"/>
      </xdr:nvSpPr>
      <xdr:spPr>
        <a:xfrm>
          <a:off x="5937327" y="1435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149623</xdr:rowOff>
    </xdr:from>
    <xdr:ext cx="469744" cy="259045"/>
    <xdr:sp macro="" textlink="">
      <xdr:nvSpPr>
        <xdr:cNvPr id="274" name="n_1mainValue【福祉施設】&#10;一人当たり面積">
          <a:extLst>
            <a:ext uri="{FF2B5EF4-FFF2-40B4-BE49-F238E27FC236}">
              <a16:creationId xmlns:a16="http://schemas.microsoft.com/office/drawing/2014/main" id="{97F1B3F6-7967-4664-8E2E-463E8DE5527B}"/>
            </a:ext>
          </a:extLst>
        </xdr:cNvPr>
        <xdr:cNvSpPr txBox="1"/>
      </xdr:nvSpPr>
      <xdr:spPr>
        <a:xfrm>
          <a:off x="8271587" y="1389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155719</xdr:rowOff>
    </xdr:from>
    <xdr:ext cx="469744" cy="259045"/>
    <xdr:sp macro="" textlink="">
      <xdr:nvSpPr>
        <xdr:cNvPr id="275" name="n_2mainValue【福祉施設】&#10;一人当たり面積">
          <a:extLst>
            <a:ext uri="{FF2B5EF4-FFF2-40B4-BE49-F238E27FC236}">
              <a16:creationId xmlns:a16="http://schemas.microsoft.com/office/drawing/2014/main" id="{B03ECFA1-3AB6-4E0E-B8FE-BDB8A833755A}"/>
            </a:ext>
          </a:extLst>
        </xdr:cNvPr>
        <xdr:cNvSpPr txBox="1"/>
      </xdr:nvSpPr>
      <xdr:spPr>
        <a:xfrm>
          <a:off x="750958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160290</xdr:rowOff>
    </xdr:from>
    <xdr:ext cx="469744" cy="259045"/>
    <xdr:sp macro="" textlink="">
      <xdr:nvSpPr>
        <xdr:cNvPr id="276" name="n_3mainValue【福祉施設】&#10;一人当たり面積">
          <a:extLst>
            <a:ext uri="{FF2B5EF4-FFF2-40B4-BE49-F238E27FC236}">
              <a16:creationId xmlns:a16="http://schemas.microsoft.com/office/drawing/2014/main" id="{0F52267E-624A-4610-9C66-EEBD6DAEAE64}"/>
            </a:ext>
          </a:extLst>
        </xdr:cNvPr>
        <xdr:cNvSpPr txBox="1"/>
      </xdr:nvSpPr>
      <xdr:spPr>
        <a:xfrm>
          <a:off x="671202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161053</xdr:rowOff>
    </xdr:from>
    <xdr:ext cx="469744" cy="259045"/>
    <xdr:sp macro="" textlink="">
      <xdr:nvSpPr>
        <xdr:cNvPr id="277" name="n_4mainValue【福祉施設】&#10;一人当たり面積">
          <a:extLst>
            <a:ext uri="{FF2B5EF4-FFF2-40B4-BE49-F238E27FC236}">
              <a16:creationId xmlns:a16="http://schemas.microsoft.com/office/drawing/2014/main" id="{7D1C7E96-AAE5-47D1-A90A-B303838C12CD}"/>
            </a:ext>
          </a:extLst>
        </xdr:cNvPr>
        <xdr:cNvSpPr txBox="1"/>
      </xdr:nvSpPr>
      <xdr:spPr>
        <a:xfrm>
          <a:off x="5937327" y="1390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AF8C8697-0FC0-4F1E-8781-42A4CAD27AB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92FCBBB-A4AA-43E7-915B-85D6DEBFF36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BB836E2-AD63-4719-9E32-F45DE74F1BA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33F08AD-8163-4D8F-9098-ED967DF398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4100B8-7450-4D3A-BDCE-A784856E056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C402D80-2A08-4598-A59D-C1C8C548927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218CF5A-490F-40AB-9C03-1D7CF22B915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B7384231-EDE9-4DB8-958E-F1BF9109EB1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1C3D35E6-4E17-4111-829E-5F2BA9943AC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33E82920-6CB6-41E5-969D-6073EE1273A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602DA6A2-22B1-4AD8-A339-E9A8583D0DC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8DE37B41-14B5-4CEF-927B-9D3A6B0349F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D27CBF5C-BCD5-4274-B3D0-8D5F47601C2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F2A884FF-0669-4154-8305-783E3E29D35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8BFCA032-4BCA-4DC7-87C4-7DA9C2CE34B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4FDF365E-378C-40F4-9E5C-3C9E9310746A}"/>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D9C250C-12BE-4D6E-BFFD-40A6EAFBCB9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F618C4A9-ACE1-4861-A42F-35A4F6B09A2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1E97E513-C232-4C7A-9ED7-C1E5D0E5B1E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95519D60-A086-4EDE-A05E-3ED189CD1D8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F316817E-C5B3-40F1-B20C-5D154DFA432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B065459D-9CEF-4BCD-907B-58DD370D231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EE4706F1-4A1A-479D-9BB2-07A378EB2EF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512A6AD8-E8CD-4480-BC60-60206AF69FD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8343B8C6-29B3-4D5A-8250-43CF0842051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B56243D2-742E-4112-9FD5-F3B7205A7E7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34D7FB1C-7CA7-4737-8C0A-BD898219528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C3F1E1E4-BA59-402B-A873-575B8A2F6C5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5807E178-D38E-4D77-9138-5B37B7C2EA3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5D918EA4-9B85-437C-8891-0846EC8AD0A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F038C2FE-195C-4579-BAFC-77476EC5A0A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3428F6B8-D43E-43E2-9597-0974D76A766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334AFF09-2AB0-4CE2-AD1C-585763D6F3E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0E1A66E4-F225-47D4-96C4-D084AEF2157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E3B2E3D9-C1F2-4367-9AF6-4C2EA365691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A0FFA3C1-0393-433D-8872-4F11776DAF0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73C46996-A1F7-4C75-A12D-0CCCA14809F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DC21F027-9A3C-4289-BCDC-EEE2E5EA9DE2}"/>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6ADDB212-E81F-4C87-9B15-E2BAAB530E1A}"/>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D3CDB891-F0E9-4452-9052-BB31A20821A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312332EF-512E-4006-9D95-373C90BF912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DB6496AE-4F27-445B-9DC4-009C4A21C4DC}"/>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349D0271-A879-4161-8D6F-59FFC4D4408D}"/>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EEA677A5-DEDC-45D7-9E2E-F1593FBC5DAB}"/>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2E3C4651-1363-4EB2-B8F4-BDEA355CD52D}"/>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FB3E662E-71CA-4130-B12A-29EC7F18B2ED}"/>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694B1BC7-EA5C-4685-B5DB-8E57FFD039AF}"/>
            </a:ext>
          </a:extLst>
        </xdr:cNvPr>
        <xdr:cNvSpPr txBox="1"/>
      </xdr:nvSpPr>
      <xdr:spPr>
        <a:xfrm>
          <a:off x="14414500" y="6055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C007B88E-68FA-45A9-8524-3715BE467550}"/>
            </a:ext>
          </a:extLst>
        </xdr:cNvPr>
        <xdr:cNvSpPr/>
      </xdr:nvSpPr>
      <xdr:spPr>
        <a:xfrm>
          <a:off x="14325600" y="607676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56375351-79A9-4145-9ADC-6B468DB7B652}"/>
            </a:ext>
          </a:extLst>
        </xdr:cNvPr>
        <xdr:cNvSpPr/>
      </xdr:nvSpPr>
      <xdr:spPr>
        <a:xfrm>
          <a:off x="13578840" y="6363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D0770EAD-6869-4EB5-A9C1-FE2A7753C4B5}"/>
            </a:ext>
          </a:extLst>
        </xdr:cNvPr>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40B6E2DC-45CB-4EC5-B13A-526D1F6ABE2A}"/>
            </a:ext>
          </a:extLst>
        </xdr:cNvPr>
        <xdr:cNvSpPr/>
      </xdr:nvSpPr>
      <xdr:spPr>
        <a:xfrm>
          <a:off x="1202944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E8B7881D-63CF-4A58-A57E-7067044761A7}"/>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2BF379D5-2CD8-48E5-B0B9-2AB4FE579C9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FC740795-1826-4550-88F1-1C63AE9DA8C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C5C85740-BA49-4E8F-8DEC-DFFBC41FC8D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84E9823-9F4A-4542-BC22-2FD4FAD4AFD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7DF4F21-3CA2-4DA3-AB75-54FD4D122AA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23767</xdr:rowOff>
    </xdr:from>
    <xdr:to>
      <xdr:col>85</xdr:col>
      <xdr:colOff>177800</xdr:colOff>
      <xdr:row>33</xdr:row>
      <xdr:rowOff>125367</xdr:rowOff>
    </xdr:to>
    <xdr:sp macro="" textlink="">
      <xdr:nvSpPr>
        <xdr:cNvPr id="335" name="楕円 334">
          <a:extLst>
            <a:ext uri="{FF2B5EF4-FFF2-40B4-BE49-F238E27FC236}">
              <a16:creationId xmlns:a16="http://schemas.microsoft.com/office/drawing/2014/main" id="{F2146E28-012C-4685-BCAB-4A3B36E99301}"/>
            </a:ext>
          </a:extLst>
        </xdr:cNvPr>
        <xdr:cNvSpPr/>
      </xdr:nvSpPr>
      <xdr:spPr>
        <a:xfrm>
          <a:off x="14325600" y="555588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112321</xdr:rowOff>
    </xdr:from>
    <xdr:ext cx="340478" cy="259045"/>
    <xdr:sp macro="" textlink="">
      <xdr:nvSpPr>
        <xdr:cNvPr id="336" name="【一般廃棄物処理施設】&#10;有形固定資産減価償却率該当値テキスト">
          <a:extLst>
            <a:ext uri="{FF2B5EF4-FFF2-40B4-BE49-F238E27FC236}">
              <a16:creationId xmlns:a16="http://schemas.microsoft.com/office/drawing/2014/main" id="{BE95B5FB-1705-4185-9602-9483308B25C8}"/>
            </a:ext>
          </a:extLst>
        </xdr:cNvPr>
        <xdr:cNvSpPr txBox="1"/>
      </xdr:nvSpPr>
      <xdr:spPr>
        <a:xfrm>
          <a:off x="14414500" y="54768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74386</xdr:rowOff>
    </xdr:from>
    <xdr:to>
      <xdr:col>81</xdr:col>
      <xdr:colOff>101600</xdr:colOff>
      <xdr:row>34</xdr:row>
      <xdr:rowOff>4536</xdr:rowOff>
    </xdr:to>
    <xdr:sp macro="" textlink="">
      <xdr:nvSpPr>
        <xdr:cNvPr id="337" name="楕円 336">
          <a:extLst>
            <a:ext uri="{FF2B5EF4-FFF2-40B4-BE49-F238E27FC236}">
              <a16:creationId xmlns:a16="http://schemas.microsoft.com/office/drawing/2014/main" id="{C1E2C275-DDDB-43D6-A642-2EDCC8ECB44F}"/>
            </a:ext>
          </a:extLst>
        </xdr:cNvPr>
        <xdr:cNvSpPr/>
      </xdr:nvSpPr>
      <xdr:spPr>
        <a:xfrm>
          <a:off x="13578840" y="5606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74567</xdr:rowOff>
    </xdr:from>
    <xdr:to>
      <xdr:col>85</xdr:col>
      <xdr:colOff>127000</xdr:colOff>
      <xdr:row>33</xdr:row>
      <xdr:rowOff>125186</xdr:rowOff>
    </xdr:to>
    <xdr:cxnSp macro="">
      <xdr:nvCxnSpPr>
        <xdr:cNvPr id="338" name="直線コネクタ 337">
          <a:extLst>
            <a:ext uri="{FF2B5EF4-FFF2-40B4-BE49-F238E27FC236}">
              <a16:creationId xmlns:a16="http://schemas.microsoft.com/office/drawing/2014/main" id="{8ADD5F80-D562-41E4-A681-21240F2D8FE4}"/>
            </a:ext>
          </a:extLst>
        </xdr:cNvPr>
        <xdr:cNvCxnSpPr/>
      </xdr:nvCxnSpPr>
      <xdr:spPr>
        <a:xfrm flipV="1">
          <a:off x="13629640" y="5606687"/>
          <a:ext cx="74676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33564</xdr:rowOff>
    </xdr:from>
    <xdr:to>
      <xdr:col>76</xdr:col>
      <xdr:colOff>165100</xdr:colOff>
      <xdr:row>33</xdr:row>
      <xdr:rowOff>135164</xdr:rowOff>
    </xdr:to>
    <xdr:sp macro="" textlink="">
      <xdr:nvSpPr>
        <xdr:cNvPr id="339" name="楕円 338">
          <a:extLst>
            <a:ext uri="{FF2B5EF4-FFF2-40B4-BE49-F238E27FC236}">
              <a16:creationId xmlns:a16="http://schemas.microsoft.com/office/drawing/2014/main" id="{9069911C-6F3C-4789-A73C-9093B324D371}"/>
            </a:ext>
          </a:extLst>
        </xdr:cNvPr>
        <xdr:cNvSpPr/>
      </xdr:nvSpPr>
      <xdr:spPr>
        <a:xfrm>
          <a:off x="12804140" y="556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84364</xdr:rowOff>
    </xdr:from>
    <xdr:to>
      <xdr:col>81</xdr:col>
      <xdr:colOff>50800</xdr:colOff>
      <xdr:row>33</xdr:row>
      <xdr:rowOff>125186</xdr:rowOff>
    </xdr:to>
    <xdr:cxnSp macro="">
      <xdr:nvCxnSpPr>
        <xdr:cNvPr id="340" name="直線コネクタ 339">
          <a:extLst>
            <a:ext uri="{FF2B5EF4-FFF2-40B4-BE49-F238E27FC236}">
              <a16:creationId xmlns:a16="http://schemas.microsoft.com/office/drawing/2014/main" id="{4FB7333D-00E3-456E-9745-54C55E4A83C4}"/>
            </a:ext>
          </a:extLst>
        </xdr:cNvPr>
        <xdr:cNvCxnSpPr/>
      </xdr:nvCxnSpPr>
      <xdr:spPr>
        <a:xfrm>
          <a:off x="12854940" y="5616484"/>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164193</xdr:rowOff>
    </xdr:from>
    <xdr:to>
      <xdr:col>72</xdr:col>
      <xdr:colOff>38100</xdr:colOff>
      <xdr:row>33</xdr:row>
      <xdr:rowOff>94343</xdr:rowOff>
    </xdr:to>
    <xdr:sp macro="" textlink="">
      <xdr:nvSpPr>
        <xdr:cNvPr id="341" name="楕円 340">
          <a:extLst>
            <a:ext uri="{FF2B5EF4-FFF2-40B4-BE49-F238E27FC236}">
              <a16:creationId xmlns:a16="http://schemas.microsoft.com/office/drawing/2014/main" id="{6F7F1A66-5366-4A70-A9F1-5B437822900F}"/>
            </a:ext>
          </a:extLst>
        </xdr:cNvPr>
        <xdr:cNvSpPr/>
      </xdr:nvSpPr>
      <xdr:spPr>
        <a:xfrm>
          <a:off x="12029440" y="55286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43543</xdr:rowOff>
    </xdr:from>
    <xdr:to>
      <xdr:col>76</xdr:col>
      <xdr:colOff>114300</xdr:colOff>
      <xdr:row>33</xdr:row>
      <xdr:rowOff>84364</xdr:rowOff>
    </xdr:to>
    <xdr:cxnSp macro="">
      <xdr:nvCxnSpPr>
        <xdr:cNvPr id="342" name="直線コネクタ 341">
          <a:extLst>
            <a:ext uri="{FF2B5EF4-FFF2-40B4-BE49-F238E27FC236}">
              <a16:creationId xmlns:a16="http://schemas.microsoft.com/office/drawing/2014/main" id="{98773311-46F0-48DC-AED2-B990EA606F3E}"/>
            </a:ext>
          </a:extLst>
        </xdr:cNvPr>
        <xdr:cNvCxnSpPr/>
      </xdr:nvCxnSpPr>
      <xdr:spPr>
        <a:xfrm>
          <a:off x="12072620" y="5575663"/>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D2B046D0-3AF9-4D4C-888A-C620744FE877}"/>
            </a:ext>
          </a:extLst>
        </xdr:cNvPr>
        <xdr:cNvSpPr txBox="1"/>
      </xdr:nvSpPr>
      <xdr:spPr>
        <a:xfrm>
          <a:off x="13437244"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05914ABD-73A1-44C5-84C2-6E52F06D7454}"/>
            </a:ext>
          </a:extLst>
        </xdr:cNvPr>
        <xdr:cNvSpPr txBox="1"/>
      </xdr:nvSpPr>
      <xdr:spPr>
        <a:xfrm>
          <a:off x="12675244" y="648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6F4EF7AA-808B-4B33-9CE1-6D5C74827260}"/>
            </a:ext>
          </a:extLst>
        </xdr:cNvPr>
        <xdr:cNvSpPr txBox="1"/>
      </xdr:nvSpPr>
      <xdr:spPr>
        <a:xfrm>
          <a:off x="119005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E120C0FE-F53D-4117-9DB3-04A2CA709928}"/>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32</xdr:row>
      <xdr:rowOff>21063</xdr:rowOff>
    </xdr:from>
    <xdr:ext cx="340478" cy="259045"/>
    <xdr:sp macro="" textlink="">
      <xdr:nvSpPr>
        <xdr:cNvPr id="347" name="n_1mainValue【一般廃棄物処理施設】&#10;有形固定資産減価償却率">
          <a:extLst>
            <a:ext uri="{FF2B5EF4-FFF2-40B4-BE49-F238E27FC236}">
              <a16:creationId xmlns:a16="http://schemas.microsoft.com/office/drawing/2014/main" id="{3D91B745-E49F-4033-9822-FF3F704590D4}"/>
            </a:ext>
          </a:extLst>
        </xdr:cNvPr>
        <xdr:cNvSpPr txBox="1"/>
      </xdr:nvSpPr>
      <xdr:spPr>
        <a:xfrm>
          <a:off x="13469561" y="5385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31</xdr:row>
      <xdr:rowOff>151691</xdr:rowOff>
    </xdr:from>
    <xdr:ext cx="340478" cy="259045"/>
    <xdr:sp macro="" textlink="">
      <xdr:nvSpPr>
        <xdr:cNvPr id="348" name="n_2mainValue【一般廃棄物処理施設】&#10;有形固定資産減価償却率">
          <a:extLst>
            <a:ext uri="{FF2B5EF4-FFF2-40B4-BE49-F238E27FC236}">
              <a16:creationId xmlns:a16="http://schemas.microsoft.com/office/drawing/2014/main" id="{0550CD40-B006-4429-8D73-7324D4E38467}"/>
            </a:ext>
          </a:extLst>
        </xdr:cNvPr>
        <xdr:cNvSpPr txBox="1"/>
      </xdr:nvSpPr>
      <xdr:spPr>
        <a:xfrm>
          <a:off x="12707561" y="53485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110870</xdr:rowOff>
    </xdr:from>
    <xdr:ext cx="340478" cy="259045"/>
    <xdr:sp macro="" textlink="">
      <xdr:nvSpPr>
        <xdr:cNvPr id="349" name="n_3mainValue【一般廃棄物処理施設】&#10;有形固定資産減価償却率">
          <a:extLst>
            <a:ext uri="{FF2B5EF4-FFF2-40B4-BE49-F238E27FC236}">
              <a16:creationId xmlns:a16="http://schemas.microsoft.com/office/drawing/2014/main" id="{38D0A14C-F688-42E9-9DA0-91F1381C22FA}"/>
            </a:ext>
          </a:extLst>
        </xdr:cNvPr>
        <xdr:cNvSpPr txBox="1"/>
      </xdr:nvSpPr>
      <xdr:spPr>
        <a:xfrm>
          <a:off x="11910001" y="5307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377E2DA3-DC51-4E01-9A92-E9739E2FEB0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8314CA40-AFCB-4EAF-88E8-86439D5DE2D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9E0F8F7C-386F-4ED8-9D76-70F205E057D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65337495-EE1C-4905-B7C7-492E34F60A5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D71D4A3E-C87E-415A-9943-0858D292DBD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804C7681-CBA9-4AB9-9A21-59BEC8D1F6B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2026A45C-C46F-43E7-9642-04B2656D263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FA391535-59DB-49ED-A411-BFA4AAFA09A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AD09780F-5768-4E0D-B8AA-A1078EB0F8D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8AD35751-30D1-416C-B014-66D5C6A01C6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a:extLst>
            <a:ext uri="{FF2B5EF4-FFF2-40B4-BE49-F238E27FC236}">
              <a16:creationId xmlns:a16="http://schemas.microsoft.com/office/drawing/2014/main" id="{FBAA21F8-AA4E-41C1-A2DE-214F82AF1F9D}"/>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a:extLst>
            <a:ext uri="{FF2B5EF4-FFF2-40B4-BE49-F238E27FC236}">
              <a16:creationId xmlns:a16="http://schemas.microsoft.com/office/drawing/2014/main" id="{11E7D96A-B2DD-41A7-A0B4-7308167052E6}"/>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a:extLst>
            <a:ext uri="{FF2B5EF4-FFF2-40B4-BE49-F238E27FC236}">
              <a16:creationId xmlns:a16="http://schemas.microsoft.com/office/drawing/2014/main" id="{350008D3-EA4E-4DA8-BDD5-C60A25E58771}"/>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3" name="テキスト ボックス 362">
          <a:extLst>
            <a:ext uri="{FF2B5EF4-FFF2-40B4-BE49-F238E27FC236}">
              <a16:creationId xmlns:a16="http://schemas.microsoft.com/office/drawing/2014/main" id="{1C282F4E-20C0-4437-89FA-48C1A58E7B18}"/>
            </a:ext>
          </a:extLst>
        </xdr:cNvPr>
        <xdr:cNvSpPr txBox="1"/>
      </xdr:nvSpPr>
      <xdr:spPr>
        <a:xfrm>
          <a:off x="15499308" y="6567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a:extLst>
            <a:ext uri="{FF2B5EF4-FFF2-40B4-BE49-F238E27FC236}">
              <a16:creationId xmlns:a16="http://schemas.microsoft.com/office/drawing/2014/main" id="{C9B57181-792E-48D7-AB9B-86A311BB069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5" name="テキスト ボックス 364">
          <a:extLst>
            <a:ext uri="{FF2B5EF4-FFF2-40B4-BE49-F238E27FC236}">
              <a16:creationId xmlns:a16="http://schemas.microsoft.com/office/drawing/2014/main" id="{E8286688-D340-444C-BDF6-F906A3C4460D}"/>
            </a:ext>
          </a:extLst>
        </xdr:cNvPr>
        <xdr:cNvSpPr txBox="1"/>
      </xdr:nvSpPr>
      <xdr:spPr>
        <a:xfrm>
          <a:off x="15499308" y="61976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a:extLst>
            <a:ext uri="{FF2B5EF4-FFF2-40B4-BE49-F238E27FC236}">
              <a16:creationId xmlns:a16="http://schemas.microsoft.com/office/drawing/2014/main" id="{D1EE0BA5-C21F-4CF9-A1FC-F2D6CB90AEC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67" name="テキスト ボックス 366">
          <a:extLst>
            <a:ext uri="{FF2B5EF4-FFF2-40B4-BE49-F238E27FC236}">
              <a16:creationId xmlns:a16="http://schemas.microsoft.com/office/drawing/2014/main" id="{7494460F-8925-4264-9044-467F41EF4294}"/>
            </a:ext>
          </a:extLst>
        </xdr:cNvPr>
        <xdr:cNvSpPr txBox="1"/>
      </xdr:nvSpPr>
      <xdr:spPr>
        <a:xfrm>
          <a:off x="15499308" y="58242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a:extLst>
            <a:ext uri="{FF2B5EF4-FFF2-40B4-BE49-F238E27FC236}">
              <a16:creationId xmlns:a16="http://schemas.microsoft.com/office/drawing/2014/main" id="{38B83144-646C-4DCE-8D45-26514B261E4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69" name="テキスト ボックス 368">
          <a:extLst>
            <a:ext uri="{FF2B5EF4-FFF2-40B4-BE49-F238E27FC236}">
              <a16:creationId xmlns:a16="http://schemas.microsoft.com/office/drawing/2014/main" id="{E953F474-9755-48B5-B234-B3A01C6A90CC}"/>
            </a:ext>
          </a:extLst>
        </xdr:cNvPr>
        <xdr:cNvSpPr txBox="1"/>
      </xdr:nvSpPr>
      <xdr:spPr>
        <a:xfrm>
          <a:off x="1549930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a:extLst>
            <a:ext uri="{FF2B5EF4-FFF2-40B4-BE49-F238E27FC236}">
              <a16:creationId xmlns:a16="http://schemas.microsoft.com/office/drawing/2014/main" id="{7F1F069A-BCC6-4952-8D86-C306526AB26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1" name="テキスト ボックス 370">
          <a:extLst>
            <a:ext uri="{FF2B5EF4-FFF2-40B4-BE49-F238E27FC236}">
              <a16:creationId xmlns:a16="http://schemas.microsoft.com/office/drawing/2014/main" id="{B788E55F-235E-49CC-BDB8-74A7FB296BEB}"/>
            </a:ext>
          </a:extLst>
        </xdr:cNvPr>
        <xdr:cNvSpPr txBox="1"/>
      </xdr:nvSpPr>
      <xdr:spPr>
        <a:xfrm>
          <a:off x="15435188" y="50774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a:extLst>
            <a:ext uri="{FF2B5EF4-FFF2-40B4-BE49-F238E27FC236}">
              <a16:creationId xmlns:a16="http://schemas.microsoft.com/office/drawing/2014/main" id="{1E3140D5-664F-47A6-BA08-DA153C921F4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3" name="直線コネクタ 372">
          <a:extLst>
            <a:ext uri="{FF2B5EF4-FFF2-40B4-BE49-F238E27FC236}">
              <a16:creationId xmlns:a16="http://schemas.microsoft.com/office/drawing/2014/main" id="{74D3E0A1-DE3C-44E6-B3D0-A98A1EA61421}"/>
            </a:ext>
          </a:extLst>
        </xdr:cNvPr>
        <xdr:cNvCxnSpPr/>
      </xdr:nvCxnSpPr>
      <xdr:spPr>
        <a:xfrm flipV="1">
          <a:off x="19509104" y="5599339"/>
          <a:ext cx="0" cy="1479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4" name="【一般廃棄物処理施設】&#10;一人当たり有形固定資産（償却資産）額最小値テキスト">
          <a:extLst>
            <a:ext uri="{FF2B5EF4-FFF2-40B4-BE49-F238E27FC236}">
              <a16:creationId xmlns:a16="http://schemas.microsoft.com/office/drawing/2014/main" id="{28C5A3F2-DBE2-4579-A301-FA33F558495D}"/>
            </a:ext>
          </a:extLst>
        </xdr:cNvPr>
        <xdr:cNvSpPr txBox="1"/>
      </xdr:nvSpPr>
      <xdr:spPr>
        <a:xfrm>
          <a:off x="19547840" y="7082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5" name="直線コネクタ 374">
          <a:extLst>
            <a:ext uri="{FF2B5EF4-FFF2-40B4-BE49-F238E27FC236}">
              <a16:creationId xmlns:a16="http://schemas.microsoft.com/office/drawing/2014/main" id="{9C9CF273-9EFE-4FE6-8176-3091D656926E}"/>
            </a:ext>
          </a:extLst>
        </xdr:cNvPr>
        <xdr:cNvCxnSpPr/>
      </xdr:nvCxnSpPr>
      <xdr:spPr>
        <a:xfrm>
          <a:off x="19443700" y="7078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6" name="【一般廃棄物処理施設】&#10;一人当たり有形固定資産（償却資産）額最大値テキスト">
          <a:extLst>
            <a:ext uri="{FF2B5EF4-FFF2-40B4-BE49-F238E27FC236}">
              <a16:creationId xmlns:a16="http://schemas.microsoft.com/office/drawing/2014/main" id="{6DC698D1-B33D-47AB-88A1-728D89BBF28F}"/>
            </a:ext>
          </a:extLst>
        </xdr:cNvPr>
        <xdr:cNvSpPr txBox="1"/>
      </xdr:nvSpPr>
      <xdr:spPr>
        <a:xfrm>
          <a:off x="19547840" y="53783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77" name="直線コネクタ 376">
          <a:extLst>
            <a:ext uri="{FF2B5EF4-FFF2-40B4-BE49-F238E27FC236}">
              <a16:creationId xmlns:a16="http://schemas.microsoft.com/office/drawing/2014/main" id="{0F855A6B-A385-4F8F-9269-8C050C2ABEC2}"/>
            </a:ext>
          </a:extLst>
        </xdr:cNvPr>
        <xdr:cNvCxnSpPr/>
      </xdr:nvCxnSpPr>
      <xdr:spPr>
        <a:xfrm>
          <a:off x="19443700" y="5599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378" name="【一般廃棄物処理施設】&#10;一人当たり有形固定資産（償却資産）額平均値テキスト">
          <a:extLst>
            <a:ext uri="{FF2B5EF4-FFF2-40B4-BE49-F238E27FC236}">
              <a16:creationId xmlns:a16="http://schemas.microsoft.com/office/drawing/2014/main" id="{C1699494-3F04-4F59-8E18-4D523DAD95C8}"/>
            </a:ext>
          </a:extLst>
        </xdr:cNvPr>
        <xdr:cNvSpPr txBox="1"/>
      </xdr:nvSpPr>
      <xdr:spPr>
        <a:xfrm>
          <a:off x="19547840" y="6948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79" name="フローチャート: 判断 378">
          <a:extLst>
            <a:ext uri="{FF2B5EF4-FFF2-40B4-BE49-F238E27FC236}">
              <a16:creationId xmlns:a16="http://schemas.microsoft.com/office/drawing/2014/main" id="{7FF3E2F6-0C1E-4A90-A4DB-AA75508A97E5}"/>
            </a:ext>
          </a:extLst>
        </xdr:cNvPr>
        <xdr:cNvSpPr/>
      </xdr:nvSpPr>
      <xdr:spPr>
        <a:xfrm>
          <a:off x="19458940" y="696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0" name="フローチャート: 判断 379">
          <a:extLst>
            <a:ext uri="{FF2B5EF4-FFF2-40B4-BE49-F238E27FC236}">
              <a16:creationId xmlns:a16="http://schemas.microsoft.com/office/drawing/2014/main" id="{235B2E08-9000-460F-8B2A-EFD96583E3C7}"/>
            </a:ext>
          </a:extLst>
        </xdr:cNvPr>
        <xdr:cNvSpPr/>
      </xdr:nvSpPr>
      <xdr:spPr>
        <a:xfrm>
          <a:off x="18735040" y="699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1" name="フローチャート: 判断 380">
          <a:extLst>
            <a:ext uri="{FF2B5EF4-FFF2-40B4-BE49-F238E27FC236}">
              <a16:creationId xmlns:a16="http://schemas.microsoft.com/office/drawing/2014/main" id="{87AEEA8E-6ECA-418A-801A-F907F41F1FCF}"/>
            </a:ext>
          </a:extLst>
        </xdr:cNvPr>
        <xdr:cNvSpPr/>
      </xdr:nvSpPr>
      <xdr:spPr>
        <a:xfrm>
          <a:off x="17937480" y="7000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2" name="フローチャート: 判断 381">
          <a:extLst>
            <a:ext uri="{FF2B5EF4-FFF2-40B4-BE49-F238E27FC236}">
              <a16:creationId xmlns:a16="http://schemas.microsoft.com/office/drawing/2014/main" id="{3F5D7CB8-0244-4D03-806F-F100C6F554C5}"/>
            </a:ext>
          </a:extLst>
        </xdr:cNvPr>
        <xdr:cNvSpPr/>
      </xdr:nvSpPr>
      <xdr:spPr>
        <a:xfrm>
          <a:off x="17162780" y="700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3" name="フローチャート: 判断 382">
          <a:extLst>
            <a:ext uri="{FF2B5EF4-FFF2-40B4-BE49-F238E27FC236}">
              <a16:creationId xmlns:a16="http://schemas.microsoft.com/office/drawing/2014/main" id="{7C014C2B-93D4-4DAC-971B-F72A7F3C78D7}"/>
            </a:ext>
          </a:extLst>
        </xdr:cNvPr>
        <xdr:cNvSpPr/>
      </xdr:nvSpPr>
      <xdr:spPr>
        <a:xfrm>
          <a:off x="16388080" y="7005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407F6AA-88D2-4E9F-9EB0-8F9E655CD53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68404E8-EC7D-48C5-B541-119D869F7E9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55CF6465-BB81-4FB2-BD89-546DD44040D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E219061-8D16-4061-8DFE-DFFBD5E4EFF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DF8DA5FC-D8FA-4766-A3BA-194C9F8914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16419</xdr:rowOff>
    </xdr:from>
    <xdr:to>
      <xdr:col>116</xdr:col>
      <xdr:colOff>114300</xdr:colOff>
      <xdr:row>33</xdr:row>
      <xdr:rowOff>118019</xdr:rowOff>
    </xdr:to>
    <xdr:sp macro="" textlink="">
      <xdr:nvSpPr>
        <xdr:cNvPr id="389" name="楕円 388">
          <a:extLst>
            <a:ext uri="{FF2B5EF4-FFF2-40B4-BE49-F238E27FC236}">
              <a16:creationId xmlns:a16="http://schemas.microsoft.com/office/drawing/2014/main" id="{9161DB9E-1AD2-4889-9376-0AEA24B9585C}"/>
            </a:ext>
          </a:extLst>
        </xdr:cNvPr>
        <xdr:cNvSpPr/>
      </xdr:nvSpPr>
      <xdr:spPr>
        <a:xfrm>
          <a:off x="19458940" y="554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140896</xdr:rowOff>
    </xdr:from>
    <xdr:ext cx="690189" cy="259045"/>
    <xdr:sp macro="" textlink="">
      <xdr:nvSpPr>
        <xdr:cNvPr id="390" name="【一般廃棄物処理施設】&#10;一人当たり有形固定資産（償却資産）額該当値テキスト">
          <a:extLst>
            <a:ext uri="{FF2B5EF4-FFF2-40B4-BE49-F238E27FC236}">
              <a16:creationId xmlns:a16="http://schemas.microsoft.com/office/drawing/2014/main" id="{84CA46D7-27E8-4DC5-B4AB-EED7E894FC6C}"/>
            </a:ext>
          </a:extLst>
        </xdr:cNvPr>
        <xdr:cNvSpPr txBox="1"/>
      </xdr:nvSpPr>
      <xdr:spPr>
        <a:xfrm>
          <a:off x="19547840" y="55053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116745</xdr:rowOff>
    </xdr:from>
    <xdr:to>
      <xdr:col>112</xdr:col>
      <xdr:colOff>38100</xdr:colOff>
      <xdr:row>40</xdr:row>
      <xdr:rowOff>46895</xdr:rowOff>
    </xdr:to>
    <xdr:sp macro="" textlink="">
      <xdr:nvSpPr>
        <xdr:cNvPr id="391" name="楕円 390">
          <a:extLst>
            <a:ext uri="{FF2B5EF4-FFF2-40B4-BE49-F238E27FC236}">
              <a16:creationId xmlns:a16="http://schemas.microsoft.com/office/drawing/2014/main" id="{7BF87106-43EA-4446-A2A1-BA64DF98BBB1}"/>
            </a:ext>
          </a:extLst>
        </xdr:cNvPr>
        <xdr:cNvSpPr/>
      </xdr:nvSpPr>
      <xdr:spPr>
        <a:xfrm>
          <a:off x="18735040" y="6654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67219</xdr:rowOff>
    </xdr:from>
    <xdr:to>
      <xdr:col>116</xdr:col>
      <xdr:colOff>63500</xdr:colOff>
      <xdr:row>39</xdr:row>
      <xdr:rowOff>167545</xdr:rowOff>
    </xdr:to>
    <xdr:cxnSp macro="">
      <xdr:nvCxnSpPr>
        <xdr:cNvPr id="392" name="直線コネクタ 391">
          <a:extLst>
            <a:ext uri="{FF2B5EF4-FFF2-40B4-BE49-F238E27FC236}">
              <a16:creationId xmlns:a16="http://schemas.microsoft.com/office/drawing/2014/main" id="{4B824498-7530-45BF-A59E-F683A1ABE7D6}"/>
            </a:ext>
          </a:extLst>
        </xdr:cNvPr>
        <xdr:cNvCxnSpPr/>
      </xdr:nvCxnSpPr>
      <xdr:spPr>
        <a:xfrm flipV="1">
          <a:off x="18778220" y="5599339"/>
          <a:ext cx="731520" cy="110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123102</xdr:rowOff>
    </xdr:from>
    <xdr:to>
      <xdr:col>107</xdr:col>
      <xdr:colOff>101600</xdr:colOff>
      <xdr:row>40</xdr:row>
      <xdr:rowOff>53252</xdr:rowOff>
    </xdr:to>
    <xdr:sp macro="" textlink="">
      <xdr:nvSpPr>
        <xdr:cNvPr id="393" name="楕円 392">
          <a:extLst>
            <a:ext uri="{FF2B5EF4-FFF2-40B4-BE49-F238E27FC236}">
              <a16:creationId xmlns:a16="http://schemas.microsoft.com/office/drawing/2014/main" id="{9F0C4772-B251-4D5F-9E0B-E8133EC58F83}"/>
            </a:ext>
          </a:extLst>
        </xdr:cNvPr>
        <xdr:cNvSpPr/>
      </xdr:nvSpPr>
      <xdr:spPr>
        <a:xfrm>
          <a:off x="17937480" y="66610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167545</xdr:rowOff>
    </xdr:from>
    <xdr:to>
      <xdr:col>111</xdr:col>
      <xdr:colOff>177800</xdr:colOff>
      <xdr:row>40</xdr:row>
      <xdr:rowOff>2452</xdr:rowOff>
    </xdr:to>
    <xdr:cxnSp macro="">
      <xdr:nvCxnSpPr>
        <xdr:cNvPr id="394" name="直線コネクタ 393">
          <a:extLst>
            <a:ext uri="{FF2B5EF4-FFF2-40B4-BE49-F238E27FC236}">
              <a16:creationId xmlns:a16="http://schemas.microsoft.com/office/drawing/2014/main" id="{CF6C5F2F-0603-4992-9D08-0FC028CB0691}"/>
            </a:ext>
          </a:extLst>
        </xdr:cNvPr>
        <xdr:cNvCxnSpPr/>
      </xdr:nvCxnSpPr>
      <xdr:spPr>
        <a:xfrm flipV="1">
          <a:off x="17988280" y="6705505"/>
          <a:ext cx="78994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127176</xdr:rowOff>
    </xdr:from>
    <xdr:to>
      <xdr:col>102</xdr:col>
      <xdr:colOff>165100</xdr:colOff>
      <xdr:row>40</xdr:row>
      <xdr:rowOff>57326</xdr:rowOff>
    </xdr:to>
    <xdr:sp macro="" textlink="">
      <xdr:nvSpPr>
        <xdr:cNvPr id="395" name="楕円 394">
          <a:extLst>
            <a:ext uri="{FF2B5EF4-FFF2-40B4-BE49-F238E27FC236}">
              <a16:creationId xmlns:a16="http://schemas.microsoft.com/office/drawing/2014/main" id="{C4A659C7-276D-427D-8F09-6BDCF8A39F57}"/>
            </a:ext>
          </a:extLst>
        </xdr:cNvPr>
        <xdr:cNvSpPr/>
      </xdr:nvSpPr>
      <xdr:spPr>
        <a:xfrm>
          <a:off x="17162780" y="6665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2452</xdr:rowOff>
    </xdr:from>
    <xdr:to>
      <xdr:col>107</xdr:col>
      <xdr:colOff>50800</xdr:colOff>
      <xdr:row>40</xdr:row>
      <xdr:rowOff>6526</xdr:rowOff>
    </xdr:to>
    <xdr:cxnSp macro="">
      <xdr:nvCxnSpPr>
        <xdr:cNvPr id="396" name="直線コネクタ 395">
          <a:extLst>
            <a:ext uri="{FF2B5EF4-FFF2-40B4-BE49-F238E27FC236}">
              <a16:creationId xmlns:a16="http://schemas.microsoft.com/office/drawing/2014/main" id="{34705DB8-20D4-4767-B959-781C9B9A4A70}"/>
            </a:ext>
          </a:extLst>
        </xdr:cNvPr>
        <xdr:cNvCxnSpPr/>
      </xdr:nvCxnSpPr>
      <xdr:spPr>
        <a:xfrm flipV="1">
          <a:off x="17213580" y="6708052"/>
          <a:ext cx="774700" cy="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28E64352-E62B-407B-BB0E-F4CFEE485B57}"/>
            </a:ext>
          </a:extLst>
        </xdr:cNvPr>
        <xdr:cNvSpPr txBox="1"/>
      </xdr:nvSpPr>
      <xdr:spPr>
        <a:xfrm>
          <a:off x="18496495" y="708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65574B99-45CD-407F-98DB-B069CF6519F0}"/>
            </a:ext>
          </a:extLst>
        </xdr:cNvPr>
        <xdr:cNvSpPr txBox="1"/>
      </xdr:nvSpPr>
      <xdr:spPr>
        <a:xfrm>
          <a:off x="17734495" y="708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BADE6E99-5FA2-49FE-A8A6-613314971768}"/>
            </a:ext>
          </a:extLst>
        </xdr:cNvPr>
        <xdr:cNvSpPr txBox="1"/>
      </xdr:nvSpPr>
      <xdr:spPr>
        <a:xfrm>
          <a:off x="16936935" y="709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61CA69CB-AD5D-4354-B56B-22A26B1A1628}"/>
            </a:ext>
          </a:extLst>
        </xdr:cNvPr>
        <xdr:cNvSpPr txBox="1"/>
      </xdr:nvSpPr>
      <xdr:spPr>
        <a:xfrm>
          <a:off x="16162235" y="678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38</xdr:row>
      <xdr:rowOff>63422</xdr:rowOff>
    </xdr:from>
    <xdr:ext cx="690189" cy="259045"/>
    <xdr:sp macro="" textlink="">
      <xdr:nvSpPr>
        <xdr:cNvPr id="401" name="n_1mainValue【一般廃棄物処理施設】&#10;一人当たり有形固定資産（償却資産）額">
          <a:extLst>
            <a:ext uri="{FF2B5EF4-FFF2-40B4-BE49-F238E27FC236}">
              <a16:creationId xmlns:a16="http://schemas.microsoft.com/office/drawing/2014/main" id="{65D97E25-1709-4450-B551-8E09ECABCC50}"/>
            </a:ext>
          </a:extLst>
        </xdr:cNvPr>
        <xdr:cNvSpPr txBox="1"/>
      </xdr:nvSpPr>
      <xdr:spPr>
        <a:xfrm>
          <a:off x="18450905" y="64337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38</xdr:row>
      <xdr:rowOff>69779</xdr:rowOff>
    </xdr:from>
    <xdr:ext cx="690189" cy="259045"/>
    <xdr:sp macro="" textlink="">
      <xdr:nvSpPr>
        <xdr:cNvPr id="402" name="n_2mainValue【一般廃棄物処理施設】&#10;一人当たり有形固定資産（償却資産）額">
          <a:extLst>
            <a:ext uri="{FF2B5EF4-FFF2-40B4-BE49-F238E27FC236}">
              <a16:creationId xmlns:a16="http://schemas.microsoft.com/office/drawing/2014/main" id="{5D92F1BB-4945-4240-87A3-EE2004EDFAB1}"/>
            </a:ext>
          </a:extLst>
        </xdr:cNvPr>
        <xdr:cNvSpPr txBox="1"/>
      </xdr:nvSpPr>
      <xdr:spPr>
        <a:xfrm>
          <a:off x="17688905" y="64400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100</xdr:col>
      <xdr:colOff>150205</xdr:colOff>
      <xdr:row>38</xdr:row>
      <xdr:rowOff>73853</xdr:rowOff>
    </xdr:from>
    <xdr:ext cx="690189" cy="259045"/>
    <xdr:sp macro="" textlink="">
      <xdr:nvSpPr>
        <xdr:cNvPr id="403" name="n_3mainValue【一般廃棄物処理施設】&#10;一人当たり有形固定資産（償却資産）額">
          <a:extLst>
            <a:ext uri="{FF2B5EF4-FFF2-40B4-BE49-F238E27FC236}">
              <a16:creationId xmlns:a16="http://schemas.microsoft.com/office/drawing/2014/main" id="{B951404C-F3AD-48B5-9A17-128A32126B39}"/>
            </a:ext>
          </a:extLst>
        </xdr:cNvPr>
        <xdr:cNvSpPr txBox="1"/>
      </xdr:nvSpPr>
      <xdr:spPr>
        <a:xfrm>
          <a:off x="16914205" y="6444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C1EEDA51-4180-4121-BCD0-4FD0772997A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FF6875A5-6A2F-4175-A2CC-D9E23D6C570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6A24C14B-E3AF-4883-9B0B-5ED8ACE9626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6B84E3DA-64BB-466C-B000-8C36BB287FD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E0D4A2BC-39EB-4CC4-8AF4-C593762BAE6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306D6F2F-023F-4F22-BFCA-AE5F38D39E3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8CC7A0F8-EBA7-4387-AF20-E25EEC96DC8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207D7DF8-0E4A-40F3-B4CE-80F42288CD7F}"/>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2" name="正方形/長方形 411">
          <a:extLst>
            <a:ext uri="{FF2B5EF4-FFF2-40B4-BE49-F238E27FC236}">
              <a16:creationId xmlns:a16="http://schemas.microsoft.com/office/drawing/2014/main" id="{11EE5C76-5A2E-429F-B6AC-B2F471869D6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3" name="正方形/長方形 412">
          <a:extLst>
            <a:ext uri="{FF2B5EF4-FFF2-40B4-BE49-F238E27FC236}">
              <a16:creationId xmlns:a16="http://schemas.microsoft.com/office/drawing/2014/main" id="{67848AEC-06EB-4167-A1F7-3708C90C9C0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4" name="正方形/長方形 413">
          <a:extLst>
            <a:ext uri="{FF2B5EF4-FFF2-40B4-BE49-F238E27FC236}">
              <a16:creationId xmlns:a16="http://schemas.microsoft.com/office/drawing/2014/main" id="{F7C5E002-77C7-4C48-8DBC-091D6F479DF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5" name="正方形/長方形 414">
          <a:extLst>
            <a:ext uri="{FF2B5EF4-FFF2-40B4-BE49-F238E27FC236}">
              <a16:creationId xmlns:a16="http://schemas.microsoft.com/office/drawing/2014/main" id="{FDEEA45A-404C-466A-A7A0-F68B2E96203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6" name="正方形/長方形 415">
          <a:extLst>
            <a:ext uri="{FF2B5EF4-FFF2-40B4-BE49-F238E27FC236}">
              <a16:creationId xmlns:a16="http://schemas.microsoft.com/office/drawing/2014/main" id="{9E813A7B-B6DC-4361-AB25-1347282191C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7" name="正方形/長方形 416">
          <a:extLst>
            <a:ext uri="{FF2B5EF4-FFF2-40B4-BE49-F238E27FC236}">
              <a16:creationId xmlns:a16="http://schemas.microsoft.com/office/drawing/2014/main" id="{9865FAAE-BC98-40BD-9A1E-32581B2EED6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8" name="正方形/長方形 417">
          <a:extLst>
            <a:ext uri="{FF2B5EF4-FFF2-40B4-BE49-F238E27FC236}">
              <a16:creationId xmlns:a16="http://schemas.microsoft.com/office/drawing/2014/main" id="{2F1107B5-63C2-4CE5-829E-39DEE7B8F12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9" name="正方形/長方形 418">
          <a:extLst>
            <a:ext uri="{FF2B5EF4-FFF2-40B4-BE49-F238E27FC236}">
              <a16:creationId xmlns:a16="http://schemas.microsoft.com/office/drawing/2014/main" id="{B3D022B5-B237-45E8-B6E7-8DE1424BF0D8}"/>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94E3B851-9C9A-4FDA-95E4-03150E306B9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F5E182BD-48EB-421E-97A7-B403BE846DB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49EDBD08-9457-4306-91B5-E71D0D96B28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CEB4F79F-0F5E-4A85-B9D5-F038259A3B1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45904F0E-F74E-4036-95EF-0D878315727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FBF1893A-6FDC-4BC2-9615-7CB8D2A85A0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E460AB52-71DD-45A0-BC22-526E66838AF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AC071E5E-ABD6-4C0D-9965-F3ACD8D450D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a:extLst>
            <a:ext uri="{FF2B5EF4-FFF2-40B4-BE49-F238E27FC236}">
              <a16:creationId xmlns:a16="http://schemas.microsoft.com/office/drawing/2014/main" id="{4B8E4105-FEC4-4701-8031-720A37A8CEC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1C51499E-E424-4995-948C-64E91DF00EB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a:extLst>
            <a:ext uri="{FF2B5EF4-FFF2-40B4-BE49-F238E27FC236}">
              <a16:creationId xmlns:a16="http://schemas.microsoft.com/office/drawing/2014/main" id="{CAF6812E-4D42-4852-B8DB-FCC4C4E15DF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a:extLst>
            <a:ext uri="{FF2B5EF4-FFF2-40B4-BE49-F238E27FC236}">
              <a16:creationId xmlns:a16="http://schemas.microsoft.com/office/drawing/2014/main" id="{91C300FD-048F-4EF9-AE6A-EED3DB115F1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2" name="テキスト ボックス 431">
          <a:extLst>
            <a:ext uri="{FF2B5EF4-FFF2-40B4-BE49-F238E27FC236}">
              <a16:creationId xmlns:a16="http://schemas.microsoft.com/office/drawing/2014/main" id="{34D8F56B-5785-45F1-B946-069DCBD8A58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a:extLst>
            <a:ext uri="{FF2B5EF4-FFF2-40B4-BE49-F238E27FC236}">
              <a16:creationId xmlns:a16="http://schemas.microsoft.com/office/drawing/2014/main" id="{333DB34B-9818-468F-B069-C3129065AE5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4" name="テキスト ボックス 433">
          <a:extLst>
            <a:ext uri="{FF2B5EF4-FFF2-40B4-BE49-F238E27FC236}">
              <a16:creationId xmlns:a16="http://schemas.microsoft.com/office/drawing/2014/main" id="{01066C8A-A12E-417C-B5C4-FD7D8C43141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a:extLst>
            <a:ext uri="{FF2B5EF4-FFF2-40B4-BE49-F238E27FC236}">
              <a16:creationId xmlns:a16="http://schemas.microsoft.com/office/drawing/2014/main" id="{544664C1-E2EA-4CDC-84BC-BA595AA776B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6" name="テキスト ボックス 435">
          <a:extLst>
            <a:ext uri="{FF2B5EF4-FFF2-40B4-BE49-F238E27FC236}">
              <a16:creationId xmlns:a16="http://schemas.microsoft.com/office/drawing/2014/main" id="{4302A188-0BE1-4304-A46E-8C9757794A94}"/>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a:extLst>
            <a:ext uri="{FF2B5EF4-FFF2-40B4-BE49-F238E27FC236}">
              <a16:creationId xmlns:a16="http://schemas.microsoft.com/office/drawing/2014/main" id="{77A76477-DE6E-4829-ADB8-B05A88ABEA0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8" name="テキスト ボックス 437">
          <a:extLst>
            <a:ext uri="{FF2B5EF4-FFF2-40B4-BE49-F238E27FC236}">
              <a16:creationId xmlns:a16="http://schemas.microsoft.com/office/drawing/2014/main" id="{3115BA45-7F6A-4416-8643-1A5AE6230C2A}"/>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a:extLst>
            <a:ext uri="{FF2B5EF4-FFF2-40B4-BE49-F238E27FC236}">
              <a16:creationId xmlns:a16="http://schemas.microsoft.com/office/drawing/2014/main" id="{A9D95B90-90C5-44B0-ADA9-BAD2B3BA3A5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0" name="テキスト ボックス 439">
          <a:extLst>
            <a:ext uri="{FF2B5EF4-FFF2-40B4-BE49-F238E27FC236}">
              <a16:creationId xmlns:a16="http://schemas.microsoft.com/office/drawing/2014/main" id="{509760B7-D8E8-4CC1-A53D-2F30AF1751C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a:extLst>
            <a:ext uri="{FF2B5EF4-FFF2-40B4-BE49-F238E27FC236}">
              <a16:creationId xmlns:a16="http://schemas.microsoft.com/office/drawing/2014/main" id="{EB0948DD-299B-40D7-8BE6-3A4D10D90D1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2" name="テキスト ボックス 441">
          <a:extLst>
            <a:ext uri="{FF2B5EF4-FFF2-40B4-BE49-F238E27FC236}">
              <a16:creationId xmlns:a16="http://schemas.microsoft.com/office/drawing/2014/main" id="{DA3A419C-8F12-4DED-9C73-F9579649798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3" name="【消防施設】&#10;有形固定資産減価償却率グラフ枠">
          <a:extLst>
            <a:ext uri="{FF2B5EF4-FFF2-40B4-BE49-F238E27FC236}">
              <a16:creationId xmlns:a16="http://schemas.microsoft.com/office/drawing/2014/main" id="{75455AB1-0BAF-4F4B-B721-8587746F47B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44" name="直線コネクタ 443">
          <a:extLst>
            <a:ext uri="{FF2B5EF4-FFF2-40B4-BE49-F238E27FC236}">
              <a16:creationId xmlns:a16="http://schemas.microsoft.com/office/drawing/2014/main" id="{52B1E803-9036-4522-A821-F717A3A0AA1C}"/>
            </a:ext>
          </a:extLst>
        </xdr:cNvPr>
        <xdr:cNvCxnSpPr/>
      </xdr:nvCxnSpPr>
      <xdr:spPr>
        <a:xfrm flipV="1">
          <a:off x="14375764" y="1299400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5" name="【消防施設】&#10;有形固定資産減価償却率最小値テキスト">
          <a:extLst>
            <a:ext uri="{FF2B5EF4-FFF2-40B4-BE49-F238E27FC236}">
              <a16:creationId xmlns:a16="http://schemas.microsoft.com/office/drawing/2014/main" id="{25CF5F7E-D15C-4CC8-B08F-51B6BF73180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6" name="直線コネクタ 445">
          <a:extLst>
            <a:ext uri="{FF2B5EF4-FFF2-40B4-BE49-F238E27FC236}">
              <a16:creationId xmlns:a16="http://schemas.microsoft.com/office/drawing/2014/main" id="{5F661CCB-8751-465C-80E7-F5C013358ABE}"/>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47" name="【消防施設】&#10;有形固定資産減価償却率最大値テキスト">
          <a:extLst>
            <a:ext uri="{FF2B5EF4-FFF2-40B4-BE49-F238E27FC236}">
              <a16:creationId xmlns:a16="http://schemas.microsoft.com/office/drawing/2014/main" id="{ED49187A-D713-4D6B-AB19-434F7B1EBDBA}"/>
            </a:ext>
          </a:extLst>
        </xdr:cNvPr>
        <xdr:cNvSpPr txBox="1"/>
      </xdr:nvSpPr>
      <xdr:spPr>
        <a:xfrm>
          <a:off x="14414500" y="1277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48" name="直線コネクタ 447">
          <a:extLst>
            <a:ext uri="{FF2B5EF4-FFF2-40B4-BE49-F238E27FC236}">
              <a16:creationId xmlns:a16="http://schemas.microsoft.com/office/drawing/2014/main" id="{7959DDE4-3464-436B-9AAC-4115623022DE}"/>
            </a:ext>
          </a:extLst>
        </xdr:cNvPr>
        <xdr:cNvCxnSpPr/>
      </xdr:nvCxnSpPr>
      <xdr:spPr>
        <a:xfrm>
          <a:off x="14287500" y="129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449" name="【消防施設】&#10;有形固定資産減価償却率平均値テキスト">
          <a:extLst>
            <a:ext uri="{FF2B5EF4-FFF2-40B4-BE49-F238E27FC236}">
              <a16:creationId xmlns:a16="http://schemas.microsoft.com/office/drawing/2014/main" id="{2A8DDF7C-A5B9-40CA-9FD4-D6AF3BC583BA}"/>
            </a:ext>
          </a:extLst>
        </xdr:cNvPr>
        <xdr:cNvSpPr txBox="1"/>
      </xdr:nvSpPr>
      <xdr:spPr>
        <a:xfrm>
          <a:off x="14414500" y="1382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0" name="フローチャート: 判断 449">
          <a:extLst>
            <a:ext uri="{FF2B5EF4-FFF2-40B4-BE49-F238E27FC236}">
              <a16:creationId xmlns:a16="http://schemas.microsoft.com/office/drawing/2014/main" id="{293CAED7-2352-4ABE-B0B3-9C342BD57CF7}"/>
            </a:ext>
          </a:extLst>
        </xdr:cNvPr>
        <xdr:cNvSpPr/>
      </xdr:nvSpPr>
      <xdr:spPr>
        <a:xfrm>
          <a:off x="14325600" y="138499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1" name="フローチャート: 判断 450">
          <a:extLst>
            <a:ext uri="{FF2B5EF4-FFF2-40B4-BE49-F238E27FC236}">
              <a16:creationId xmlns:a16="http://schemas.microsoft.com/office/drawing/2014/main" id="{D07A31F7-28CF-4DA2-9F7F-1F49432E53E1}"/>
            </a:ext>
          </a:extLst>
        </xdr:cNvPr>
        <xdr:cNvSpPr/>
      </xdr:nvSpPr>
      <xdr:spPr>
        <a:xfrm>
          <a:off x="135788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452" name="フローチャート: 判断 451">
          <a:extLst>
            <a:ext uri="{FF2B5EF4-FFF2-40B4-BE49-F238E27FC236}">
              <a16:creationId xmlns:a16="http://schemas.microsoft.com/office/drawing/2014/main" id="{E68A905A-C01E-4DDB-8206-8A710124BD07}"/>
            </a:ext>
          </a:extLst>
        </xdr:cNvPr>
        <xdr:cNvSpPr/>
      </xdr:nvSpPr>
      <xdr:spPr>
        <a:xfrm>
          <a:off x="128041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453" name="フローチャート: 判断 452">
          <a:extLst>
            <a:ext uri="{FF2B5EF4-FFF2-40B4-BE49-F238E27FC236}">
              <a16:creationId xmlns:a16="http://schemas.microsoft.com/office/drawing/2014/main" id="{D20654DB-E088-4E66-83F2-0BDEE9DB1D9B}"/>
            </a:ext>
          </a:extLst>
        </xdr:cNvPr>
        <xdr:cNvSpPr/>
      </xdr:nvSpPr>
      <xdr:spPr>
        <a:xfrm>
          <a:off x="12029440" y="1369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54" name="フローチャート: 判断 453">
          <a:extLst>
            <a:ext uri="{FF2B5EF4-FFF2-40B4-BE49-F238E27FC236}">
              <a16:creationId xmlns:a16="http://schemas.microsoft.com/office/drawing/2014/main" id="{2B18C0A5-2986-471A-9E36-CE5AC637C016}"/>
            </a:ext>
          </a:extLst>
        </xdr:cNvPr>
        <xdr:cNvSpPr/>
      </xdr:nvSpPr>
      <xdr:spPr>
        <a:xfrm>
          <a:off x="1123188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BD71B488-41F0-45BB-AB4A-E8EFA064FD0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E32A1640-2B36-4660-8A6D-195FF46D596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77E7E87-4F69-445F-BE5F-F2B519AE20B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5EAEFAA3-61E4-47BE-ABA0-E5932A89F60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1617063E-7D14-4648-8E58-010D4BA2798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636</xdr:rowOff>
    </xdr:from>
    <xdr:to>
      <xdr:col>85</xdr:col>
      <xdr:colOff>177800</xdr:colOff>
      <xdr:row>81</xdr:row>
      <xdr:rowOff>102236</xdr:rowOff>
    </xdr:to>
    <xdr:sp macro="" textlink="">
      <xdr:nvSpPr>
        <xdr:cNvPr id="460" name="楕円 459">
          <a:extLst>
            <a:ext uri="{FF2B5EF4-FFF2-40B4-BE49-F238E27FC236}">
              <a16:creationId xmlns:a16="http://schemas.microsoft.com/office/drawing/2014/main" id="{412B9577-DA86-445C-A7E1-9521EC6C535E}"/>
            </a:ext>
          </a:extLst>
        </xdr:cNvPr>
        <xdr:cNvSpPr/>
      </xdr:nvSpPr>
      <xdr:spPr>
        <a:xfrm>
          <a:off x="14325600" y="1357947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23513</xdr:rowOff>
    </xdr:from>
    <xdr:ext cx="405111" cy="259045"/>
    <xdr:sp macro="" textlink="">
      <xdr:nvSpPr>
        <xdr:cNvPr id="461" name="【消防施設】&#10;有形固定資産減価償却率該当値テキスト">
          <a:extLst>
            <a:ext uri="{FF2B5EF4-FFF2-40B4-BE49-F238E27FC236}">
              <a16:creationId xmlns:a16="http://schemas.microsoft.com/office/drawing/2014/main" id="{C27AAA88-7119-45BB-B4FA-DA6DE9584CDC}"/>
            </a:ext>
          </a:extLst>
        </xdr:cNvPr>
        <xdr:cNvSpPr txBox="1"/>
      </xdr:nvSpPr>
      <xdr:spPr>
        <a:xfrm>
          <a:off x="14414500" y="1343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124461</xdr:rowOff>
    </xdr:from>
    <xdr:to>
      <xdr:col>81</xdr:col>
      <xdr:colOff>101600</xdr:colOff>
      <xdr:row>81</xdr:row>
      <xdr:rowOff>54611</xdr:rowOff>
    </xdr:to>
    <xdr:sp macro="" textlink="">
      <xdr:nvSpPr>
        <xdr:cNvPr id="462" name="楕円 461">
          <a:extLst>
            <a:ext uri="{FF2B5EF4-FFF2-40B4-BE49-F238E27FC236}">
              <a16:creationId xmlns:a16="http://schemas.microsoft.com/office/drawing/2014/main" id="{CFAEED84-675F-40CF-9721-E3CCF1075609}"/>
            </a:ext>
          </a:extLst>
        </xdr:cNvPr>
        <xdr:cNvSpPr/>
      </xdr:nvSpPr>
      <xdr:spPr>
        <a:xfrm>
          <a:off x="13578840" y="13535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3811</xdr:rowOff>
    </xdr:from>
    <xdr:to>
      <xdr:col>85</xdr:col>
      <xdr:colOff>127000</xdr:colOff>
      <xdr:row>81</xdr:row>
      <xdr:rowOff>51436</xdr:rowOff>
    </xdr:to>
    <xdr:cxnSp macro="">
      <xdr:nvCxnSpPr>
        <xdr:cNvPr id="463" name="直線コネクタ 462">
          <a:extLst>
            <a:ext uri="{FF2B5EF4-FFF2-40B4-BE49-F238E27FC236}">
              <a16:creationId xmlns:a16="http://schemas.microsoft.com/office/drawing/2014/main" id="{1A020C5C-DF75-4FBD-86BB-483A98875EB0}"/>
            </a:ext>
          </a:extLst>
        </xdr:cNvPr>
        <xdr:cNvCxnSpPr/>
      </xdr:nvCxnSpPr>
      <xdr:spPr>
        <a:xfrm>
          <a:off x="13629640" y="13582651"/>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76836</xdr:rowOff>
    </xdr:from>
    <xdr:to>
      <xdr:col>76</xdr:col>
      <xdr:colOff>165100</xdr:colOff>
      <xdr:row>81</xdr:row>
      <xdr:rowOff>6986</xdr:rowOff>
    </xdr:to>
    <xdr:sp macro="" textlink="">
      <xdr:nvSpPr>
        <xdr:cNvPr id="464" name="楕円 463">
          <a:extLst>
            <a:ext uri="{FF2B5EF4-FFF2-40B4-BE49-F238E27FC236}">
              <a16:creationId xmlns:a16="http://schemas.microsoft.com/office/drawing/2014/main" id="{F8DD123C-8392-47C1-B19C-EE52FD658BF0}"/>
            </a:ext>
          </a:extLst>
        </xdr:cNvPr>
        <xdr:cNvSpPr/>
      </xdr:nvSpPr>
      <xdr:spPr>
        <a:xfrm>
          <a:off x="12804140" y="13488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127636</xdr:rowOff>
    </xdr:from>
    <xdr:to>
      <xdr:col>81</xdr:col>
      <xdr:colOff>50800</xdr:colOff>
      <xdr:row>81</xdr:row>
      <xdr:rowOff>3811</xdr:rowOff>
    </xdr:to>
    <xdr:cxnSp macro="">
      <xdr:nvCxnSpPr>
        <xdr:cNvPr id="465" name="直線コネクタ 464">
          <a:extLst>
            <a:ext uri="{FF2B5EF4-FFF2-40B4-BE49-F238E27FC236}">
              <a16:creationId xmlns:a16="http://schemas.microsoft.com/office/drawing/2014/main" id="{7A50A68D-E6D1-4612-8518-E45B704F6CB9}"/>
            </a:ext>
          </a:extLst>
        </xdr:cNvPr>
        <xdr:cNvCxnSpPr/>
      </xdr:nvCxnSpPr>
      <xdr:spPr>
        <a:xfrm>
          <a:off x="12854940" y="13538836"/>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29211</xdr:rowOff>
    </xdr:from>
    <xdr:to>
      <xdr:col>72</xdr:col>
      <xdr:colOff>38100</xdr:colOff>
      <xdr:row>80</xdr:row>
      <xdr:rowOff>130811</xdr:rowOff>
    </xdr:to>
    <xdr:sp macro="" textlink="">
      <xdr:nvSpPr>
        <xdr:cNvPr id="466" name="楕円 465">
          <a:extLst>
            <a:ext uri="{FF2B5EF4-FFF2-40B4-BE49-F238E27FC236}">
              <a16:creationId xmlns:a16="http://schemas.microsoft.com/office/drawing/2014/main" id="{A0381704-E42F-4953-B5DA-182889671117}"/>
            </a:ext>
          </a:extLst>
        </xdr:cNvPr>
        <xdr:cNvSpPr/>
      </xdr:nvSpPr>
      <xdr:spPr>
        <a:xfrm>
          <a:off x="12029440" y="13440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80011</xdr:rowOff>
    </xdr:from>
    <xdr:to>
      <xdr:col>76</xdr:col>
      <xdr:colOff>114300</xdr:colOff>
      <xdr:row>80</xdr:row>
      <xdr:rowOff>127636</xdr:rowOff>
    </xdr:to>
    <xdr:cxnSp macro="">
      <xdr:nvCxnSpPr>
        <xdr:cNvPr id="467" name="直線コネクタ 466">
          <a:extLst>
            <a:ext uri="{FF2B5EF4-FFF2-40B4-BE49-F238E27FC236}">
              <a16:creationId xmlns:a16="http://schemas.microsoft.com/office/drawing/2014/main" id="{933A1A44-E358-47D2-BD6E-BD0257A93FC6}"/>
            </a:ext>
          </a:extLst>
        </xdr:cNvPr>
        <xdr:cNvCxnSpPr/>
      </xdr:nvCxnSpPr>
      <xdr:spPr>
        <a:xfrm>
          <a:off x="12072620" y="13491211"/>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468" name="楕円 467">
          <a:extLst>
            <a:ext uri="{FF2B5EF4-FFF2-40B4-BE49-F238E27FC236}">
              <a16:creationId xmlns:a16="http://schemas.microsoft.com/office/drawing/2014/main" id="{9966477F-6105-4CAF-B401-96D0E08993DB}"/>
            </a:ext>
          </a:extLst>
        </xdr:cNvPr>
        <xdr:cNvSpPr/>
      </xdr:nvSpPr>
      <xdr:spPr>
        <a:xfrm>
          <a:off x="11231880" y="1390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80011</xdr:rowOff>
    </xdr:from>
    <xdr:to>
      <xdr:col>71</xdr:col>
      <xdr:colOff>177800</xdr:colOff>
      <xdr:row>83</xdr:row>
      <xdr:rowOff>38100</xdr:rowOff>
    </xdr:to>
    <xdr:cxnSp macro="">
      <xdr:nvCxnSpPr>
        <xdr:cNvPr id="469" name="直線コネクタ 468">
          <a:extLst>
            <a:ext uri="{FF2B5EF4-FFF2-40B4-BE49-F238E27FC236}">
              <a16:creationId xmlns:a16="http://schemas.microsoft.com/office/drawing/2014/main" id="{56F0B28B-8FA0-4EC2-9962-57455210F9CD}"/>
            </a:ext>
          </a:extLst>
        </xdr:cNvPr>
        <xdr:cNvCxnSpPr/>
      </xdr:nvCxnSpPr>
      <xdr:spPr>
        <a:xfrm flipV="1">
          <a:off x="11282680" y="13491211"/>
          <a:ext cx="789940" cy="46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470" name="n_1aveValue【消防施設】&#10;有形固定資産減価償却率">
          <a:extLst>
            <a:ext uri="{FF2B5EF4-FFF2-40B4-BE49-F238E27FC236}">
              <a16:creationId xmlns:a16="http://schemas.microsoft.com/office/drawing/2014/main" id="{51F0A40C-C1CE-410A-9308-5B7CFF43F380}"/>
            </a:ext>
          </a:extLst>
        </xdr:cNvPr>
        <xdr:cNvSpPr txBox="1"/>
      </xdr:nvSpPr>
      <xdr:spPr>
        <a:xfrm>
          <a:off x="13437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471" name="n_2aveValue【消防施設】&#10;有形固定資産減価償却率">
          <a:extLst>
            <a:ext uri="{FF2B5EF4-FFF2-40B4-BE49-F238E27FC236}">
              <a16:creationId xmlns:a16="http://schemas.microsoft.com/office/drawing/2014/main" id="{3A546696-2632-4A42-A822-FCCEB5028AA9}"/>
            </a:ext>
          </a:extLst>
        </xdr:cNvPr>
        <xdr:cNvSpPr txBox="1"/>
      </xdr:nvSpPr>
      <xdr:spPr>
        <a:xfrm>
          <a:off x="1267524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472" name="n_3aveValue【消防施設】&#10;有形固定資産減価償却率">
          <a:extLst>
            <a:ext uri="{FF2B5EF4-FFF2-40B4-BE49-F238E27FC236}">
              <a16:creationId xmlns:a16="http://schemas.microsoft.com/office/drawing/2014/main" id="{F504CA62-9D5B-4317-AE86-01B93EE4E685}"/>
            </a:ext>
          </a:extLst>
        </xdr:cNvPr>
        <xdr:cNvSpPr txBox="1"/>
      </xdr:nvSpPr>
      <xdr:spPr>
        <a:xfrm>
          <a:off x="1190054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473" name="n_4aveValue【消防施設】&#10;有形固定資産減価償却率">
          <a:extLst>
            <a:ext uri="{FF2B5EF4-FFF2-40B4-BE49-F238E27FC236}">
              <a16:creationId xmlns:a16="http://schemas.microsoft.com/office/drawing/2014/main" id="{436D65F2-95CB-4216-97CA-FF471662EB84}"/>
            </a:ext>
          </a:extLst>
        </xdr:cNvPr>
        <xdr:cNvSpPr txBox="1"/>
      </xdr:nvSpPr>
      <xdr:spPr>
        <a:xfrm>
          <a:off x="1110298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71138</xdr:rowOff>
    </xdr:from>
    <xdr:ext cx="405111" cy="259045"/>
    <xdr:sp macro="" textlink="">
      <xdr:nvSpPr>
        <xdr:cNvPr id="474" name="n_1mainValue【消防施設】&#10;有形固定資産減価償却率">
          <a:extLst>
            <a:ext uri="{FF2B5EF4-FFF2-40B4-BE49-F238E27FC236}">
              <a16:creationId xmlns:a16="http://schemas.microsoft.com/office/drawing/2014/main" id="{65D23B99-9752-4A45-8B76-C4127058AFD9}"/>
            </a:ext>
          </a:extLst>
        </xdr:cNvPr>
        <xdr:cNvSpPr txBox="1"/>
      </xdr:nvSpPr>
      <xdr:spPr>
        <a:xfrm>
          <a:off x="13437244" y="1331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23513</xdr:rowOff>
    </xdr:from>
    <xdr:ext cx="405111" cy="259045"/>
    <xdr:sp macro="" textlink="">
      <xdr:nvSpPr>
        <xdr:cNvPr id="475" name="n_2mainValue【消防施設】&#10;有形固定資産減価償却率">
          <a:extLst>
            <a:ext uri="{FF2B5EF4-FFF2-40B4-BE49-F238E27FC236}">
              <a16:creationId xmlns:a16="http://schemas.microsoft.com/office/drawing/2014/main" id="{21B7D51C-A08E-4621-B131-94775C65E7C4}"/>
            </a:ext>
          </a:extLst>
        </xdr:cNvPr>
        <xdr:cNvSpPr txBox="1"/>
      </xdr:nvSpPr>
      <xdr:spPr>
        <a:xfrm>
          <a:off x="12675244" y="1326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147338</xdr:rowOff>
    </xdr:from>
    <xdr:ext cx="405111" cy="259045"/>
    <xdr:sp macro="" textlink="">
      <xdr:nvSpPr>
        <xdr:cNvPr id="476" name="n_3mainValue【消防施設】&#10;有形固定資産減価償却率">
          <a:extLst>
            <a:ext uri="{FF2B5EF4-FFF2-40B4-BE49-F238E27FC236}">
              <a16:creationId xmlns:a16="http://schemas.microsoft.com/office/drawing/2014/main" id="{C318132A-58B0-4DF9-994D-27A6C552ED07}"/>
            </a:ext>
          </a:extLst>
        </xdr:cNvPr>
        <xdr:cNvSpPr txBox="1"/>
      </xdr:nvSpPr>
      <xdr:spPr>
        <a:xfrm>
          <a:off x="11900544" y="1322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477" name="n_4mainValue【消防施設】&#10;有形固定資産減価償却率">
          <a:extLst>
            <a:ext uri="{FF2B5EF4-FFF2-40B4-BE49-F238E27FC236}">
              <a16:creationId xmlns:a16="http://schemas.microsoft.com/office/drawing/2014/main" id="{F130DF95-A831-43ED-964E-89CC1504A1D3}"/>
            </a:ext>
          </a:extLst>
        </xdr:cNvPr>
        <xdr:cNvSpPr txBox="1"/>
      </xdr:nvSpPr>
      <xdr:spPr>
        <a:xfrm>
          <a:off x="1110298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8" name="正方形/長方形 477">
          <a:extLst>
            <a:ext uri="{FF2B5EF4-FFF2-40B4-BE49-F238E27FC236}">
              <a16:creationId xmlns:a16="http://schemas.microsoft.com/office/drawing/2014/main" id="{7BEA97F8-5E1F-4BAB-8D94-745464050C7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9" name="正方形/長方形 478">
          <a:extLst>
            <a:ext uri="{FF2B5EF4-FFF2-40B4-BE49-F238E27FC236}">
              <a16:creationId xmlns:a16="http://schemas.microsoft.com/office/drawing/2014/main" id="{82EB8421-A7E2-4F90-A309-25B7A5761D6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0" name="正方形/長方形 479">
          <a:extLst>
            <a:ext uri="{FF2B5EF4-FFF2-40B4-BE49-F238E27FC236}">
              <a16:creationId xmlns:a16="http://schemas.microsoft.com/office/drawing/2014/main" id="{F6224695-8D4E-469E-8334-23EF4881233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1" name="正方形/長方形 480">
          <a:extLst>
            <a:ext uri="{FF2B5EF4-FFF2-40B4-BE49-F238E27FC236}">
              <a16:creationId xmlns:a16="http://schemas.microsoft.com/office/drawing/2014/main" id="{2D0C606B-75B6-4A87-940A-D77DE96EE8A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2" name="正方形/長方形 481">
          <a:extLst>
            <a:ext uri="{FF2B5EF4-FFF2-40B4-BE49-F238E27FC236}">
              <a16:creationId xmlns:a16="http://schemas.microsoft.com/office/drawing/2014/main" id="{81C7AB10-4848-4AA0-A042-2140733B7E2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3" name="正方形/長方形 482">
          <a:extLst>
            <a:ext uri="{FF2B5EF4-FFF2-40B4-BE49-F238E27FC236}">
              <a16:creationId xmlns:a16="http://schemas.microsoft.com/office/drawing/2014/main" id="{155A11E3-9BAD-4B53-B9B5-11F965666F6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4" name="正方形/長方形 483">
          <a:extLst>
            <a:ext uri="{FF2B5EF4-FFF2-40B4-BE49-F238E27FC236}">
              <a16:creationId xmlns:a16="http://schemas.microsoft.com/office/drawing/2014/main" id="{BF9B810D-2075-494B-A962-BB2E9ECAEAA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5" name="正方形/長方形 484">
          <a:extLst>
            <a:ext uri="{FF2B5EF4-FFF2-40B4-BE49-F238E27FC236}">
              <a16:creationId xmlns:a16="http://schemas.microsoft.com/office/drawing/2014/main" id="{8613AF8C-24A0-4DB7-A654-2FB36B3576C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6" name="テキスト ボックス 485">
          <a:extLst>
            <a:ext uri="{FF2B5EF4-FFF2-40B4-BE49-F238E27FC236}">
              <a16:creationId xmlns:a16="http://schemas.microsoft.com/office/drawing/2014/main" id="{2934AB75-D991-4155-90C1-1B0C215E4F1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7" name="直線コネクタ 486">
          <a:extLst>
            <a:ext uri="{FF2B5EF4-FFF2-40B4-BE49-F238E27FC236}">
              <a16:creationId xmlns:a16="http://schemas.microsoft.com/office/drawing/2014/main" id="{B797F453-52A8-491D-AA17-7FA8A6ED376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8" name="直線コネクタ 487">
          <a:extLst>
            <a:ext uri="{FF2B5EF4-FFF2-40B4-BE49-F238E27FC236}">
              <a16:creationId xmlns:a16="http://schemas.microsoft.com/office/drawing/2014/main" id="{06A8DE09-C735-4A6C-A401-09E026AC5FCA}"/>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9" name="テキスト ボックス 488">
          <a:extLst>
            <a:ext uri="{FF2B5EF4-FFF2-40B4-BE49-F238E27FC236}">
              <a16:creationId xmlns:a16="http://schemas.microsoft.com/office/drawing/2014/main" id="{3B5F0148-C767-4EE3-B049-8CBE0241942E}"/>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0" name="直線コネクタ 489">
          <a:extLst>
            <a:ext uri="{FF2B5EF4-FFF2-40B4-BE49-F238E27FC236}">
              <a16:creationId xmlns:a16="http://schemas.microsoft.com/office/drawing/2014/main" id="{979B51D2-F517-4478-B42B-252762433CE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1" name="テキスト ボックス 490">
          <a:extLst>
            <a:ext uri="{FF2B5EF4-FFF2-40B4-BE49-F238E27FC236}">
              <a16:creationId xmlns:a16="http://schemas.microsoft.com/office/drawing/2014/main" id="{4FBD51CF-859F-468F-A652-AD441882F129}"/>
            </a:ext>
          </a:extLst>
        </xdr:cNvPr>
        <xdr:cNvSpPr txBox="1"/>
      </xdr:nvSpPr>
      <xdr:spPr>
        <a:xfrm>
          <a:off x="15630721" y="141245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2" name="直線コネクタ 491">
          <a:extLst>
            <a:ext uri="{FF2B5EF4-FFF2-40B4-BE49-F238E27FC236}">
              <a16:creationId xmlns:a16="http://schemas.microsoft.com/office/drawing/2014/main" id="{BA77324D-ADE9-4990-B59A-EC826953BEF2}"/>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493" name="テキスト ボックス 492">
          <a:extLst>
            <a:ext uri="{FF2B5EF4-FFF2-40B4-BE49-F238E27FC236}">
              <a16:creationId xmlns:a16="http://schemas.microsoft.com/office/drawing/2014/main" id="{1126FD82-FD78-4F53-AEB2-65678BD37BB2}"/>
            </a:ext>
          </a:extLst>
        </xdr:cNvPr>
        <xdr:cNvSpPr txBox="1"/>
      </xdr:nvSpPr>
      <xdr:spPr>
        <a:xfrm>
          <a:off x="15630721" y="13805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4" name="直線コネクタ 493">
          <a:extLst>
            <a:ext uri="{FF2B5EF4-FFF2-40B4-BE49-F238E27FC236}">
              <a16:creationId xmlns:a16="http://schemas.microsoft.com/office/drawing/2014/main" id="{486F9BAC-FA9E-4ADA-A6D7-82B677783DA2}"/>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495" name="テキスト ボックス 494">
          <a:extLst>
            <a:ext uri="{FF2B5EF4-FFF2-40B4-BE49-F238E27FC236}">
              <a16:creationId xmlns:a16="http://schemas.microsoft.com/office/drawing/2014/main" id="{DAF617A1-F9FB-458F-9321-19E79D61F9F8}"/>
            </a:ext>
          </a:extLst>
        </xdr:cNvPr>
        <xdr:cNvSpPr txBox="1"/>
      </xdr:nvSpPr>
      <xdr:spPr>
        <a:xfrm>
          <a:off x="15630721" y="13486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6" name="直線コネクタ 495">
          <a:extLst>
            <a:ext uri="{FF2B5EF4-FFF2-40B4-BE49-F238E27FC236}">
              <a16:creationId xmlns:a16="http://schemas.microsoft.com/office/drawing/2014/main" id="{02F2369B-28F1-4C77-B3BC-14EA5414315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497" name="テキスト ボックス 496">
          <a:extLst>
            <a:ext uri="{FF2B5EF4-FFF2-40B4-BE49-F238E27FC236}">
              <a16:creationId xmlns:a16="http://schemas.microsoft.com/office/drawing/2014/main" id="{DA8D334C-18D7-421E-BEEA-FA98265FB39B}"/>
            </a:ext>
          </a:extLst>
        </xdr:cNvPr>
        <xdr:cNvSpPr txBox="1"/>
      </xdr:nvSpPr>
      <xdr:spPr>
        <a:xfrm>
          <a:off x="15589461" y="1316774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8" name="直線コネクタ 497">
          <a:extLst>
            <a:ext uri="{FF2B5EF4-FFF2-40B4-BE49-F238E27FC236}">
              <a16:creationId xmlns:a16="http://schemas.microsoft.com/office/drawing/2014/main" id="{85AD6D3B-11E9-427E-991C-7B03F8DBA2E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499" name="テキスト ボックス 498">
          <a:extLst>
            <a:ext uri="{FF2B5EF4-FFF2-40B4-BE49-F238E27FC236}">
              <a16:creationId xmlns:a16="http://schemas.microsoft.com/office/drawing/2014/main" id="{45EC860A-1846-43DE-9511-F140F651E976}"/>
            </a:ext>
          </a:extLst>
        </xdr:cNvPr>
        <xdr:cNvSpPr txBox="1"/>
      </xdr:nvSpPr>
      <xdr:spPr>
        <a:xfrm>
          <a:off x="15589461" y="128487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a:extLst>
            <a:ext uri="{FF2B5EF4-FFF2-40B4-BE49-F238E27FC236}">
              <a16:creationId xmlns:a16="http://schemas.microsoft.com/office/drawing/2014/main" id="{E3276CAD-BCFB-4509-8664-03691CE3045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1" name="テキスト ボックス 500">
          <a:extLst>
            <a:ext uri="{FF2B5EF4-FFF2-40B4-BE49-F238E27FC236}">
              <a16:creationId xmlns:a16="http://schemas.microsoft.com/office/drawing/2014/main" id="{CFB4091A-C6B9-48F5-83FC-9AB3700FB483}"/>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a:extLst>
            <a:ext uri="{FF2B5EF4-FFF2-40B4-BE49-F238E27FC236}">
              <a16:creationId xmlns:a16="http://schemas.microsoft.com/office/drawing/2014/main" id="{DFD55317-B18E-4CF5-B359-8CFD111B458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03" name="直線コネクタ 502">
          <a:extLst>
            <a:ext uri="{FF2B5EF4-FFF2-40B4-BE49-F238E27FC236}">
              <a16:creationId xmlns:a16="http://schemas.microsoft.com/office/drawing/2014/main" id="{FE3718A8-7865-4419-907A-879D6FA62431}"/>
            </a:ext>
          </a:extLst>
        </xdr:cNvPr>
        <xdr:cNvCxnSpPr/>
      </xdr:nvCxnSpPr>
      <xdr:spPr>
        <a:xfrm flipV="1">
          <a:off x="19509104" y="13063260"/>
          <a:ext cx="0" cy="1522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04" name="【消防施設】&#10;一人当たり面積最小値テキスト">
          <a:extLst>
            <a:ext uri="{FF2B5EF4-FFF2-40B4-BE49-F238E27FC236}">
              <a16:creationId xmlns:a16="http://schemas.microsoft.com/office/drawing/2014/main" id="{2B9CB1BB-756B-4D5C-A9D2-7F237FFA7EAF}"/>
            </a:ext>
          </a:extLst>
        </xdr:cNvPr>
        <xdr:cNvSpPr txBox="1"/>
      </xdr:nvSpPr>
      <xdr:spPr>
        <a:xfrm>
          <a:off x="19547840" y="146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05" name="直線コネクタ 504">
          <a:extLst>
            <a:ext uri="{FF2B5EF4-FFF2-40B4-BE49-F238E27FC236}">
              <a16:creationId xmlns:a16="http://schemas.microsoft.com/office/drawing/2014/main" id="{6A423A2A-88D1-439D-AFC7-AAB3719BB48A}"/>
            </a:ext>
          </a:extLst>
        </xdr:cNvPr>
        <xdr:cNvCxnSpPr/>
      </xdr:nvCxnSpPr>
      <xdr:spPr>
        <a:xfrm>
          <a:off x="19443700" y="1458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06" name="【消防施設】&#10;一人当たり面積最大値テキスト">
          <a:extLst>
            <a:ext uri="{FF2B5EF4-FFF2-40B4-BE49-F238E27FC236}">
              <a16:creationId xmlns:a16="http://schemas.microsoft.com/office/drawing/2014/main" id="{22C9505D-50A7-4F54-958D-58A333DEB5C3}"/>
            </a:ext>
          </a:extLst>
        </xdr:cNvPr>
        <xdr:cNvSpPr txBox="1"/>
      </xdr:nvSpPr>
      <xdr:spPr>
        <a:xfrm>
          <a:off x="19547840" y="1284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07" name="直線コネクタ 506">
          <a:extLst>
            <a:ext uri="{FF2B5EF4-FFF2-40B4-BE49-F238E27FC236}">
              <a16:creationId xmlns:a16="http://schemas.microsoft.com/office/drawing/2014/main" id="{E579A6E3-A0BC-4194-86AB-1C86E3138DF1}"/>
            </a:ext>
          </a:extLst>
        </xdr:cNvPr>
        <xdr:cNvCxnSpPr/>
      </xdr:nvCxnSpPr>
      <xdr:spPr>
        <a:xfrm>
          <a:off x="19443700" y="1306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08" name="【消防施設】&#10;一人当たり面積平均値テキスト">
          <a:extLst>
            <a:ext uri="{FF2B5EF4-FFF2-40B4-BE49-F238E27FC236}">
              <a16:creationId xmlns:a16="http://schemas.microsoft.com/office/drawing/2014/main" id="{503F7D33-3B57-4B7C-85E9-CF9AE3C3BE61}"/>
            </a:ext>
          </a:extLst>
        </xdr:cNvPr>
        <xdr:cNvSpPr txBox="1"/>
      </xdr:nvSpPr>
      <xdr:spPr>
        <a:xfrm>
          <a:off x="19547840" y="1436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09" name="フローチャート: 判断 508">
          <a:extLst>
            <a:ext uri="{FF2B5EF4-FFF2-40B4-BE49-F238E27FC236}">
              <a16:creationId xmlns:a16="http://schemas.microsoft.com/office/drawing/2014/main" id="{63631E34-32B0-444D-935A-49A74BFCF05A}"/>
            </a:ext>
          </a:extLst>
        </xdr:cNvPr>
        <xdr:cNvSpPr/>
      </xdr:nvSpPr>
      <xdr:spPr>
        <a:xfrm>
          <a:off x="19458940" y="14508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0" name="フローチャート: 判断 509">
          <a:extLst>
            <a:ext uri="{FF2B5EF4-FFF2-40B4-BE49-F238E27FC236}">
              <a16:creationId xmlns:a16="http://schemas.microsoft.com/office/drawing/2014/main" id="{E708CFA9-593E-46EB-BE82-A88CDAFFBF5C}"/>
            </a:ext>
          </a:extLst>
        </xdr:cNvPr>
        <xdr:cNvSpPr/>
      </xdr:nvSpPr>
      <xdr:spPr>
        <a:xfrm>
          <a:off x="18735040" y="1453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511" name="フローチャート: 判断 510">
          <a:extLst>
            <a:ext uri="{FF2B5EF4-FFF2-40B4-BE49-F238E27FC236}">
              <a16:creationId xmlns:a16="http://schemas.microsoft.com/office/drawing/2014/main" id="{9BEE3E62-7135-41BF-9A09-8A80BA83314F}"/>
            </a:ext>
          </a:extLst>
        </xdr:cNvPr>
        <xdr:cNvSpPr/>
      </xdr:nvSpPr>
      <xdr:spPr>
        <a:xfrm>
          <a:off x="17937480" y="14533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512" name="フローチャート: 判断 511">
          <a:extLst>
            <a:ext uri="{FF2B5EF4-FFF2-40B4-BE49-F238E27FC236}">
              <a16:creationId xmlns:a16="http://schemas.microsoft.com/office/drawing/2014/main" id="{D52C5FF6-6801-48B6-BD12-9CD237266A23}"/>
            </a:ext>
          </a:extLst>
        </xdr:cNvPr>
        <xdr:cNvSpPr/>
      </xdr:nvSpPr>
      <xdr:spPr>
        <a:xfrm>
          <a:off x="17162780" y="1453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513" name="フローチャート: 判断 512">
          <a:extLst>
            <a:ext uri="{FF2B5EF4-FFF2-40B4-BE49-F238E27FC236}">
              <a16:creationId xmlns:a16="http://schemas.microsoft.com/office/drawing/2014/main" id="{F1722982-FC61-42D5-B5F9-90D76BB5FB4B}"/>
            </a:ext>
          </a:extLst>
        </xdr:cNvPr>
        <xdr:cNvSpPr/>
      </xdr:nvSpPr>
      <xdr:spPr>
        <a:xfrm>
          <a:off x="16388080" y="14533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EA39B466-BE62-4FE8-8087-780341C6F53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4CC7A499-FA66-415C-A4C4-D1D1EFD5794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5743B348-B1CC-4603-BB31-11C054C8858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81E26560-F615-46E8-BF49-C702D5A0AF7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A0F148C9-A9D3-4374-A5F9-281B2715F9A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117221</xdr:rowOff>
    </xdr:from>
    <xdr:to>
      <xdr:col>116</xdr:col>
      <xdr:colOff>114300</xdr:colOff>
      <xdr:row>87</xdr:row>
      <xdr:rowOff>47371</xdr:rowOff>
    </xdr:to>
    <xdr:sp macro="" textlink="">
      <xdr:nvSpPr>
        <xdr:cNvPr id="519" name="楕円 518">
          <a:extLst>
            <a:ext uri="{FF2B5EF4-FFF2-40B4-BE49-F238E27FC236}">
              <a16:creationId xmlns:a16="http://schemas.microsoft.com/office/drawing/2014/main" id="{B2DC4A9F-77FC-4C2E-8C89-0D4B3CFAD33B}"/>
            </a:ext>
          </a:extLst>
        </xdr:cNvPr>
        <xdr:cNvSpPr/>
      </xdr:nvSpPr>
      <xdr:spPr>
        <a:xfrm>
          <a:off x="19458940" y="14534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520" name="【消防施設】&#10;一人当たり面積該当値テキスト">
          <a:extLst>
            <a:ext uri="{FF2B5EF4-FFF2-40B4-BE49-F238E27FC236}">
              <a16:creationId xmlns:a16="http://schemas.microsoft.com/office/drawing/2014/main" id="{20282BDE-9208-4469-B8BD-4CA21C19BCCA}"/>
            </a:ext>
          </a:extLst>
        </xdr:cNvPr>
        <xdr:cNvSpPr txBox="1"/>
      </xdr:nvSpPr>
      <xdr:spPr>
        <a:xfrm>
          <a:off x="19547840" y="144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117232</xdr:rowOff>
    </xdr:from>
    <xdr:to>
      <xdr:col>112</xdr:col>
      <xdr:colOff>38100</xdr:colOff>
      <xdr:row>87</xdr:row>
      <xdr:rowOff>47382</xdr:rowOff>
    </xdr:to>
    <xdr:sp macro="" textlink="">
      <xdr:nvSpPr>
        <xdr:cNvPr id="521" name="楕円 520">
          <a:extLst>
            <a:ext uri="{FF2B5EF4-FFF2-40B4-BE49-F238E27FC236}">
              <a16:creationId xmlns:a16="http://schemas.microsoft.com/office/drawing/2014/main" id="{5A283BA7-EB08-4E71-8C18-9FB90F71CB34}"/>
            </a:ext>
          </a:extLst>
        </xdr:cNvPr>
        <xdr:cNvSpPr/>
      </xdr:nvSpPr>
      <xdr:spPr>
        <a:xfrm>
          <a:off x="18735040" y="145342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168021</xdr:rowOff>
    </xdr:from>
    <xdr:to>
      <xdr:col>116</xdr:col>
      <xdr:colOff>63500</xdr:colOff>
      <xdr:row>86</xdr:row>
      <xdr:rowOff>168032</xdr:rowOff>
    </xdr:to>
    <xdr:cxnSp macro="">
      <xdr:nvCxnSpPr>
        <xdr:cNvPr id="522" name="直線コネクタ 521">
          <a:extLst>
            <a:ext uri="{FF2B5EF4-FFF2-40B4-BE49-F238E27FC236}">
              <a16:creationId xmlns:a16="http://schemas.microsoft.com/office/drawing/2014/main" id="{6AF736D9-55B5-4776-AE39-88E2045F2F68}"/>
            </a:ext>
          </a:extLst>
        </xdr:cNvPr>
        <xdr:cNvCxnSpPr/>
      </xdr:nvCxnSpPr>
      <xdr:spPr>
        <a:xfrm flipV="1">
          <a:off x="18778220" y="14585061"/>
          <a:ext cx="73152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117242</xdr:rowOff>
    </xdr:from>
    <xdr:to>
      <xdr:col>107</xdr:col>
      <xdr:colOff>101600</xdr:colOff>
      <xdr:row>87</xdr:row>
      <xdr:rowOff>47392</xdr:rowOff>
    </xdr:to>
    <xdr:sp macro="" textlink="">
      <xdr:nvSpPr>
        <xdr:cNvPr id="523" name="楕円 522">
          <a:extLst>
            <a:ext uri="{FF2B5EF4-FFF2-40B4-BE49-F238E27FC236}">
              <a16:creationId xmlns:a16="http://schemas.microsoft.com/office/drawing/2014/main" id="{188C2071-A14D-4779-A049-BEFF554E0EB6}"/>
            </a:ext>
          </a:extLst>
        </xdr:cNvPr>
        <xdr:cNvSpPr/>
      </xdr:nvSpPr>
      <xdr:spPr>
        <a:xfrm>
          <a:off x="17937480" y="14534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168032</xdr:rowOff>
    </xdr:from>
    <xdr:to>
      <xdr:col>111</xdr:col>
      <xdr:colOff>177800</xdr:colOff>
      <xdr:row>86</xdr:row>
      <xdr:rowOff>168042</xdr:rowOff>
    </xdr:to>
    <xdr:cxnSp macro="">
      <xdr:nvCxnSpPr>
        <xdr:cNvPr id="524" name="直線コネクタ 523">
          <a:extLst>
            <a:ext uri="{FF2B5EF4-FFF2-40B4-BE49-F238E27FC236}">
              <a16:creationId xmlns:a16="http://schemas.microsoft.com/office/drawing/2014/main" id="{75A723A1-5F56-4AA9-974C-4E1EB92A899F}"/>
            </a:ext>
          </a:extLst>
        </xdr:cNvPr>
        <xdr:cNvCxnSpPr/>
      </xdr:nvCxnSpPr>
      <xdr:spPr>
        <a:xfrm flipV="1">
          <a:off x="17988280" y="14585072"/>
          <a:ext cx="78994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117242</xdr:rowOff>
    </xdr:from>
    <xdr:to>
      <xdr:col>102</xdr:col>
      <xdr:colOff>165100</xdr:colOff>
      <xdr:row>87</xdr:row>
      <xdr:rowOff>47392</xdr:rowOff>
    </xdr:to>
    <xdr:sp macro="" textlink="">
      <xdr:nvSpPr>
        <xdr:cNvPr id="525" name="楕円 524">
          <a:extLst>
            <a:ext uri="{FF2B5EF4-FFF2-40B4-BE49-F238E27FC236}">
              <a16:creationId xmlns:a16="http://schemas.microsoft.com/office/drawing/2014/main" id="{5EB8B771-3F67-4C66-B0F5-A2334E92EBB7}"/>
            </a:ext>
          </a:extLst>
        </xdr:cNvPr>
        <xdr:cNvSpPr/>
      </xdr:nvSpPr>
      <xdr:spPr>
        <a:xfrm>
          <a:off x="17162780" y="14534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168042</xdr:rowOff>
    </xdr:from>
    <xdr:to>
      <xdr:col>107</xdr:col>
      <xdr:colOff>50800</xdr:colOff>
      <xdr:row>86</xdr:row>
      <xdr:rowOff>168042</xdr:rowOff>
    </xdr:to>
    <xdr:cxnSp macro="">
      <xdr:nvCxnSpPr>
        <xdr:cNvPr id="526" name="直線コネクタ 525">
          <a:extLst>
            <a:ext uri="{FF2B5EF4-FFF2-40B4-BE49-F238E27FC236}">
              <a16:creationId xmlns:a16="http://schemas.microsoft.com/office/drawing/2014/main" id="{1BDDAB75-BF38-4726-9C01-738A87A25F60}"/>
            </a:ext>
          </a:extLst>
        </xdr:cNvPr>
        <xdr:cNvCxnSpPr/>
      </xdr:nvCxnSpPr>
      <xdr:spPr>
        <a:xfrm>
          <a:off x="17213580" y="145850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117286</xdr:rowOff>
    </xdr:from>
    <xdr:to>
      <xdr:col>98</xdr:col>
      <xdr:colOff>38100</xdr:colOff>
      <xdr:row>87</xdr:row>
      <xdr:rowOff>47436</xdr:rowOff>
    </xdr:to>
    <xdr:sp macro="" textlink="">
      <xdr:nvSpPr>
        <xdr:cNvPr id="527" name="楕円 526">
          <a:extLst>
            <a:ext uri="{FF2B5EF4-FFF2-40B4-BE49-F238E27FC236}">
              <a16:creationId xmlns:a16="http://schemas.microsoft.com/office/drawing/2014/main" id="{C763A5DE-8459-4C5D-A3D0-B4643023FA84}"/>
            </a:ext>
          </a:extLst>
        </xdr:cNvPr>
        <xdr:cNvSpPr/>
      </xdr:nvSpPr>
      <xdr:spPr>
        <a:xfrm>
          <a:off x="16388080" y="14534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168042</xdr:rowOff>
    </xdr:from>
    <xdr:to>
      <xdr:col>102</xdr:col>
      <xdr:colOff>114300</xdr:colOff>
      <xdr:row>86</xdr:row>
      <xdr:rowOff>168086</xdr:rowOff>
    </xdr:to>
    <xdr:cxnSp macro="">
      <xdr:nvCxnSpPr>
        <xdr:cNvPr id="528" name="直線コネクタ 527">
          <a:extLst>
            <a:ext uri="{FF2B5EF4-FFF2-40B4-BE49-F238E27FC236}">
              <a16:creationId xmlns:a16="http://schemas.microsoft.com/office/drawing/2014/main" id="{16FA9CDA-7AD8-4B74-848F-ED1992150D57}"/>
            </a:ext>
          </a:extLst>
        </xdr:cNvPr>
        <xdr:cNvCxnSpPr/>
      </xdr:nvCxnSpPr>
      <xdr:spPr>
        <a:xfrm flipV="1">
          <a:off x="16431260" y="14585082"/>
          <a:ext cx="78232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529" name="n_1aveValue【消防施設】&#10;一人当たり面積">
          <a:extLst>
            <a:ext uri="{FF2B5EF4-FFF2-40B4-BE49-F238E27FC236}">
              <a16:creationId xmlns:a16="http://schemas.microsoft.com/office/drawing/2014/main" id="{F5429601-3276-4134-A192-1D37DE20CC22}"/>
            </a:ext>
          </a:extLst>
        </xdr:cNvPr>
        <xdr:cNvSpPr txBox="1"/>
      </xdr:nvSpPr>
      <xdr:spPr>
        <a:xfrm>
          <a:off x="18561127" y="1431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530" name="n_2aveValue【消防施設】&#10;一人当たり面積">
          <a:extLst>
            <a:ext uri="{FF2B5EF4-FFF2-40B4-BE49-F238E27FC236}">
              <a16:creationId xmlns:a16="http://schemas.microsoft.com/office/drawing/2014/main" id="{D655EE3A-8FD2-4742-AB64-D0CB2171CEA2}"/>
            </a:ext>
          </a:extLst>
        </xdr:cNvPr>
        <xdr:cNvSpPr txBox="1"/>
      </xdr:nvSpPr>
      <xdr:spPr>
        <a:xfrm>
          <a:off x="17776267" y="1431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531" name="n_3aveValue【消防施設】&#10;一人当たり面積">
          <a:extLst>
            <a:ext uri="{FF2B5EF4-FFF2-40B4-BE49-F238E27FC236}">
              <a16:creationId xmlns:a16="http://schemas.microsoft.com/office/drawing/2014/main" id="{EA3F0975-054A-4DDC-82E7-51729CE12F96}"/>
            </a:ext>
          </a:extLst>
        </xdr:cNvPr>
        <xdr:cNvSpPr txBox="1"/>
      </xdr:nvSpPr>
      <xdr:spPr>
        <a:xfrm>
          <a:off x="17001567" y="1431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532" name="n_4aveValue【消防施設】&#10;一人当たり面積">
          <a:extLst>
            <a:ext uri="{FF2B5EF4-FFF2-40B4-BE49-F238E27FC236}">
              <a16:creationId xmlns:a16="http://schemas.microsoft.com/office/drawing/2014/main" id="{C63DD265-683D-408B-B4C2-D2722E217368}"/>
            </a:ext>
          </a:extLst>
        </xdr:cNvPr>
        <xdr:cNvSpPr txBox="1"/>
      </xdr:nvSpPr>
      <xdr:spPr>
        <a:xfrm>
          <a:off x="16226867" y="1431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38509</xdr:rowOff>
    </xdr:from>
    <xdr:ext cx="469744" cy="259045"/>
    <xdr:sp macro="" textlink="">
      <xdr:nvSpPr>
        <xdr:cNvPr id="533" name="n_1mainValue【消防施設】&#10;一人当たり面積">
          <a:extLst>
            <a:ext uri="{FF2B5EF4-FFF2-40B4-BE49-F238E27FC236}">
              <a16:creationId xmlns:a16="http://schemas.microsoft.com/office/drawing/2014/main" id="{05DE3E91-A811-4725-8ABA-DE3412455564}"/>
            </a:ext>
          </a:extLst>
        </xdr:cNvPr>
        <xdr:cNvSpPr txBox="1"/>
      </xdr:nvSpPr>
      <xdr:spPr>
        <a:xfrm>
          <a:off x="18561127" y="1462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38519</xdr:rowOff>
    </xdr:from>
    <xdr:ext cx="469744" cy="259045"/>
    <xdr:sp macro="" textlink="">
      <xdr:nvSpPr>
        <xdr:cNvPr id="534" name="n_2mainValue【消防施設】&#10;一人当たり面積">
          <a:extLst>
            <a:ext uri="{FF2B5EF4-FFF2-40B4-BE49-F238E27FC236}">
              <a16:creationId xmlns:a16="http://schemas.microsoft.com/office/drawing/2014/main" id="{465F87E3-E35F-416C-8B03-EA96EBEE394E}"/>
            </a:ext>
          </a:extLst>
        </xdr:cNvPr>
        <xdr:cNvSpPr txBox="1"/>
      </xdr:nvSpPr>
      <xdr:spPr>
        <a:xfrm>
          <a:off x="17776267" y="146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38519</xdr:rowOff>
    </xdr:from>
    <xdr:ext cx="469744" cy="259045"/>
    <xdr:sp macro="" textlink="">
      <xdr:nvSpPr>
        <xdr:cNvPr id="535" name="n_3mainValue【消防施設】&#10;一人当たり面積">
          <a:extLst>
            <a:ext uri="{FF2B5EF4-FFF2-40B4-BE49-F238E27FC236}">
              <a16:creationId xmlns:a16="http://schemas.microsoft.com/office/drawing/2014/main" id="{34214402-2C58-4EFA-9E0F-15DE775FF658}"/>
            </a:ext>
          </a:extLst>
        </xdr:cNvPr>
        <xdr:cNvSpPr txBox="1"/>
      </xdr:nvSpPr>
      <xdr:spPr>
        <a:xfrm>
          <a:off x="17001567" y="146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38563</xdr:rowOff>
    </xdr:from>
    <xdr:ext cx="469744" cy="259045"/>
    <xdr:sp macro="" textlink="">
      <xdr:nvSpPr>
        <xdr:cNvPr id="536" name="n_4mainValue【消防施設】&#10;一人当たり面積">
          <a:extLst>
            <a:ext uri="{FF2B5EF4-FFF2-40B4-BE49-F238E27FC236}">
              <a16:creationId xmlns:a16="http://schemas.microsoft.com/office/drawing/2014/main" id="{9E25CE7C-17E4-4AEA-9243-389DE6819689}"/>
            </a:ext>
          </a:extLst>
        </xdr:cNvPr>
        <xdr:cNvSpPr txBox="1"/>
      </xdr:nvSpPr>
      <xdr:spPr>
        <a:xfrm>
          <a:off x="16226867" y="1462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13F7DDEC-EEEB-42F9-AB75-AAE20A79906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019CB73A-9BA5-4320-B2F6-39566C2D42D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5A371E38-D7BC-430C-93A5-3C2D2B29A80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C1FDF0F2-2EEE-4280-82BF-38A13FFCFE7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923ABD82-01E1-4F17-BC00-21AAAA81F3D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B5766A8A-E1EB-4BA4-9652-072337D63AB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ABE1BD63-E3BF-4197-B723-622369BFF02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C585EEE6-C9B2-4347-9072-53D7ADEF268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D67C9562-DDBE-41AA-B238-2FBB39BF4FF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55F1A69A-1231-4222-B236-B5FE741ED18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85AE60E0-FFAE-4744-BB52-A6CC8DF8FD5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a:extLst>
            <a:ext uri="{FF2B5EF4-FFF2-40B4-BE49-F238E27FC236}">
              <a16:creationId xmlns:a16="http://schemas.microsoft.com/office/drawing/2014/main" id="{2240D7F2-9D32-4286-9326-4EA615FF3F2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a:extLst>
            <a:ext uri="{FF2B5EF4-FFF2-40B4-BE49-F238E27FC236}">
              <a16:creationId xmlns:a16="http://schemas.microsoft.com/office/drawing/2014/main" id="{F0F7D610-298F-4B9E-8F6F-529F039EF4E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a:extLst>
            <a:ext uri="{FF2B5EF4-FFF2-40B4-BE49-F238E27FC236}">
              <a16:creationId xmlns:a16="http://schemas.microsoft.com/office/drawing/2014/main" id="{3EF42E4E-6920-4E81-ADB5-05F30C62D31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a:extLst>
            <a:ext uri="{FF2B5EF4-FFF2-40B4-BE49-F238E27FC236}">
              <a16:creationId xmlns:a16="http://schemas.microsoft.com/office/drawing/2014/main" id="{78E40016-6038-48C7-B1E3-BE4B9C77049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a:extLst>
            <a:ext uri="{FF2B5EF4-FFF2-40B4-BE49-F238E27FC236}">
              <a16:creationId xmlns:a16="http://schemas.microsoft.com/office/drawing/2014/main" id="{D3B96EB9-2221-4295-8B50-708C53772741}"/>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a:extLst>
            <a:ext uri="{FF2B5EF4-FFF2-40B4-BE49-F238E27FC236}">
              <a16:creationId xmlns:a16="http://schemas.microsoft.com/office/drawing/2014/main" id="{E89D3888-CAB0-4C2B-857D-0FAC800F83B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a:extLst>
            <a:ext uri="{FF2B5EF4-FFF2-40B4-BE49-F238E27FC236}">
              <a16:creationId xmlns:a16="http://schemas.microsoft.com/office/drawing/2014/main" id="{2532867D-B4AF-4FF1-AA5C-18E4BE410F2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a:extLst>
            <a:ext uri="{FF2B5EF4-FFF2-40B4-BE49-F238E27FC236}">
              <a16:creationId xmlns:a16="http://schemas.microsoft.com/office/drawing/2014/main" id="{ADC82B97-38F7-4DD4-AC56-43E8D66F7E9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a:extLst>
            <a:ext uri="{FF2B5EF4-FFF2-40B4-BE49-F238E27FC236}">
              <a16:creationId xmlns:a16="http://schemas.microsoft.com/office/drawing/2014/main" id="{E14A7E5C-AB5B-44B0-BCDB-E9555AB7252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a:extLst>
            <a:ext uri="{FF2B5EF4-FFF2-40B4-BE49-F238E27FC236}">
              <a16:creationId xmlns:a16="http://schemas.microsoft.com/office/drawing/2014/main" id="{5A6F8BCB-4008-4BE4-AA06-5EAE0326AD1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a:extLst>
            <a:ext uri="{FF2B5EF4-FFF2-40B4-BE49-F238E27FC236}">
              <a16:creationId xmlns:a16="http://schemas.microsoft.com/office/drawing/2014/main" id="{1585AE29-9DB3-4021-A459-0404EAF8397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a:extLst>
            <a:ext uri="{FF2B5EF4-FFF2-40B4-BE49-F238E27FC236}">
              <a16:creationId xmlns:a16="http://schemas.microsoft.com/office/drawing/2014/main" id="{9ABBE6B8-8770-4E71-87A0-15BE6E8F05B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9A9F7ED2-E50D-497C-B830-B298C533128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9013681D-E047-48F2-BB75-C7A9C3A6765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62" name="直線コネクタ 561">
          <a:extLst>
            <a:ext uri="{FF2B5EF4-FFF2-40B4-BE49-F238E27FC236}">
              <a16:creationId xmlns:a16="http://schemas.microsoft.com/office/drawing/2014/main" id="{BB20A293-8A43-471B-AA8F-BCD53A4EE49D}"/>
            </a:ext>
          </a:extLst>
        </xdr:cNvPr>
        <xdr:cNvCxnSpPr/>
      </xdr:nvCxnSpPr>
      <xdr:spPr>
        <a:xfrm flipV="1">
          <a:off x="14375764" y="1677488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63" name="【庁舎】&#10;有形固定資産減価償却率最小値テキスト">
          <a:extLst>
            <a:ext uri="{FF2B5EF4-FFF2-40B4-BE49-F238E27FC236}">
              <a16:creationId xmlns:a16="http://schemas.microsoft.com/office/drawing/2014/main" id="{BF7FE0FB-5395-428F-B7D5-1B7F6A661E0A}"/>
            </a:ext>
          </a:extLst>
        </xdr:cNvPr>
        <xdr:cNvSpPr txBox="1"/>
      </xdr:nvSpPr>
      <xdr:spPr>
        <a:xfrm>
          <a:off x="14414500" y="1828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64" name="直線コネクタ 563">
          <a:extLst>
            <a:ext uri="{FF2B5EF4-FFF2-40B4-BE49-F238E27FC236}">
              <a16:creationId xmlns:a16="http://schemas.microsoft.com/office/drawing/2014/main" id="{F7E1EDFA-A0E5-42DB-B797-E4CF8536F724}"/>
            </a:ext>
          </a:extLst>
        </xdr:cNvPr>
        <xdr:cNvCxnSpPr/>
      </xdr:nvCxnSpPr>
      <xdr:spPr>
        <a:xfrm>
          <a:off x="14287500" y="18285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5" name="【庁舎】&#10;有形固定資産減価償却率最大値テキスト">
          <a:extLst>
            <a:ext uri="{FF2B5EF4-FFF2-40B4-BE49-F238E27FC236}">
              <a16:creationId xmlns:a16="http://schemas.microsoft.com/office/drawing/2014/main" id="{CB0AF8BF-44BC-48C6-963D-4B2B7BC3ACBC}"/>
            </a:ext>
          </a:extLst>
        </xdr:cNvPr>
        <xdr:cNvSpPr txBox="1"/>
      </xdr:nvSpPr>
      <xdr:spPr>
        <a:xfrm>
          <a:off x="1441450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66" name="直線コネクタ 565">
          <a:extLst>
            <a:ext uri="{FF2B5EF4-FFF2-40B4-BE49-F238E27FC236}">
              <a16:creationId xmlns:a16="http://schemas.microsoft.com/office/drawing/2014/main" id="{FC036003-912C-46F3-A3EE-E5F6B99F5C64}"/>
            </a:ext>
          </a:extLst>
        </xdr:cNvPr>
        <xdr:cNvCxnSpPr/>
      </xdr:nvCxnSpPr>
      <xdr:spPr>
        <a:xfrm>
          <a:off x="1428750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567" name="【庁舎】&#10;有形固定資産減価償却率平均値テキスト">
          <a:extLst>
            <a:ext uri="{FF2B5EF4-FFF2-40B4-BE49-F238E27FC236}">
              <a16:creationId xmlns:a16="http://schemas.microsoft.com/office/drawing/2014/main" id="{31BAF20E-907A-4B91-9F4B-4B5CD7CC7404}"/>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68" name="フローチャート: 判断 567">
          <a:extLst>
            <a:ext uri="{FF2B5EF4-FFF2-40B4-BE49-F238E27FC236}">
              <a16:creationId xmlns:a16="http://schemas.microsoft.com/office/drawing/2014/main" id="{037BBADA-F26D-46C4-AB04-05B6D5175732}"/>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69" name="フローチャート: 判断 568">
          <a:extLst>
            <a:ext uri="{FF2B5EF4-FFF2-40B4-BE49-F238E27FC236}">
              <a16:creationId xmlns:a16="http://schemas.microsoft.com/office/drawing/2014/main" id="{6B7D4598-4842-4350-BD59-3BAA65B95BF0}"/>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0" name="フローチャート: 判断 569">
          <a:extLst>
            <a:ext uri="{FF2B5EF4-FFF2-40B4-BE49-F238E27FC236}">
              <a16:creationId xmlns:a16="http://schemas.microsoft.com/office/drawing/2014/main" id="{4E4C7B5E-E67D-4437-B179-78915159FA4C}"/>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1" name="フローチャート: 判断 570">
          <a:extLst>
            <a:ext uri="{FF2B5EF4-FFF2-40B4-BE49-F238E27FC236}">
              <a16:creationId xmlns:a16="http://schemas.microsoft.com/office/drawing/2014/main" id="{8BD10C91-FF4A-4031-AC6B-26BA5B57D87D}"/>
            </a:ext>
          </a:extLst>
        </xdr:cNvPr>
        <xdr:cNvSpPr/>
      </xdr:nvSpPr>
      <xdr:spPr>
        <a:xfrm>
          <a:off x="12029440" y="175040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72" name="フローチャート: 判断 571">
          <a:extLst>
            <a:ext uri="{FF2B5EF4-FFF2-40B4-BE49-F238E27FC236}">
              <a16:creationId xmlns:a16="http://schemas.microsoft.com/office/drawing/2014/main" id="{477CEEB1-8F77-4BD7-9E62-FC0A308951EC}"/>
            </a:ext>
          </a:extLst>
        </xdr:cNvPr>
        <xdr:cNvSpPr/>
      </xdr:nvSpPr>
      <xdr:spPr>
        <a:xfrm>
          <a:off x="11231880" y="175301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4C898E01-A417-4FCB-BAD8-16D05DA3160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8513050F-3B78-4C2B-8C9B-59FA125BFF0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E2B3113D-BAD3-48B1-A39D-8BB3D1FF509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AC570F45-4159-4542-9BE9-4D03B8B3702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9E5EE332-7B25-452B-8558-B29DCB47AB1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578" name="楕円 577">
          <a:extLst>
            <a:ext uri="{FF2B5EF4-FFF2-40B4-BE49-F238E27FC236}">
              <a16:creationId xmlns:a16="http://schemas.microsoft.com/office/drawing/2014/main" id="{9D2B6420-0FC5-4555-ABC5-3121498ECEB4}"/>
            </a:ext>
          </a:extLst>
        </xdr:cNvPr>
        <xdr:cNvSpPr/>
      </xdr:nvSpPr>
      <xdr:spPr>
        <a:xfrm>
          <a:off x="14325600" y="1748771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76035</xdr:rowOff>
    </xdr:from>
    <xdr:ext cx="405111" cy="259045"/>
    <xdr:sp macro="" textlink="">
      <xdr:nvSpPr>
        <xdr:cNvPr id="579" name="【庁舎】&#10;有形固定資産減価償却率該当値テキスト">
          <a:extLst>
            <a:ext uri="{FF2B5EF4-FFF2-40B4-BE49-F238E27FC236}">
              <a16:creationId xmlns:a16="http://schemas.microsoft.com/office/drawing/2014/main" id="{5F2A4A62-1F2F-440E-A032-418FE725A71A}"/>
            </a:ext>
          </a:extLst>
        </xdr:cNvPr>
        <xdr:cNvSpPr txBox="1"/>
      </xdr:nvSpPr>
      <xdr:spPr>
        <a:xfrm>
          <a:off x="14414500" y="1734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20501</xdr:rowOff>
    </xdr:from>
    <xdr:to>
      <xdr:col>81</xdr:col>
      <xdr:colOff>101600</xdr:colOff>
      <xdr:row>104</xdr:row>
      <xdr:rowOff>122101</xdr:rowOff>
    </xdr:to>
    <xdr:sp macro="" textlink="">
      <xdr:nvSpPr>
        <xdr:cNvPr id="580" name="楕円 579">
          <a:extLst>
            <a:ext uri="{FF2B5EF4-FFF2-40B4-BE49-F238E27FC236}">
              <a16:creationId xmlns:a16="http://schemas.microsoft.com/office/drawing/2014/main" id="{50CF6F76-9A41-4096-BE68-A137B5A289A9}"/>
            </a:ext>
          </a:extLst>
        </xdr:cNvPr>
        <xdr:cNvSpPr/>
      </xdr:nvSpPr>
      <xdr:spPr>
        <a:xfrm>
          <a:off x="13578840" y="1745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71301</xdr:rowOff>
    </xdr:from>
    <xdr:to>
      <xdr:col>85</xdr:col>
      <xdr:colOff>127000</xdr:colOff>
      <xdr:row>104</xdr:row>
      <xdr:rowOff>103958</xdr:rowOff>
    </xdr:to>
    <xdr:cxnSp macro="">
      <xdr:nvCxnSpPr>
        <xdr:cNvPr id="581" name="直線コネクタ 580">
          <a:extLst>
            <a:ext uri="{FF2B5EF4-FFF2-40B4-BE49-F238E27FC236}">
              <a16:creationId xmlns:a16="http://schemas.microsoft.com/office/drawing/2014/main" id="{50BEF2E4-ABDE-4BEF-A7AA-B31B22726E74}"/>
            </a:ext>
          </a:extLst>
        </xdr:cNvPr>
        <xdr:cNvCxnSpPr/>
      </xdr:nvCxnSpPr>
      <xdr:spPr>
        <a:xfrm>
          <a:off x="13629640" y="17505861"/>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160927</xdr:rowOff>
    </xdr:from>
    <xdr:to>
      <xdr:col>76</xdr:col>
      <xdr:colOff>165100</xdr:colOff>
      <xdr:row>104</xdr:row>
      <xdr:rowOff>91077</xdr:rowOff>
    </xdr:to>
    <xdr:sp macro="" textlink="">
      <xdr:nvSpPr>
        <xdr:cNvPr id="582" name="楕円 581">
          <a:extLst>
            <a:ext uri="{FF2B5EF4-FFF2-40B4-BE49-F238E27FC236}">
              <a16:creationId xmlns:a16="http://schemas.microsoft.com/office/drawing/2014/main" id="{A7E8B908-C59F-441C-BD78-C28E4876902E}"/>
            </a:ext>
          </a:extLst>
        </xdr:cNvPr>
        <xdr:cNvSpPr/>
      </xdr:nvSpPr>
      <xdr:spPr>
        <a:xfrm>
          <a:off x="12804140" y="174278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40277</xdr:rowOff>
    </xdr:from>
    <xdr:to>
      <xdr:col>81</xdr:col>
      <xdr:colOff>50800</xdr:colOff>
      <xdr:row>104</xdr:row>
      <xdr:rowOff>71301</xdr:rowOff>
    </xdr:to>
    <xdr:cxnSp macro="">
      <xdr:nvCxnSpPr>
        <xdr:cNvPr id="583" name="直線コネクタ 582">
          <a:extLst>
            <a:ext uri="{FF2B5EF4-FFF2-40B4-BE49-F238E27FC236}">
              <a16:creationId xmlns:a16="http://schemas.microsoft.com/office/drawing/2014/main" id="{EA63A8A8-8E98-4453-AF87-8E8FCF22DE3C}"/>
            </a:ext>
          </a:extLst>
        </xdr:cNvPr>
        <xdr:cNvCxnSpPr/>
      </xdr:nvCxnSpPr>
      <xdr:spPr>
        <a:xfrm>
          <a:off x="12854940" y="17474837"/>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129902</xdr:rowOff>
    </xdr:from>
    <xdr:to>
      <xdr:col>72</xdr:col>
      <xdr:colOff>38100</xdr:colOff>
      <xdr:row>104</xdr:row>
      <xdr:rowOff>60052</xdr:rowOff>
    </xdr:to>
    <xdr:sp macro="" textlink="">
      <xdr:nvSpPr>
        <xdr:cNvPr id="584" name="楕円 583">
          <a:extLst>
            <a:ext uri="{FF2B5EF4-FFF2-40B4-BE49-F238E27FC236}">
              <a16:creationId xmlns:a16="http://schemas.microsoft.com/office/drawing/2014/main" id="{480E8DF9-BF0F-46FC-B1F3-1B8499A403D2}"/>
            </a:ext>
          </a:extLst>
        </xdr:cNvPr>
        <xdr:cNvSpPr/>
      </xdr:nvSpPr>
      <xdr:spPr>
        <a:xfrm>
          <a:off x="12029440" y="173968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9252</xdr:rowOff>
    </xdr:from>
    <xdr:to>
      <xdr:col>76</xdr:col>
      <xdr:colOff>114300</xdr:colOff>
      <xdr:row>104</xdr:row>
      <xdr:rowOff>40277</xdr:rowOff>
    </xdr:to>
    <xdr:cxnSp macro="">
      <xdr:nvCxnSpPr>
        <xdr:cNvPr id="585" name="直線コネクタ 584">
          <a:extLst>
            <a:ext uri="{FF2B5EF4-FFF2-40B4-BE49-F238E27FC236}">
              <a16:creationId xmlns:a16="http://schemas.microsoft.com/office/drawing/2014/main" id="{93967944-CA52-4AA7-BC36-15C2BC00A70E}"/>
            </a:ext>
          </a:extLst>
        </xdr:cNvPr>
        <xdr:cNvCxnSpPr/>
      </xdr:nvCxnSpPr>
      <xdr:spPr>
        <a:xfrm>
          <a:off x="12072620" y="17443812"/>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97245</xdr:rowOff>
    </xdr:from>
    <xdr:to>
      <xdr:col>67</xdr:col>
      <xdr:colOff>101600</xdr:colOff>
      <xdr:row>104</xdr:row>
      <xdr:rowOff>27395</xdr:rowOff>
    </xdr:to>
    <xdr:sp macro="" textlink="">
      <xdr:nvSpPr>
        <xdr:cNvPr id="586" name="楕円 585">
          <a:extLst>
            <a:ext uri="{FF2B5EF4-FFF2-40B4-BE49-F238E27FC236}">
              <a16:creationId xmlns:a16="http://schemas.microsoft.com/office/drawing/2014/main" id="{BBF55D92-AC5D-4311-BA84-CD11E3A0BAC5}"/>
            </a:ext>
          </a:extLst>
        </xdr:cNvPr>
        <xdr:cNvSpPr/>
      </xdr:nvSpPr>
      <xdr:spPr>
        <a:xfrm>
          <a:off x="11231880" y="17364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148045</xdr:rowOff>
    </xdr:from>
    <xdr:to>
      <xdr:col>71</xdr:col>
      <xdr:colOff>177800</xdr:colOff>
      <xdr:row>104</xdr:row>
      <xdr:rowOff>9252</xdr:rowOff>
    </xdr:to>
    <xdr:cxnSp macro="">
      <xdr:nvCxnSpPr>
        <xdr:cNvPr id="587" name="直線コネクタ 586">
          <a:extLst>
            <a:ext uri="{FF2B5EF4-FFF2-40B4-BE49-F238E27FC236}">
              <a16:creationId xmlns:a16="http://schemas.microsoft.com/office/drawing/2014/main" id="{4B616430-8524-4134-9351-D21436B6FC80}"/>
            </a:ext>
          </a:extLst>
        </xdr:cNvPr>
        <xdr:cNvCxnSpPr/>
      </xdr:nvCxnSpPr>
      <xdr:spPr>
        <a:xfrm>
          <a:off x="11282680" y="17414965"/>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588" name="n_1aveValue【庁舎】&#10;有形固定資産減価償却率">
          <a:extLst>
            <a:ext uri="{FF2B5EF4-FFF2-40B4-BE49-F238E27FC236}">
              <a16:creationId xmlns:a16="http://schemas.microsoft.com/office/drawing/2014/main" id="{1486396C-8914-46AD-BB0B-90F55FC12CDF}"/>
            </a:ext>
          </a:extLst>
        </xdr:cNvPr>
        <xdr:cNvSpPr txBox="1"/>
      </xdr:nvSpPr>
      <xdr:spPr>
        <a:xfrm>
          <a:off x="13437244" y="1760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589" name="n_2aveValue【庁舎】&#10;有形固定資産減価償却率">
          <a:extLst>
            <a:ext uri="{FF2B5EF4-FFF2-40B4-BE49-F238E27FC236}">
              <a16:creationId xmlns:a16="http://schemas.microsoft.com/office/drawing/2014/main" id="{5969D75B-D265-4734-85C1-1CEDBF8CBFE3}"/>
            </a:ext>
          </a:extLst>
        </xdr:cNvPr>
        <xdr:cNvSpPr txBox="1"/>
      </xdr:nvSpPr>
      <xdr:spPr>
        <a:xfrm>
          <a:off x="12675244" y="1760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590" name="n_3aveValue【庁舎】&#10;有形固定資産減価償却率">
          <a:extLst>
            <a:ext uri="{FF2B5EF4-FFF2-40B4-BE49-F238E27FC236}">
              <a16:creationId xmlns:a16="http://schemas.microsoft.com/office/drawing/2014/main" id="{6B043CBB-6159-429D-BCBF-1C142430E434}"/>
            </a:ext>
          </a:extLst>
        </xdr:cNvPr>
        <xdr:cNvSpPr txBox="1"/>
      </xdr:nvSpPr>
      <xdr:spPr>
        <a:xfrm>
          <a:off x="11900544" y="1759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591" name="n_4aveValue【庁舎】&#10;有形固定資産減価償却率">
          <a:extLst>
            <a:ext uri="{FF2B5EF4-FFF2-40B4-BE49-F238E27FC236}">
              <a16:creationId xmlns:a16="http://schemas.microsoft.com/office/drawing/2014/main" id="{D4FDDEFE-9B4C-46DB-AC95-0F69EDB3FB3C}"/>
            </a:ext>
          </a:extLst>
        </xdr:cNvPr>
        <xdr:cNvSpPr txBox="1"/>
      </xdr:nvSpPr>
      <xdr:spPr>
        <a:xfrm>
          <a:off x="1110298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138628</xdr:rowOff>
    </xdr:from>
    <xdr:ext cx="405111" cy="259045"/>
    <xdr:sp macro="" textlink="">
      <xdr:nvSpPr>
        <xdr:cNvPr id="592" name="n_1mainValue【庁舎】&#10;有形固定資産減価償却率">
          <a:extLst>
            <a:ext uri="{FF2B5EF4-FFF2-40B4-BE49-F238E27FC236}">
              <a16:creationId xmlns:a16="http://schemas.microsoft.com/office/drawing/2014/main" id="{8E079B5D-63C1-4938-B16C-319E61532501}"/>
            </a:ext>
          </a:extLst>
        </xdr:cNvPr>
        <xdr:cNvSpPr txBox="1"/>
      </xdr:nvSpPr>
      <xdr:spPr>
        <a:xfrm>
          <a:off x="134372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107604</xdr:rowOff>
    </xdr:from>
    <xdr:ext cx="405111" cy="259045"/>
    <xdr:sp macro="" textlink="">
      <xdr:nvSpPr>
        <xdr:cNvPr id="593" name="n_2mainValue【庁舎】&#10;有形固定資産減価償却率">
          <a:extLst>
            <a:ext uri="{FF2B5EF4-FFF2-40B4-BE49-F238E27FC236}">
              <a16:creationId xmlns:a16="http://schemas.microsoft.com/office/drawing/2014/main" id="{603101F1-8084-4B57-9AEF-0B412EBF2F32}"/>
            </a:ext>
          </a:extLst>
        </xdr:cNvPr>
        <xdr:cNvSpPr txBox="1"/>
      </xdr:nvSpPr>
      <xdr:spPr>
        <a:xfrm>
          <a:off x="126752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76579</xdr:rowOff>
    </xdr:from>
    <xdr:ext cx="405111" cy="259045"/>
    <xdr:sp macro="" textlink="">
      <xdr:nvSpPr>
        <xdr:cNvPr id="594" name="n_3mainValue【庁舎】&#10;有形固定資産減価償却率">
          <a:extLst>
            <a:ext uri="{FF2B5EF4-FFF2-40B4-BE49-F238E27FC236}">
              <a16:creationId xmlns:a16="http://schemas.microsoft.com/office/drawing/2014/main" id="{31159FEE-BF1B-40A6-9789-C99E0323C6CC}"/>
            </a:ext>
          </a:extLst>
        </xdr:cNvPr>
        <xdr:cNvSpPr txBox="1"/>
      </xdr:nvSpPr>
      <xdr:spPr>
        <a:xfrm>
          <a:off x="11900544" y="171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43922</xdr:rowOff>
    </xdr:from>
    <xdr:ext cx="405111" cy="259045"/>
    <xdr:sp macro="" textlink="">
      <xdr:nvSpPr>
        <xdr:cNvPr id="595" name="n_4mainValue【庁舎】&#10;有形固定資産減価償却率">
          <a:extLst>
            <a:ext uri="{FF2B5EF4-FFF2-40B4-BE49-F238E27FC236}">
              <a16:creationId xmlns:a16="http://schemas.microsoft.com/office/drawing/2014/main" id="{0491FDA0-DE35-4AEB-8E3B-0FC8CDA07364}"/>
            </a:ext>
          </a:extLst>
        </xdr:cNvPr>
        <xdr:cNvSpPr txBox="1"/>
      </xdr:nvSpPr>
      <xdr:spPr>
        <a:xfrm>
          <a:off x="11102984" y="171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6686F83D-822A-4762-B3AF-4CBAFD8E53B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B0EF9585-6423-4527-B625-04354976BB6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6F73EA0C-0AFF-4821-84F4-8CF2726EC46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3A1E8978-DE8A-49FD-9762-09B67A4D279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AAAD2510-E7A3-4555-91F0-DC2553011E4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690E0D2F-DAC1-4225-A81B-BB78014427F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F45D2428-9277-4FF7-96BC-397066433DA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17EF6189-F4D7-4DA8-A92D-74EC6182C70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E7235F20-2866-4EFA-9C6F-BA18407CCC3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3649E5EC-79DF-4B06-B36C-2C9F6409FF1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6" name="テキスト ボックス 605">
          <a:extLst>
            <a:ext uri="{FF2B5EF4-FFF2-40B4-BE49-F238E27FC236}">
              <a16:creationId xmlns:a16="http://schemas.microsoft.com/office/drawing/2014/main" id="{AAC239E3-6FAE-4E82-8217-1187CD9F8008}"/>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7" name="直線コネクタ 606">
          <a:extLst>
            <a:ext uri="{FF2B5EF4-FFF2-40B4-BE49-F238E27FC236}">
              <a16:creationId xmlns:a16="http://schemas.microsoft.com/office/drawing/2014/main" id="{989CDC13-8AC4-4BB0-80E7-37736636EC51}"/>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8" name="テキスト ボックス 607">
          <a:extLst>
            <a:ext uri="{FF2B5EF4-FFF2-40B4-BE49-F238E27FC236}">
              <a16:creationId xmlns:a16="http://schemas.microsoft.com/office/drawing/2014/main" id="{703FB73B-46C5-4A02-9C06-97E7BEEDC3C9}"/>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9" name="直線コネクタ 608">
          <a:extLst>
            <a:ext uri="{FF2B5EF4-FFF2-40B4-BE49-F238E27FC236}">
              <a16:creationId xmlns:a16="http://schemas.microsoft.com/office/drawing/2014/main" id="{AD13D815-E094-440F-939F-C59FB01C7642}"/>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0" name="テキスト ボックス 609">
          <a:extLst>
            <a:ext uri="{FF2B5EF4-FFF2-40B4-BE49-F238E27FC236}">
              <a16:creationId xmlns:a16="http://schemas.microsoft.com/office/drawing/2014/main" id="{CE874E3E-FC84-4ABC-8137-98E42756B9F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1" name="直線コネクタ 610">
          <a:extLst>
            <a:ext uri="{FF2B5EF4-FFF2-40B4-BE49-F238E27FC236}">
              <a16:creationId xmlns:a16="http://schemas.microsoft.com/office/drawing/2014/main" id="{9FC9B4F7-1CFC-4713-AF30-3C03A85ED712}"/>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2" name="テキスト ボックス 611">
          <a:extLst>
            <a:ext uri="{FF2B5EF4-FFF2-40B4-BE49-F238E27FC236}">
              <a16:creationId xmlns:a16="http://schemas.microsoft.com/office/drawing/2014/main" id="{CA291FC0-E9DD-45D8-8F62-941790B70F3C}"/>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3" name="直線コネクタ 612">
          <a:extLst>
            <a:ext uri="{FF2B5EF4-FFF2-40B4-BE49-F238E27FC236}">
              <a16:creationId xmlns:a16="http://schemas.microsoft.com/office/drawing/2014/main" id="{4AB92E62-7A26-44E9-A23F-4DFD8ABEC00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4" name="テキスト ボックス 613">
          <a:extLst>
            <a:ext uri="{FF2B5EF4-FFF2-40B4-BE49-F238E27FC236}">
              <a16:creationId xmlns:a16="http://schemas.microsoft.com/office/drawing/2014/main" id="{5836E5C2-AEA0-44C3-9F39-A7F7448F5DA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5" name="直線コネクタ 614">
          <a:extLst>
            <a:ext uri="{FF2B5EF4-FFF2-40B4-BE49-F238E27FC236}">
              <a16:creationId xmlns:a16="http://schemas.microsoft.com/office/drawing/2014/main" id="{5B0EF4FB-040B-4CEE-A98D-DF4F83143391}"/>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6" name="テキスト ボックス 615">
          <a:extLst>
            <a:ext uri="{FF2B5EF4-FFF2-40B4-BE49-F238E27FC236}">
              <a16:creationId xmlns:a16="http://schemas.microsoft.com/office/drawing/2014/main" id="{6E62EE7B-4C8C-4468-979F-F78B2382E21C}"/>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5E2AED50-3872-4E29-916B-5DDF55DE315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AA18188C-10AD-4993-8E75-50CB48C668B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3B7ACE0D-A5A2-41E4-A560-89EC6177A25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0" name="直線コネクタ 619">
          <a:extLst>
            <a:ext uri="{FF2B5EF4-FFF2-40B4-BE49-F238E27FC236}">
              <a16:creationId xmlns:a16="http://schemas.microsoft.com/office/drawing/2014/main" id="{797D0774-FBEA-435A-8F10-33A0CE6A5B45}"/>
            </a:ext>
          </a:extLst>
        </xdr:cNvPr>
        <xdr:cNvCxnSpPr/>
      </xdr:nvCxnSpPr>
      <xdr:spPr>
        <a:xfrm flipV="1">
          <a:off x="19509104" y="16868139"/>
          <a:ext cx="0" cy="1427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1" name="【庁舎】&#10;一人当たり面積最小値テキスト">
          <a:extLst>
            <a:ext uri="{FF2B5EF4-FFF2-40B4-BE49-F238E27FC236}">
              <a16:creationId xmlns:a16="http://schemas.microsoft.com/office/drawing/2014/main" id="{231F0233-CC11-4BD4-9F19-2BD0D5129D03}"/>
            </a:ext>
          </a:extLst>
        </xdr:cNvPr>
        <xdr:cNvSpPr txBox="1"/>
      </xdr:nvSpPr>
      <xdr:spPr>
        <a:xfrm>
          <a:off x="19547840" y="182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22" name="直線コネクタ 621">
          <a:extLst>
            <a:ext uri="{FF2B5EF4-FFF2-40B4-BE49-F238E27FC236}">
              <a16:creationId xmlns:a16="http://schemas.microsoft.com/office/drawing/2014/main" id="{73F70C00-F9F7-41CA-9CEF-16964B6752FF}"/>
            </a:ext>
          </a:extLst>
        </xdr:cNvPr>
        <xdr:cNvCxnSpPr/>
      </xdr:nvCxnSpPr>
      <xdr:spPr>
        <a:xfrm>
          <a:off x="19443700" y="18295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23" name="【庁舎】&#10;一人当たり面積最大値テキスト">
          <a:extLst>
            <a:ext uri="{FF2B5EF4-FFF2-40B4-BE49-F238E27FC236}">
              <a16:creationId xmlns:a16="http://schemas.microsoft.com/office/drawing/2014/main" id="{F52C2853-CB9B-4674-88B3-BFD5BD412611}"/>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24" name="直線コネクタ 623">
          <a:extLst>
            <a:ext uri="{FF2B5EF4-FFF2-40B4-BE49-F238E27FC236}">
              <a16:creationId xmlns:a16="http://schemas.microsoft.com/office/drawing/2014/main" id="{980B07CC-7772-4753-821C-1DBEC4E73465}"/>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625" name="【庁舎】&#10;一人当たり面積平均値テキスト">
          <a:extLst>
            <a:ext uri="{FF2B5EF4-FFF2-40B4-BE49-F238E27FC236}">
              <a16:creationId xmlns:a16="http://schemas.microsoft.com/office/drawing/2014/main" id="{FC681258-BC9A-47AB-A18E-F14D48EEE5F1}"/>
            </a:ext>
          </a:extLst>
        </xdr:cNvPr>
        <xdr:cNvSpPr txBox="1"/>
      </xdr:nvSpPr>
      <xdr:spPr>
        <a:xfrm>
          <a:off x="19547840" y="17800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6" name="フローチャート: 判断 625">
          <a:extLst>
            <a:ext uri="{FF2B5EF4-FFF2-40B4-BE49-F238E27FC236}">
              <a16:creationId xmlns:a16="http://schemas.microsoft.com/office/drawing/2014/main" id="{BABE7455-830D-49BC-A423-56205B034E0B}"/>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27" name="フローチャート: 判断 626">
          <a:extLst>
            <a:ext uri="{FF2B5EF4-FFF2-40B4-BE49-F238E27FC236}">
              <a16:creationId xmlns:a16="http://schemas.microsoft.com/office/drawing/2014/main" id="{C21BBFD6-9B76-4C93-A8D5-B781C4BD4F7F}"/>
            </a:ext>
          </a:extLst>
        </xdr:cNvPr>
        <xdr:cNvSpPr/>
      </xdr:nvSpPr>
      <xdr:spPr>
        <a:xfrm>
          <a:off x="1873504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28" name="フローチャート: 判断 627">
          <a:extLst>
            <a:ext uri="{FF2B5EF4-FFF2-40B4-BE49-F238E27FC236}">
              <a16:creationId xmlns:a16="http://schemas.microsoft.com/office/drawing/2014/main" id="{68BAAFF6-FFD3-4302-96C2-DE293CFF0138}"/>
            </a:ext>
          </a:extLst>
        </xdr:cNvPr>
        <xdr:cNvSpPr/>
      </xdr:nvSpPr>
      <xdr:spPr>
        <a:xfrm>
          <a:off x="17937480" y="17847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29" name="フローチャート: 判断 628">
          <a:extLst>
            <a:ext uri="{FF2B5EF4-FFF2-40B4-BE49-F238E27FC236}">
              <a16:creationId xmlns:a16="http://schemas.microsoft.com/office/drawing/2014/main" id="{92F5677F-1D23-4FA5-B7BF-D8E8BCAD4BEF}"/>
            </a:ext>
          </a:extLst>
        </xdr:cNvPr>
        <xdr:cNvSpPr/>
      </xdr:nvSpPr>
      <xdr:spPr>
        <a:xfrm>
          <a:off x="17162780" y="17866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0" name="フローチャート: 判断 629">
          <a:extLst>
            <a:ext uri="{FF2B5EF4-FFF2-40B4-BE49-F238E27FC236}">
              <a16:creationId xmlns:a16="http://schemas.microsoft.com/office/drawing/2014/main" id="{7EAAE473-D7DD-4658-AA11-FE979A76F821}"/>
            </a:ext>
          </a:extLst>
        </xdr:cNvPr>
        <xdr:cNvSpPr/>
      </xdr:nvSpPr>
      <xdr:spPr>
        <a:xfrm>
          <a:off x="16388080" y="17884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11E16AC-5856-453E-A458-F529EE549BF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453692AB-A752-4592-9A3D-66BD62532CB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D0277070-0A9E-4F5B-93A4-110BE94EB43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1AC06E4A-7D0F-49E3-9F69-BD471D28424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FA4CB2F9-8E2D-4DAF-8799-A636D84592F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63500</xdr:rowOff>
    </xdr:from>
    <xdr:to>
      <xdr:col>116</xdr:col>
      <xdr:colOff>114300</xdr:colOff>
      <xdr:row>103</xdr:row>
      <xdr:rowOff>165100</xdr:rowOff>
    </xdr:to>
    <xdr:sp macro="" textlink="">
      <xdr:nvSpPr>
        <xdr:cNvPr id="636" name="楕円 635">
          <a:extLst>
            <a:ext uri="{FF2B5EF4-FFF2-40B4-BE49-F238E27FC236}">
              <a16:creationId xmlns:a16="http://schemas.microsoft.com/office/drawing/2014/main" id="{B94B7908-AB6F-44BC-8BF9-568E69982F59}"/>
            </a:ext>
          </a:extLst>
        </xdr:cNvPr>
        <xdr:cNvSpPr/>
      </xdr:nvSpPr>
      <xdr:spPr>
        <a:xfrm>
          <a:off x="1945894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86377</xdr:rowOff>
    </xdr:from>
    <xdr:ext cx="469744" cy="259045"/>
    <xdr:sp macro="" textlink="">
      <xdr:nvSpPr>
        <xdr:cNvPr id="637" name="【庁舎】&#10;一人当たり面積該当値テキスト">
          <a:extLst>
            <a:ext uri="{FF2B5EF4-FFF2-40B4-BE49-F238E27FC236}">
              <a16:creationId xmlns:a16="http://schemas.microsoft.com/office/drawing/2014/main" id="{922A37F4-263E-4A82-99FB-A6816FF68BE9}"/>
            </a:ext>
          </a:extLst>
        </xdr:cNvPr>
        <xdr:cNvSpPr txBox="1"/>
      </xdr:nvSpPr>
      <xdr:spPr>
        <a:xfrm>
          <a:off x="19547840"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69850</xdr:rowOff>
    </xdr:from>
    <xdr:to>
      <xdr:col>112</xdr:col>
      <xdr:colOff>38100</xdr:colOff>
      <xdr:row>104</xdr:row>
      <xdr:rowOff>0</xdr:rowOff>
    </xdr:to>
    <xdr:sp macro="" textlink="">
      <xdr:nvSpPr>
        <xdr:cNvPr id="638" name="楕円 637">
          <a:extLst>
            <a:ext uri="{FF2B5EF4-FFF2-40B4-BE49-F238E27FC236}">
              <a16:creationId xmlns:a16="http://schemas.microsoft.com/office/drawing/2014/main" id="{D5B07A14-25C0-496E-8D23-D6A98D53DC76}"/>
            </a:ext>
          </a:extLst>
        </xdr:cNvPr>
        <xdr:cNvSpPr/>
      </xdr:nvSpPr>
      <xdr:spPr>
        <a:xfrm>
          <a:off x="18735040" y="17336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114300</xdr:rowOff>
    </xdr:from>
    <xdr:to>
      <xdr:col>116</xdr:col>
      <xdr:colOff>63500</xdr:colOff>
      <xdr:row>103</xdr:row>
      <xdr:rowOff>120650</xdr:rowOff>
    </xdr:to>
    <xdr:cxnSp macro="">
      <xdr:nvCxnSpPr>
        <xdr:cNvPr id="639" name="直線コネクタ 638">
          <a:extLst>
            <a:ext uri="{FF2B5EF4-FFF2-40B4-BE49-F238E27FC236}">
              <a16:creationId xmlns:a16="http://schemas.microsoft.com/office/drawing/2014/main" id="{44699903-7C86-4FDF-A0E1-F631C85296E5}"/>
            </a:ext>
          </a:extLst>
        </xdr:cNvPr>
        <xdr:cNvCxnSpPr/>
      </xdr:nvCxnSpPr>
      <xdr:spPr>
        <a:xfrm flipV="1">
          <a:off x="18778220" y="17381220"/>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91439</xdr:rowOff>
    </xdr:from>
    <xdr:to>
      <xdr:col>107</xdr:col>
      <xdr:colOff>101600</xdr:colOff>
      <xdr:row>104</xdr:row>
      <xdr:rowOff>21589</xdr:rowOff>
    </xdr:to>
    <xdr:sp macro="" textlink="">
      <xdr:nvSpPr>
        <xdr:cNvPr id="640" name="楕円 639">
          <a:extLst>
            <a:ext uri="{FF2B5EF4-FFF2-40B4-BE49-F238E27FC236}">
              <a16:creationId xmlns:a16="http://schemas.microsoft.com/office/drawing/2014/main" id="{BDFC8164-A500-4CCE-9FE7-74FD98FD5518}"/>
            </a:ext>
          </a:extLst>
        </xdr:cNvPr>
        <xdr:cNvSpPr/>
      </xdr:nvSpPr>
      <xdr:spPr>
        <a:xfrm>
          <a:off x="17937480" y="17358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120650</xdr:rowOff>
    </xdr:from>
    <xdr:to>
      <xdr:col>111</xdr:col>
      <xdr:colOff>177800</xdr:colOff>
      <xdr:row>103</xdr:row>
      <xdr:rowOff>142239</xdr:rowOff>
    </xdr:to>
    <xdr:cxnSp macro="">
      <xdr:nvCxnSpPr>
        <xdr:cNvPr id="641" name="直線コネクタ 640">
          <a:extLst>
            <a:ext uri="{FF2B5EF4-FFF2-40B4-BE49-F238E27FC236}">
              <a16:creationId xmlns:a16="http://schemas.microsoft.com/office/drawing/2014/main" id="{39874A2E-0F6E-4325-9710-00F46155E07E}"/>
            </a:ext>
          </a:extLst>
        </xdr:cNvPr>
        <xdr:cNvCxnSpPr/>
      </xdr:nvCxnSpPr>
      <xdr:spPr>
        <a:xfrm flipV="1">
          <a:off x="17988280" y="17387570"/>
          <a:ext cx="78994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104139</xdr:rowOff>
    </xdr:from>
    <xdr:to>
      <xdr:col>102</xdr:col>
      <xdr:colOff>165100</xdr:colOff>
      <xdr:row>104</xdr:row>
      <xdr:rowOff>34289</xdr:rowOff>
    </xdr:to>
    <xdr:sp macro="" textlink="">
      <xdr:nvSpPr>
        <xdr:cNvPr id="642" name="楕円 641">
          <a:extLst>
            <a:ext uri="{FF2B5EF4-FFF2-40B4-BE49-F238E27FC236}">
              <a16:creationId xmlns:a16="http://schemas.microsoft.com/office/drawing/2014/main" id="{B4EB80B1-F392-42B2-9DF2-BC81DDFA22A1}"/>
            </a:ext>
          </a:extLst>
        </xdr:cNvPr>
        <xdr:cNvSpPr/>
      </xdr:nvSpPr>
      <xdr:spPr>
        <a:xfrm>
          <a:off x="17162780" y="17371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142239</xdr:rowOff>
    </xdr:from>
    <xdr:to>
      <xdr:col>107</xdr:col>
      <xdr:colOff>50800</xdr:colOff>
      <xdr:row>103</xdr:row>
      <xdr:rowOff>154939</xdr:rowOff>
    </xdr:to>
    <xdr:cxnSp macro="">
      <xdr:nvCxnSpPr>
        <xdr:cNvPr id="643" name="直線コネクタ 642">
          <a:extLst>
            <a:ext uri="{FF2B5EF4-FFF2-40B4-BE49-F238E27FC236}">
              <a16:creationId xmlns:a16="http://schemas.microsoft.com/office/drawing/2014/main" id="{739CDCC4-6493-4EA0-9808-39E460181328}"/>
            </a:ext>
          </a:extLst>
        </xdr:cNvPr>
        <xdr:cNvCxnSpPr/>
      </xdr:nvCxnSpPr>
      <xdr:spPr>
        <a:xfrm flipV="1">
          <a:off x="17213580" y="17409159"/>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109220</xdr:rowOff>
    </xdr:from>
    <xdr:to>
      <xdr:col>98</xdr:col>
      <xdr:colOff>38100</xdr:colOff>
      <xdr:row>104</xdr:row>
      <xdr:rowOff>39370</xdr:rowOff>
    </xdr:to>
    <xdr:sp macro="" textlink="">
      <xdr:nvSpPr>
        <xdr:cNvPr id="644" name="楕円 643">
          <a:extLst>
            <a:ext uri="{FF2B5EF4-FFF2-40B4-BE49-F238E27FC236}">
              <a16:creationId xmlns:a16="http://schemas.microsoft.com/office/drawing/2014/main" id="{51E2620C-1209-4DE5-9BF5-30849996E619}"/>
            </a:ext>
          </a:extLst>
        </xdr:cNvPr>
        <xdr:cNvSpPr/>
      </xdr:nvSpPr>
      <xdr:spPr>
        <a:xfrm>
          <a:off x="16388080" y="17376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154939</xdr:rowOff>
    </xdr:from>
    <xdr:to>
      <xdr:col>102</xdr:col>
      <xdr:colOff>114300</xdr:colOff>
      <xdr:row>103</xdr:row>
      <xdr:rowOff>160020</xdr:rowOff>
    </xdr:to>
    <xdr:cxnSp macro="">
      <xdr:nvCxnSpPr>
        <xdr:cNvPr id="645" name="直線コネクタ 644">
          <a:extLst>
            <a:ext uri="{FF2B5EF4-FFF2-40B4-BE49-F238E27FC236}">
              <a16:creationId xmlns:a16="http://schemas.microsoft.com/office/drawing/2014/main" id="{4C3E492E-AC92-440B-9E81-80B186C11B44}"/>
            </a:ext>
          </a:extLst>
        </xdr:cNvPr>
        <xdr:cNvCxnSpPr/>
      </xdr:nvCxnSpPr>
      <xdr:spPr>
        <a:xfrm flipV="1">
          <a:off x="16431260" y="17421859"/>
          <a:ext cx="78232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646" name="n_1aveValue【庁舎】&#10;一人当たり面積">
          <a:extLst>
            <a:ext uri="{FF2B5EF4-FFF2-40B4-BE49-F238E27FC236}">
              <a16:creationId xmlns:a16="http://schemas.microsoft.com/office/drawing/2014/main" id="{E48A5E12-8738-412F-8F4A-BCAD64D270F8}"/>
            </a:ext>
          </a:extLst>
        </xdr:cNvPr>
        <xdr:cNvSpPr txBox="1"/>
      </xdr:nvSpPr>
      <xdr:spPr>
        <a:xfrm>
          <a:off x="1856112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647" name="n_2aveValue【庁舎】&#10;一人当たり面積">
          <a:extLst>
            <a:ext uri="{FF2B5EF4-FFF2-40B4-BE49-F238E27FC236}">
              <a16:creationId xmlns:a16="http://schemas.microsoft.com/office/drawing/2014/main" id="{B0D66D9E-CC85-4912-A06C-BEA57049A740}"/>
            </a:ext>
          </a:extLst>
        </xdr:cNvPr>
        <xdr:cNvSpPr txBox="1"/>
      </xdr:nvSpPr>
      <xdr:spPr>
        <a:xfrm>
          <a:off x="17776267" y="179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648" name="n_3aveValue【庁舎】&#10;一人当たり面積">
          <a:extLst>
            <a:ext uri="{FF2B5EF4-FFF2-40B4-BE49-F238E27FC236}">
              <a16:creationId xmlns:a16="http://schemas.microsoft.com/office/drawing/2014/main" id="{1F088360-91FC-476F-A165-7D8CFA4379D5}"/>
            </a:ext>
          </a:extLst>
        </xdr:cNvPr>
        <xdr:cNvSpPr txBox="1"/>
      </xdr:nvSpPr>
      <xdr:spPr>
        <a:xfrm>
          <a:off x="1700156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649" name="n_4aveValue【庁舎】&#10;一人当たり面積">
          <a:extLst>
            <a:ext uri="{FF2B5EF4-FFF2-40B4-BE49-F238E27FC236}">
              <a16:creationId xmlns:a16="http://schemas.microsoft.com/office/drawing/2014/main" id="{5F8315B7-E382-4B23-B7C1-9495531121EA}"/>
            </a:ext>
          </a:extLst>
        </xdr:cNvPr>
        <xdr:cNvSpPr txBox="1"/>
      </xdr:nvSpPr>
      <xdr:spPr>
        <a:xfrm>
          <a:off x="16226867" y="1797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16527</xdr:rowOff>
    </xdr:from>
    <xdr:ext cx="469744" cy="259045"/>
    <xdr:sp macro="" textlink="">
      <xdr:nvSpPr>
        <xdr:cNvPr id="650" name="n_1mainValue【庁舎】&#10;一人当たり面積">
          <a:extLst>
            <a:ext uri="{FF2B5EF4-FFF2-40B4-BE49-F238E27FC236}">
              <a16:creationId xmlns:a16="http://schemas.microsoft.com/office/drawing/2014/main" id="{F39358E2-D536-4FDC-A633-8110DAFE4654}"/>
            </a:ext>
          </a:extLst>
        </xdr:cNvPr>
        <xdr:cNvSpPr txBox="1"/>
      </xdr:nvSpPr>
      <xdr:spPr>
        <a:xfrm>
          <a:off x="18561127" y="1711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38116</xdr:rowOff>
    </xdr:from>
    <xdr:ext cx="469744" cy="259045"/>
    <xdr:sp macro="" textlink="">
      <xdr:nvSpPr>
        <xdr:cNvPr id="651" name="n_2mainValue【庁舎】&#10;一人当たり面積">
          <a:extLst>
            <a:ext uri="{FF2B5EF4-FFF2-40B4-BE49-F238E27FC236}">
              <a16:creationId xmlns:a16="http://schemas.microsoft.com/office/drawing/2014/main" id="{78CAC2AE-F05A-40E7-810C-2E7AA9A28EE3}"/>
            </a:ext>
          </a:extLst>
        </xdr:cNvPr>
        <xdr:cNvSpPr txBox="1"/>
      </xdr:nvSpPr>
      <xdr:spPr>
        <a:xfrm>
          <a:off x="17776267" y="1713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50816</xdr:rowOff>
    </xdr:from>
    <xdr:ext cx="469744" cy="259045"/>
    <xdr:sp macro="" textlink="">
      <xdr:nvSpPr>
        <xdr:cNvPr id="652" name="n_3mainValue【庁舎】&#10;一人当たり面積">
          <a:extLst>
            <a:ext uri="{FF2B5EF4-FFF2-40B4-BE49-F238E27FC236}">
              <a16:creationId xmlns:a16="http://schemas.microsoft.com/office/drawing/2014/main" id="{E6896035-A4F8-4AEC-BB75-ED02D8295FD9}"/>
            </a:ext>
          </a:extLst>
        </xdr:cNvPr>
        <xdr:cNvSpPr txBox="1"/>
      </xdr:nvSpPr>
      <xdr:spPr>
        <a:xfrm>
          <a:off x="17001567" y="1715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55897</xdr:rowOff>
    </xdr:from>
    <xdr:ext cx="469744" cy="259045"/>
    <xdr:sp macro="" textlink="">
      <xdr:nvSpPr>
        <xdr:cNvPr id="653" name="n_4mainValue【庁舎】&#10;一人当たり面積">
          <a:extLst>
            <a:ext uri="{FF2B5EF4-FFF2-40B4-BE49-F238E27FC236}">
              <a16:creationId xmlns:a16="http://schemas.microsoft.com/office/drawing/2014/main" id="{E27FD3FA-5548-4237-A2C9-CEC410E481DB}"/>
            </a:ext>
          </a:extLst>
        </xdr:cNvPr>
        <xdr:cNvSpPr txBox="1"/>
      </xdr:nvSpPr>
      <xdr:spPr>
        <a:xfrm>
          <a:off x="16226867" y="1715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6588D320-03D2-4961-A964-3BD9F13100A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C4FFB43C-B6E7-40D7-9EE7-E82B1409F9D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9A5537D1-15A7-41C5-81FB-A687316E2A8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福祉施設については老朽化が進んでいるため、有形固定資産減価償却率が類似団体を大きく上回っている。また一人当たりの面積については、移住定移住を促進し、抑制に努める。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一般廃棄物処理施設については、田川地区</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市町村共同で使用している施設のため、</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一人当たりの有形固定資産（償却資産）額が類似団体を大きく上回っている。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21153643</v>
      </c>
      <c r="BO4" s="384"/>
      <c r="BP4" s="384"/>
      <c r="BQ4" s="384"/>
      <c r="BR4" s="384"/>
      <c r="BS4" s="384"/>
      <c r="BT4" s="384"/>
      <c r="BU4" s="385"/>
      <c r="BV4" s="383">
        <v>20147630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30.6</v>
      </c>
      <c r="CU4" s="390"/>
      <c r="CV4" s="390"/>
      <c r="CW4" s="390"/>
      <c r="CX4" s="390"/>
      <c r="CY4" s="390"/>
      <c r="CZ4" s="390"/>
      <c r="DA4" s="391"/>
      <c r="DB4" s="389">
        <v>22.7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20045537</v>
      </c>
      <c r="BO5" s="421"/>
      <c r="BP5" s="421"/>
      <c r="BQ5" s="421"/>
      <c r="BR5" s="421"/>
      <c r="BS5" s="421"/>
      <c r="BT5" s="421"/>
      <c r="BU5" s="422"/>
      <c r="BV5" s="420">
        <v>19441668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89.7</v>
      </c>
      <c r="CU5" s="418"/>
      <c r="CV5" s="418"/>
      <c r="CW5" s="418"/>
      <c r="CX5" s="418"/>
      <c r="CY5" s="418"/>
      <c r="CZ5" s="418"/>
      <c r="DA5" s="419"/>
      <c r="DB5" s="417">
        <v>89.1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1108106</v>
      </c>
      <c r="BO6" s="421"/>
      <c r="BP6" s="421"/>
      <c r="BQ6" s="421"/>
      <c r="BR6" s="421"/>
      <c r="BS6" s="421"/>
      <c r="BT6" s="421"/>
      <c r="BU6" s="422"/>
      <c r="BV6" s="420">
        <v>705962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89.8</v>
      </c>
      <c r="CU6" s="458"/>
      <c r="CV6" s="458"/>
      <c r="CW6" s="458"/>
      <c r="CX6" s="458"/>
      <c r="CY6" s="458"/>
      <c r="CZ6" s="458"/>
      <c r="DA6" s="459"/>
      <c r="DB6" s="457">
        <v>89.4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32656</v>
      </c>
      <c r="BO7" s="421"/>
      <c r="BP7" s="421"/>
      <c r="BQ7" s="421"/>
      <c r="BR7" s="421"/>
      <c r="BS7" s="421"/>
      <c r="BT7" s="421"/>
      <c r="BU7" s="422"/>
      <c r="BV7" s="420">
        <v>15452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3510389</v>
      </c>
      <c r="CU7" s="421"/>
      <c r="CV7" s="421"/>
      <c r="CW7" s="421"/>
      <c r="CX7" s="421"/>
      <c r="CY7" s="421"/>
      <c r="CZ7" s="421"/>
      <c r="DA7" s="422"/>
      <c r="DB7" s="420">
        <v>3040886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1075450</v>
      </c>
      <c r="BO8" s="421"/>
      <c r="BP8" s="421"/>
      <c r="BQ8" s="421"/>
      <c r="BR8" s="421"/>
      <c r="BS8" s="421"/>
      <c r="BT8" s="421"/>
      <c r="BU8" s="422"/>
      <c r="BV8" s="420">
        <v>690510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0.17</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5008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384940</v>
      </c>
      <c r="BO9" s="421"/>
      <c r="BP9" s="421"/>
      <c r="BQ9" s="421"/>
      <c r="BR9" s="421"/>
      <c r="BS9" s="421"/>
      <c r="BT9" s="421"/>
      <c r="BU9" s="422"/>
      <c r="BV9" s="420">
        <v>470779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38</v>
      </c>
      <c r="CU9" s="418"/>
      <c r="CV9" s="418"/>
      <c r="CW9" s="418"/>
      <c r="CX9" s="418"/>
      <c r="CY9" s="418"/>
      <c r="CZ9" s="418"/>
      <c r="DA9" s="419"/>
      <c r="DB9" s="417">
        <v>38.299999999999997</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5176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301708</v>
      </c>
      <c r="BO10" s="421"/>
      <c r="BP10" s="421"/>
      <c r="BQ10" s="421"/>
      <c r="BR10" s="421"/>
      <c r="BS10" s="421"/>
      <c r="BT10" s="421"/>
      <c r="BU10" s="422"/>
      <c r="BV10" s="420">
        <v>87607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611177</v>
      </c>
      <c r="BO11" s="421"/>
      <c r="BP11" s="421"/>
      <c r="BQ11" s="421"/>
      <c r="BR11" s="421"/>
      <c r="BS11" s="421"/>
      <c r="BT11" s="421"/>
      <c r="BU11" s="422"/>
      <c r="BV11" s="420">
        <v>396074</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5037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441400</v>
      </c>
      <c r="BO12" s="421"/>
      <c r="BP12" s="421"/>
      <c r="BQ12" s="421"/>
      <c r="BR12" s="421"/>
      <c r="BS12" s="421"/>
      <c r="BT12" s="421"/>
      <c r="BU12" s="422"/>
      <c r="BV12" s="420">
        <v>364672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5003</v>
      </c>
      <c r="S13" s="505"/>
      <c r="T13" s="505"/>
      <c r="U13" s="505"/>
      <c r="V13" s="506"/>
      <c r="W13" s="436" t="s">
        <v>131</v>
      </c>
      <c r="X13" s="437"/>
      <c r="Y13" s="437"/>
      <c r="Z13" s="437"/>
      <c r="AA13" s="437"/>
      <c r="AB13" s="427"/>
      <c r="AC13" s="471">
        <v>55</v>
      </c>
      <c r="AD13" s="472"/>
      <c r="AE13" s="472"/>
      <c r="AF13" s="472"/>
      <c r="AG13" s="514"/>
      <c r="AH13" s="471">
        <v>56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856425</v>
      </c>
      <c r="BO13" s="421"/>
      <c r="BP13" s="421"/>
      <c r="BQ13" s="421"/>
      <c r="BR13" s="421"/>
      <c r="BS13" s="421"/>
      <c r="BT13" s="421"/>
      <c r="BU13" s="422"/>
      <c r="BV13" s="420">
        <v>589788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6.4</v>
      </c>
      <c r="CU13" s="418"/>
      <c r="CV13" s="418"/>
      <c r="CW13" s="418"/>
      <c r="CX13" s="418"/>
      <c r="CY13" s="418"/>
      <c r="CZ13" s="418"/>
      <c r="DA13" s="419"/>
      <c r="DB13" s="417">
        <v>9.5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5062</v>
      </c>
      <c r="S14" s="505"/>
      <c r="T14" s="505"/>
      <c r="U14" s="505"/>
      <c r="V14" s="506"/>
      <c r="W14" s="410"/>
      <c r="X14" s="411"/>
      <c r="Y14" s="411"/>
      <c r="Z14" s="411"/>
      <c r="AA14" s="411"/>
      <c r="AB14" s="400"/>
      <c r="AC14" s="507">
        <v>2.8</v>
      </c>
      <c r="AD14" s="508"/>
      <c r="AE14" s="508"/>
      <c r="AF14" s="508"/>
      <c r="AG14" s="509"/>
      <c r="AH14" s="507">
        <v>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33.799999999999997</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5035</v>
      </c>
      <c r="S15" s="505"/>
      <c r="T15" s="505"/>
      <c r="U15" s="505"/>
      <c r="V15" s="506"/>
      <c r="W15" s="436" t="s">
        <v>137</v>
      </c>
      <c r="X15" s="437"/>
      <c r="Y15" s="437"/>
      <c r="Z15" s="437"/>
      <c r="AA15" s="437"/>
      <c r="AB15" s="427"/>
      <c r="AC15" s="471">
        <v>491</v>
      </c>
      <c r="AD15" s="472"/>
      <c r="AE15" s="472"/>
      <c r="AF15" s="472"/>
      <c r="AG15" s="514"/>
      <c r="AH15" s="471">
        <v>486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500153</v>
      </c>
      <c r="BO15" s="384"/>
      <c r="BP15" s="384"/>
      <c r="BQ15" s="384"/>
      <c r="BR15" s="384"/>
      <c r="BS15" s="384"/>
      <c r="BT15" s="384"/>
      <c r="BU15" s="385"/>
      <c r="BV15" s="383">
        <v>488195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24.8</v>
      </c>
      <c r="AD16" s="508"/>
      <c r="AE16" s="508"/>
      <c r="AF16" s="508"/>
      <c r="AG16" s="509"/>
      <c r="AH16" s="507">
        <v>25.9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3385466</v>
      </c>
      <c r="BO16" s="421"/>
      <c r="BP16" s="421"/>
      <c r="BQ16" s="421"/>
      <c r="BR16" s="421"/>
      <c r="BS16" s="421"/>
      <c r="BT16" s="421"/>
      <c r="BU16" s="422"/>
      <c r="BV16" s="420">
        <v>2915714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1432</v>
      </c>
      <c r="AD17" s="472"/>
      <c r="AE17" s="472"/>
      <c r="AF17" s="472"/>
      <c r="AG17" s="514"/>
      <c r="AH17" s="471">
        <v>1335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618526</v>
      </c>
      <c r="BO17" s="421"/>
      <c r="BP17" s="421"/>
      <c r="BQ17" s="421"/>
      <c r="BR17" s="421"/>
      <c r="BS17" s="421"/>
      <c r="BT17" s="421"/>
      <c r="BU17" s="422"/>
      <c r="BV17" s="420">
        <v>602906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14.26</v>
      </c>
      <c r="M18" s="544"/>
      <c r="N18" s="544"/>
      <c r="O18" s="544"/>
      <c r="P18" s="544"/>
      <c r="Q18" s="544"/>
      <c r="R18" s="545"/>
      <c r="S18" s="545"/>
      <c r="T18" s="545"/>
      <c r="U18" s="545"/>
      <c r="V18" s="546"/>
      <c r="W18" s="438"/>
      <c r="X18" s="439"/>
      <c r="Y18" s="439"/>
      <c r="Z18" s="439"/>
      <c r="AA18" s="439"/>
      <c r="AB18" s="430"/>
      <c r="AC18" s="547">
        <v>72.400000000000006</v>
      </c>
      <c r="AD18" s="548"/>
      <c r="AE18" s="548"/>
      <c r="AF18" s="548"/>
      <c r="AG18" s="549"/>
      <c r="AH18" s="547">
        <v>71.099999999999994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3165306</v>
      </c>
      <c r="BO18" s="421"/>
      <c r="BP18" s="421"/>
      <c r="BQ18" s="421"/>
      <c r="BR18" s="421"/>
      <c r="BS18" s="421"/>
      <c r="BT18" s="421"/>
      <c r="BU18" s="422"/>
      <c r="BV18" s="420">
        <v>2745615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351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5515047</v>
      </c>
      <c r="BO19" s="421"/>
      <c r="BP19" s="421"/>
      <c r="BQ19" s="421"/>
      <c r="BR19" s="421"/>
      <c r="BS19" s="421"/>
      <c r="BT19" s="421"/>
      <c r="BU19" s="422"/>
      <c r="BV19" s="420">
        <v>4280385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2040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39316979</v>
      </c>
      <c r="BO22" s="384"/>
      <c r="BP22" s="384"/>
      <c r="BQ22" s="384"/>
      <c r="BR22" s="384"/>
      <c r="BS22" s="384"/>
      <c r="BT22" s="384"/>
      <c r="BU22" s="385"/>
      <c r="BV22" s="383">
        <v>30951104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38400042</v>
      </c>
      <c r="BO23" s="421"/>
      <c r="BP23" s="421"/>
      <c r="BQ23" s="421"/>
      <c r="BR23" s="421"/>
      <c r="BS23" s="421"/>
      <c r="BT23" s="421"/>
      <c r="BU23" s="422"/>
      <c r="BV23" s="420">
        <v>30042338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8240</v>
      </c>
      <c r="R24" s="472"/>
      <c r="S24" s="472"/>
      <c r="T24" s="472"/>
      <c r="U24" s="472"/>
      <c r="V24" s="514"/>
      <c r="W24" s="566"/>
      <c r="X24" s="567"/>
      <c r="Y24" s="568"/>
      <c r="Z24" s="470" t="s">
        <v>162</v>
      </c>
      <c r="AA24" s="450"/>
      <c r="AB24" s="450"/>
      <c r="AC24" s="450"/>
      <c r="AD24" s="450"/>
      <c r="AE24" s="450"/>
      <c r="AF24" s="450"/>
      <c r="AG24" s="451"/>
      <c r="AH24" s="471">
        <v>66</v>
      </c>
      <c r="AI24" s="472"/>
      <c r="AJ24" s="472"/>
      <c r="AK24" s="472"/>
      <c r="AL24" s="514"/>
      <c r="AM24" s="471">
        <v>193380</v>
      </c>
      <c r="AN24" s="472"/>
      <c r="AO24" s="472"/>
      <c r="AP24" s="472"/>
      <c r="AQ24" s="472"/>
      <c r="AR24" s="514"/>
      <c r="AS24" s="471">
        <v>2930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39119513</v>
      </c>
      <c r="BO24" s="421"/>
      <c r="BP24" s="421"/>
      <c r="BQ24" s="421"/>
      <c r="BR24" s="421"/>
      <c r="BS24" s="421"/>
      <c r="BT24" s="421"/>
      <c r="BU24" s="422"/>
      <c r="BV24" s="420">
        <v>30713655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6420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54238</v>
      </c>
      <c r="BO25" s="384"/>
      <c r="BP25" s="384"/>
      <c r="BQ25" s="384"/>
      <c r="BR25" s="384"/>
      <c r="BS25" s="384"/>
      <c r="BT25" s="384"/>
      <c r="BU25" s="385"/>
      <c r="BV25" s="383">
        <v>52584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5600</v>
      </c>
      <c r="R26" s="472"/>
      <c r="S26" s="472"/>
      <c r="T26" s="472"/>
      <c r="U26" s="472"/>
      <c r="V26" s="514"/>
      <c r="W26" s="566"/>
      <c r="X26" s="567"/>
      <c r="Y26" s="568"/>
      <c r="Z26" s="470" t="s">
        <v>168</v>
      </c>
      <c r="AA26" s="572"/>
      <c r="AB26" s="572"/>
      <c r="AC26" s="572"/>
      <c r="AD26" s="572"/>
      <c r="AE26" s="572"/>
      <c r="AF26" s="572"/>
      <c r="AG26" s="573"/>
      <c r="AH26" s="471">
        <v>4</v>
      </c>
      <c r="AI26" s="472"/>
      <c r="AJ26" s="472"/>
      <c r="AK26" s="472"/>
      <c r="AL26" s="514"/>
      <c r="AM26" s="471">
        <v>9184</v>
      </c>
      <c r="AN26" s="472"/>
      <c r="AO26" s="472"/>
      <c r="AP26" s="472"/>
      <c r="AQ26" s="472"/>
      <c r="AR26" s="514"/>
      <c r="AS26" s="471">
        <v>2296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3112</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2678</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2128673</v>
      </c>
      <c r="BO28" s="384"/>
      <c r="BP28" s="384"/>
      <c r="BQ28" s="384"/>
      <c r="BR28" s="384"/>
      <c r="BS28" s="384"/>
      <c r="BT28" s="384"/>
      <c r="BU28" s="385"/>
      <c r="BV28" s="383">
        <v>1988365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9</v>
      </c>
      <c r="M29" s="472"/>
      <c r="N29" s="472"/>
      <c r="O29" s="472"/>
      <c r="P29" s="514"/>
      <c r="Q29" s="471">
        <v>2466</v>
      </c>
      <c r="R29" s="472"/>
      <c r="S29" s="472"/>
      <c r="T29" s="472"/>
      <c r="U29" s="472"/>
      <c r="V29" s="514"/>
      <c r="W29" s="569"/>
      <c r="X29" s="570"/>
      <c r="Y29" s="571"/>
      <c r="Z29" s="470" t="s">
        <v>178</v>
      </c>
      <c r="AA29" s="450"/>
      <c r="AB29" s="450"/>
      <c r="AC29" s="450"/>
      <c r="AD29" s="450"/>
      <c r="AE29" s="450"/>
      <c r="AF29" s="450"/>
      <c r="AG29" s="451"/>
      <c r="AH29" s="471">
        <v>67</v>
      </c>
      <c r="AI29" s="472"/>
      <c r="AJ29" s="472"/>
      <c r="AK29" s="472"/>
      <c r="AL29" s="514"/>
      <c r="AM29" s="471">
        <v>195645</v>
      </c>
      <c r="AN29" s="472"/>
      <c r="AO29" s="472"/>
      <c r="AP29" s="472"/>
      <c r="AQ29" s="472"/>
      <c r="AR29" s="514"/>
      <c r="AS29" s="471">
        <v>2920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454206</v>
      </c>
      <c r="BO29" s="421"/>
      <c r="BP29" s="421"/>
      <c r="BQ29" s="421"/>
      <c r="BR29" s="421"/>
      <c r="BS29" s="421"/>
      <c r="BT29" s="421"/>
      <c r="BU29" s="422"/>
      <c r="BV29" s="420">
        <v>453977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90.4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1882709</v>
      </c>
      <c r="BO30" s="540"/>
      <c r="BP30" s="540"/>
      <c r="BQ30" s="540"/>
      <c r="BR30" s="540"/>
      <c r="BS30" s="540"/>
      <c r="BT30" s="540"/>
      <c r="BU30" s="541"/>
      <c r="BV30" s="539">
        <v>2104171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IF('各会計、関係団体の財政状況及び健全化判断比率'!B30="","",'各会計、関係団体の財政状況及び健全化判断比率'!B30)</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63"/>
      <c r="CO34" s="610">
        <f>IF(CQ34="","",MAX(C34:D43,U34:V43,AM34:AN43,BE34:BF43,BW34:BX43)+1)</f>
        <v>6</v>
      </c>
      <c r="CP34" s="610"/>
      <c r="CQ34" s="611" t="str">
        <f>IF('各会計、関係団体の財政状況及び健全化判断比率'!BS7="","",'各会計、関係団体の財政状況及び健全化判断比率'!BS7)</f>
        <v>おおとう桜街道</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し尿処理・じん芥処理・埋立処分施設建設事業特別会計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後期高齢者医療事業</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63"/>
      <c r="CO35" s="610">
        <f t="shared" ref="CO35:CO43" si="3">IF(CQ35="","",CO34+1)</f>
        <v>7</v>
      </c>
      <c r="CP35" s="610"/>
      <c r="CQ35" s="611" t="str">
        <f>IF('各会計、関係団体の財政状況及び健全化判断比率'!BS8="","",'各会計、関係団体の財政状況及び健全化判断比率'!BS8)</f>
        <v>おおとうニンニク食品</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DaQekiX6/PvwyX/yRK/BSEXhtsWNfyUNTBJl9Z5j9bR9mVGCub5LwXaT5vcCe7/Ze6mS+4f2HYVnixKugtVppQ==" saltValue="Lge/KoOZsVP7f/irhfLBe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420849</v>
      </c>
      <c r="S5" s="626"/>
      <c r="T5" s="626"/>
      <c r="U5" s="626"/>
      <c r="V5" s="626"/>
      <c r="W5" s="626"/>
      <c r="X5" s="626"/>
      <c r="Y5" s="627"/>
      <c r="Z5" s="628">
        <v>2</v>
      </c>
      <c r="AA5" s="628"/>
      <c r="AB5" s="628"/>
      <c r="AC5" s="628"/>
      <c r="AD5" s="629">
        <v>420849</v>
      </c>
      <c r="AE5" s="629"/>
      <c r="AF5" s="629"/>
      <c r="AG5" s="629"/>
      <c r="AH5" s="629"/>
      <c r="AI5" s="629"/>
      <c r="AJ5" s="629"/>
      <c r="AK5" s="629"/>
      <c r="AL5" s="630">
        <v>11.9</v>
      </c>
      <c r="AM5" s="631"/>
      <c r="AN5" s="631"/>
      <c r="AO5" s="632"/>
      <c r="AP5" s="622" t="s">
        <v>217</v>
      </c>
      <c r="AQ5" s="623"/>
      <c r="AR5" s="623"/>
      <c r="AS5" s="623"/>
      <c r="AT5" s="623"/>
      <c r="AU5" s="623"/>
      <c r="AV5" s="623"/>
      <c r="AW5" s="623"/>
      <c r="AX5" s="623"/>
      <c r="AY5" s="623"/>
      <c r="AZ5" s="623"/>
      <c r="BA5" s="623"/>
      <c r="BB5" s="623"/>
      <c r="BC5" s="623"/>
      <c r="BD5" s="623"/>
      <c r="BE5" s="623"/>
      <c r="BF5" s="624"/>
      <c r="BG5" s="636">
        <v>411218</v>
      </c>
      <c r="BH5" s="637"/>
      <c r="BI5" s="637"/>
      <c r="BJ5" s="637"/>
      <c r="BK5" s="637"/>
      <c r="BL5" s="637"/>
      <c r="BM5" s="637"/>
      <c r="BN5" s="638"/>
      <c r="BO5" s="639">
        <v>97.7</v>
      </c>
      <c r="BP5" s="639"/>
      <c r="BQ5" s="639"/>
      <c r="BR5" s="639"/>
      <c r="BS5" s="640">
        <v>2463</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34771</v>
      </c>
      <c r="S6" s="637"/>
      <c r="T6" s="637"/>
      <c r="U6" s="637"/>
      <c r="V6" s="637"/>
      <c r="W6" s="637"/>
      <c r="X6" s="637"/>
      <c r="Y6" s="638"/>
      <c r="Z6" s="639">
        <v>0.2</v>
      </c>
      <c r="AA6" s="639"/>
      <c r="AB6" s="639"/>
      <c r="AC6" s="639"/>
      <c r="AD6" s="640">
        <v>34771</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411218</v>
      </c>
      <c r="BH6" s="637"/>
      <c r="BI6" s="637"/>
      <c r="BJ6" s="637"/>
      <c r="BK6" s="637"/>
      <c r="BL6" s="637"/>
      <c r="BM6" s="637"/>
      <c r="BN6" s="638"/>
      <c r="BO6" s="639">
        <v>97.7</v>
      </c>
      <c r="BP6" s="639"/>
      <c r="BQ6" s="639"/>
      <c r="BR6" s="639"/>
      <c r="BS6" s="640">
        <v>2463</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71787</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71787</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145</v>
      </c>
      <c r="S7" s="637"/>
      <c r="T7" s="637"/>
      <c r="U7" s="637"/>
      <c r="V7" s="637"/>
      <c r="W7" s="637"/>
      <c r="X7" s="637"/>
      <c r="Y7" s="638"/>
      <c r="Z7" s="639">
        <v>0</v>
      </c>
      <c r="AA7" s="639"/>
      <c r="AB7" s="639"/>
      <c r="AC7" s="639"/>
      <c r="AD7" s="640">
        <v>145</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163704</v>
      </c>
      <c r="BH7" s="637"/>
      <c r="BI7" s="637"/>
      <c r="BJ7" s="637"/>
      <c r="BK7" s="637"/>
      <c r="BL7" s="637"/>
      <c r="BM7" s="637"/>
      <c r="BN7" s="638"/>
      <c r="BO7" s="639">
        <v>38.9</v>
      </c>
      <c r="BP7" s="639"/>
      <c r="BQ7" s="639"/>
      <c r="BR7" s="639"/>
      <c r="BS7" s="640">
        <v>2463</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1343463</v>
      </c>
      <c r="CS7" s="637"/>
      <c r="CT7" s="637"/>
      <c r="CU7" s="637"/>
      <c r="CV7" s="637"/>
      <c r="CW7" s="637"/>
      <c r="CX7" s="637"/>
      <c r="CY7" s="638"/>
      <c r="CZ7" s="639">
        <v>6.7</v>
      </c>
      <c r="DA7" s="639"/>
      <c r="DB7" s="639"/>
      <c r="DC7" s="639"/>
      <c r="DD7" s="645">
        <v>35184</v>
      </c>
      <c r="DE7" s="637"/>
      <c r="DF7" s="637"/>
      <c r="DG7" s="637"/>
      <c r="DH7" s="637"/>
      <c r="DI7" s="637"/>
      <c r="DJ7" s="637"/>
      <c r="DK7" s="637"/>
      <c r="DL7" s="637"/>
      <c r="DM7" s="637"/>
      <c r="DN7" s="637"/>
      <c r="DO7" s="637"/>
      <c r="DP7" s="638"/>
      <c r="DQ7" s="645">
        <v>849390</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3024</v>
      </c>
      <c r="S8" s="637"/>
      <c r="T8" s="637"/>
      <c r="U8" s="637"/>
      <c r="V8" s="637"/>
      <c r="W8" s="637"/>
      <c r="X8" s="637"/>
      <c r="Y8" s="638"/>
      <c r="Z8" s="639">
        <v>0</v>
      </c>
      <c r="AA8" s="639"/>
      <c r="AB8" s="639"/>
      <c r="AC8" s="639"/>
      <c r="AD8" s="640">
        <v>3024</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6083</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1740901</v>
      </c>
      <c r="CS8" s="637"/>
      <c r="CT8" s="637"/>
      <c r="CU8" s="637"/>
      <c r="CV8" s="637"/>
      <c r="CW8" s="637"/>
      <c r="CX8" s="637"/>
      <c r="CY8" s="638"/>
      <c r="CZ8" s="639">
        <v>8.6999999999999993</v>
      </c>
      <c r="DA8" s="639"/>
      <c r="DB8" s="639"/>
      <c r="DC8" s="639"/>
      <c r="DD8" s="645">
        <v>6193</v>
      </c>
      <c r="DE8" s="637"/>
      <c r="DF8" s="637"/>
      <c r="DG8" s="637"/>
      <c r="DH8" s="637"/>
      <c r="DI8" s="637"/>
      <c r="DJ8" s="637"/>
      <c r="DK8" s="637"/>
      <c r="DL8" s="637"/>
      <c r="DM8" s="637"/>
      <c r="DN8" s="637"/>
      <c r="DO8" s="637"/>
      <c r="DP8" s="638"/>
      <c r="DQ8" s="645">
        <v>717621</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4254</v>
      </c>
      <c r="S9" s="637"/>
      <c r="T9" s="637"/>
      <c r="U9" s="637"/>
      <c r="V9" s="637"/>
      <c r="W9" s="637"/>
      <c r="X9" s="637"/>
      <c r="Y9" s="638"/>
      <c r="Z9" s="639">
        <v>0</v>
      </c>
      <c r="AA9" s="639"/>
      <c r="AB9" s="639"/>
      <c r="AC9" s="639"/>
      <c r="AD9" s="640">
        <v>4254</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138619</v>
      </c>
      <c r="BH9" s="637"/>
      <c r="BI9" s="637"/>
      <c r="BJ9" s="637"/>
      <c r="BK9" s="637"/>
      <c r="BL9" s="637"/>
      <c r="BM9" s="637"/>
      <c r="BN9" s="638"/>
      <c r="BO9" s="639">
        <v>32.9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11400428</v>
      </c>
      <c r="CS9" s="637"/>
      <c r="CT9" s="637"/>
      <c r="CU9" s="637"/>
      <c r="CV9" s="637"/>
      <c r="CW9" s="637"/>
      <c r="CX9" s="637"/>
      <c r="CY9" s="638"/>
      <c r="CZ9" s="639">
        <v>56.9</v>
      </c>
      <c r="DA9" s="639"/>
      <c r="DB9" s="639"/>
      <c r="DC9" s="639"/>
      <c r="DD9" s="645">
        <v>11221814</v>
      </c>
      <c r="DE9" s="637"/>
      <c r="DF9" s="637"/>
      <c r="DG9" s="637"/>
      <c r="DH9" s="637"/>
      <c r="DI9" s="637"/>
      <c r="DJ9" s="637"/>
      <c r="DK9" s="637"/>
      <c r="DL9" s="637"/>
      <c r="DM9" s="637"/>
      <c r="DN9" s="637"/>
      <c r="DO9" s="637"/>
      <c r="DP9" s="638"/>
      <c r="DQ9" s="645">
        <v>145170</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10382</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570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570</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120293</v>
      </c>
      <c r="S11" s="637"/>
      <c r="T11" s="637"/>
      <c r="U11" s="637"/>
      <c r="V11" s="637"/>
      <c r="W11" s="637"/>
      <c r="X11" s="637"/>
      <c r="Y11" s="638"/>
      <c r="Z11" s="641">
        <v>0.6</v>
      </c>
      <c r="AA11" s="642"/>
      <c r="AB11" s="642"/>
      <c r="AC11" s="648"/>
      <c r="AD11" s="645">
        <v>120293</v>
      </c>
      <c r="AE11" s="637"/>
      <c r="AF11" s="637"/>
      <c r="AG11" s="637"/>
      <c r="AH11" s="637"/>
      <c r="AI11" s="637"/>
      <c r="AJ11" s="637"/>
      <c r="AK11" s="638"/>
      <c r="AL11" s="641">
        <v>3.4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8620</v>
      </c>
      <c r="BH11" s="637"/>
      <c r="BI11" s="637"/>
      <c r="BJ11" s="637"/>
      <c r="BK11" s="637"/>
      <c r="BL11" s="637"/>
      <c r="BM11" s="637"/>
      <c r="BN11" s="638"/>
      <c r="BO11" s="639">
        <v>2</v>
      </c>
      <c r="BP11" s="639"/>
      <c r="BQ11" s="639"/>
      <c r="BR11" s="639"/>
      <c r="BS11" s="640">
        <v>2463</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1669877</v>
      </c>
      <c r="CS11" s="637"/>
      <c r="CT11" s="637"/>
      <c r="CU11" s="637"/>
      <c r="CV11" s="637"/>
      <c r="CW11" s="637"/>
      <c r="CX11" s="637"/>
      <c r="CY11" s="638"/>
      <c r="CZ11" s="639">
        <v>8.3000000000000007</v>
      </c>
      <c r="DA11" s="639"/>
      <c r="DB11" s="639"/>
      <c r="DC11" s="639"/>
      <c r="DD11" s="645">
        <v>1519301</v>
      </c>
      <c r="DE11" s="637"/>
      <c r="DF11" s="637"/>
      <c r="DG11" s="637"/>
      <c r="DH11" s="637"/>
      <c r="DI11" s="637"/>
      <c r="DJ11" s="637"/>
      <c r="DK11" s="637"/>
      <c r="DL11" s="637"/>
      <c r="DM11" s="637"/>
      <c r="DN11" s="637"/>
      <c r="DO11" s="637"/>
      <c r="DP11" s="638"/>
      <c r="DQ11" s="645">
        <v>83459</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v>10960</v>
      </c>
      <c r="S12" s="637"/>
      <c r="T12" s="637"/>
      <c r="U12" s="637"/>
      <c r="V12" s="637"/>
      <c r="W12" s="637"/>
      <c r="X12" s="637"/>
      <c r="Y12" s="638"/>
      <c r="Z12" s="639">
        <v>0.1</v>
      </c>
      <c r="AA12" s="639"/>
      <c r="AB12" s="639"/>
      <c r="AC12" s="639"/>
      <c r="AD12" s="640">
        <v>10960</v>
      </c>
      <c r="AE12" s="640"/>
      <c r="AF12" s="640"/>
      <c r="AG12" s="640"/>
      <c r="AH12" s="640"/>
      <c r="AI12" s="640"/>
      <c r="AJ12" s="640"/>
      <c r="AK12" s="640"/>
      <c r="AL12" s="641">
        <v>0.3</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189789</v>
      </c>
      <c r="BH12" s="637"/>
      <c r="BI12" s="637"/>
      <c r="BJ12" s="637"/>
      <c r="BK12" s="637"/>
      <c r="BL12" s="637"/>
      <c r="BM12" s="637"/>
      <c r="BN12" s="638"/>
      <c r="BO12" s="639">
        <v>45.1</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5129</v>
      </c>
      <c r="CS12" s="637"/>
      <c r="CT12" s="637"/>
      <c r="CU12" s="637"/>
      <c r="CV12" s="637"/>
      <c r="CW12" s="637"/>
      <c r="CX12" s="637"/>
      <c r="CY12" s="638"/>
      <c r="CZ12" s="639">
        <v>0</v>
      </c>
      <c r="DA12" s="639"/>
      <c r="DB12" s="639"/>
      <c r="DC12" s="639"/>
      <c r="DD12" s="645" t="s">
        <v>122</v>
      </c>
      <c r="DE12" s="637"/>
      <c r="DF12" s="637"/>
      <c r="DG12" s="637"/>
      <c r="DH12" s="637"/>
      <c r="DI12" s="637"/>
      <c r="DJ12" s="637"/>
      <c r="DK12" s="637"/>
      <c r="DL12" s="637"/>
      <c r="DM12" s="637"/>
      <c r="DN12" s="637"/>
      <c r="DO12" s="637"/>
      <c r="DP12" s="638"/>
      <c r="DQ12" s="645">
        <v>4130</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189789</v>
      </c>
      <c r="BH13" s="637"/>
      <c r="BI13" s="637"/>
      <c r="BJ13" s="637"/>
      <c r="BK13" s="637"/>
      <c r="BL13" s="637"/>
      <c r="BM13" s="637"/>
      <c r="BN13" s="638"/>
      <c r="BO13" s="639">
        <v>45.1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221408</v>
      </c>
      <c r="CS13" s="637"/>
      <c r="CT13" s="637"/>
      <c r="CU13" s="637"/>
      <c r="CV13" s="637"/>
      <c r="CW13" s="637"/>
      <c r="CX13" s="637"/>
      <c r="CY13" s="638"/>
      <c r="CZ13" s="639">
        <v>1.1000000000000001</v>
      </c>
      <c r="DA13" s="639"/>
      <c r="DB13" s="639"/>
      <c r="DC13" s="639"/>
      <c r="DD13" s="645">
        <v>128245</v>
      </c>
      <c r="DE13" s="637"/>
      <c r="DF13" s="637"/>
      <c r="DG13" s="637"/>
      <c r="DH13" s="637"/>
      <c r="DI13" s="637"/>
      <c r="DJ13" s="637"/>
      <c r="DK13" s="637"/>
      <c r="DL13" s="637"/>
      <c r="DM13" s="637"/>
      <c r="DN13" s="637"/>
      <c r="DO13" s="637"/>
      <c r="DP13" s="638"/>
      <c r="DQ13" s="645">
        <v>43535</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21575</v>
      </c>
      <c r="BH14" s="637"/>
      <c r="BI14" s="637"/>
      <c r="BJ14" s="637"/>
      <c r="BK14" s="637"/>
      <c r="BL14" s="637"/>
      <c r="BM14" s="637"/>
      <c r="BN14" s="638"/>
      <c r="BO14" s="639">
        <v>5.0999999999999996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158008</v>
      </c>
      <c r="CS14" s="637"/>
      <c r="CT14" s="637"/>
      <c r="CU14" s="637"/>
      <c r="CV14" s="637"/>
      <c r="CW14" s="637"/>
      <c r="CX14" s="637"/>
      <c r="CY14" s="638"/>
      <c r="CZ14" s="639">
        <v>0.8</v>
      </c>
      <c r="DA14" s="639"/>
      <c r="DB14" s="639"/>
      <c r="DC14" s="639"/>
      <c r="DD14" s="645">
        <v>33210</v>
      </c>
      <c r="DE14" s="637"/>
      <c r="DF14" s="637"/>
      <c r="DG14" s="637"/>
      <c r="DH14" s="637"/>
      <c r="DI14" s="637"/>
      <c r="DJ14" s="637"/>
      <c r="DK14" s="637"/>
      <c r="DL14" s="637"/>
      <c r="DM14" s="637"/>
      <c r="DN14" s="637"/>
      <c r="DO14" s="637"/>
      <c r="DP14" s="638"/>
      <c r="DQ14" s="645">
        <v>120855</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6683</v>
      </c>
      <c r="S15" s="637"/>
      <c r="T15" s="637"/>
      <c r="U15" s="637"/>
      <c r="V15" s="637"/>
      <c r="W15" s="637"/>
      <c r="X15" s="637"/>
      <c r="Y15" s="638"/>
      <c r="Z15" s="639">
        <v>0</v>
      </c>
      <c r="AA15" s="639"/>
      <c r="AB15" s="639"/>
      <c r="AC15" s="639"/>
      <c r="AD15" s="640">
        <v>6683</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36150</v>
      </c>
      <c r="BH15" s="637"/>
      <c r="BI15" s="637"/>
      <c r="BJ15" s="637"/>
      <c r="BK15" s="637"/>
      <c r="BL15" s="637"/>
      <c r="BM15" s="637"/>
      <c r="BN15" s="638"/>
      <c r="BO15" s="639">
        <v>8.6</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777264</v>
      </c>
      <c r="CS15" s="637"/>
      <c r="CT15" s="637"/>
      <c r="CU15" s="637"/>
      <c r="CV15" s="637"/>
      <c r="CW15" s="637"/>
      <c r="CX15" s="637"/>
      <c r="CY15" s="638"/>
      <c r="CZ15" s="639">
        <v>3.9</v>
      </c>
      <c r="DA15" s="639"/>
      <c r="DB15" s="639"/>
      <c r="DC15" s="639"/>
      <c r="DD15" s="645">
        <v>474879</v>
      </c>
      <c r="DE15" s="637"/>
      <c r="DF15" s="637"/>
      <c r="DG15" s="637"/>
      <c r="DH15" s="637"/>
      <c r="DI15" s="637"/>
      <c r="DJ15" s="637"/>
      <c r="DK15" s="637"/>
      <c r="DL15" s="637"/>
      <c r="DM15" s="637"/>
      <c r="DN15" s="637"/>
      <c r="DO15" s="637"/>
      <c r="DP15" s="638"/>
      <c r="DQ15" s="645">
        <v>274047</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10097</v>
      </c>
      <c r="S16" s="637"/>
      <c r="T16" s="637"/>
      <c r="U16" s="637"/>
      <c r="V16" s="637"/>
      <c r="W16" s="637"/>
      <c r="X16" s="637"/>
      <c r="Y16" s="638"/>
      <c r="Z16" s="639">
        <v>0</v>
      </c>
      <c r="AA16" s="639"/>
      <c r="AB16" s="639"/>
      <c r="AC16" s="639"/>
      <c r="AD16" s="640">
        <v>10097</v>
      </c>
      <c r="AE16" s="640"/>
      <c r="AF16" s="640"/>
      <c r="AG16" s="640"/>
      <c r="AH16" s="640"/>
      <c r="AI16" s="640"/>
      <c r="AJ16" s="640"/>
      <c r="AK16" s="640"/>
      <c r="AL16" s="641">
        <v>0.3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703</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703</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18615</v>
      </c>
      <c r="S17" s="637"/>
      <c r="T17" s="637"/>
      <c r="U17" s="637"/>
      <c r="V17" s="637"/>
      <c r="W17" s="637"/>
      <c r="X17" s="637"/>
      <c r="Y17" s="638"/>
      <c r="Z17" s="639">
        <v>0.1</v>
      </c>
      <c r="AA17" s="639"/>
      <c r="AB17" s="639"/>
      <c r="AC17" s="639"/>
      <c r="AD17" s="640">
        <v>18615</v>
      </c>
      <c r="AE17" s="640"/>
      <c r="AF17" s="640"/>
      <c r="AG17" s="640"/>
      <c r="AH17" s="640"/>
      <c r="AI17" s="640"/>
      <c r="AJ17" s="640"/>
      <c r="AK17" s="640"/>
      <c r="AL17" s="641">
        <v>0.5</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2655999</v>
      </c>
      <c r="CS17" s="637"/>
      <c r="CT17" s="637"/>
      <c r="CU17" s="637"/>
      <c r="CV17" s="637"/>
      <c r="CW17" s="637"/>
      <c r="CX17" s="637"/>
      <c r="CY17" s="638"/>
      <c r="CZ17" s="639">
        <v>13.2</v>
      </c>
      <c r="DA17" s="639"/>
      <c r="DB17" s="639"/>
      <c r="DC17" s="639"/>
      <c r="DD17" s="645" t="s">
        <v>122</v>
      </c>
      <c r="DE17" s="637"/>
      <c r="DF17" s="637"/>
      <c r="DG17" s="637"/>
      <c r="DH17" s="637"/>
      <c r="DI17" s="637"/>
      <c r="DJ17" s="637"/>
      <c r="DK17" s="637"/>
      <c r="DL17" s="637"/>
      <c r="DM17" s="637"/>
      <c r="DN17" s="637"/>
      <c r="DO17" s="637"/>
      <c r="DP17" s="638"/>
      <c r="DQ17" s="645">
        <v>2095674</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2285</v>
      </c>
      <c r="S18" s="637"/>
      <c r="T18" s="637"/>
      <c r="U18" s="637"/>
      <c r="V18" s="637"/>
      <c r="W18" s="637"/>
      <c r="X18" s="637"/>
      <c r="Y18" s="638"/>
      <c r="Z18" s="639">
        <v>0</v>
      </c>
      <c r="AA18" s="639"/>
      <c r="AB18" s="639"/>
      <c r="AC18" s="639"/>
      <c r="AD18" s="640">
        <v>2285</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16330</v>
      </c>
      <c r="S19" s="637"/>
      <c r="T19" s="637"/>
      <c r="U19" s="637"/>
      <c r="V19" s="637"/>
      <c r="W19" s="637"/>
      <c r="X19" s="637"/>
      <c r="Y19" s="638"/>
      <c r="Z19" s="639">
        <v>0.1</v>
      </c>
      <c r="AA19" s="639"/>
      <c r="AB19" s="639"/>
      <c r="AC19" s="639"/>
      <c r="AD19" s="640">
        <v>16330</v>
      </c>
      <c r="AE19" s="640"/>
      <c r="AF19" s="640"/>
      <c r="AG19" s="640"/>
      <c r="AH19" s="640"/>
      <c r="AI19" s="640"/>
      <c r="AJ19" s="640"/>
      <c r="AK19" s="640"/>
      <c r="AL19" s="641">
        <v>0.5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9631</v>
      </c>
      <c r="BH19" s="637"/>
      <c r="BI19" s="637"/>
      <c r="BJ19" s="637"/>
      <c r="BK19" s="637"/>
      <c r="BL19" s="637"/>
      <c r="BM19" s="637"/>
      <c r="BN19" s="638"/>
      <c r="BO19" s="639">
        <v>2.2999999999999998</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9631</v>
      </c>
      <c r="BH20" s="637"/>
      <c r="BI20" s="637"/>
      <c r="BJ20" s="637"/>
      <c r="BK20" s="637"/>
      <c r="BL20" s="637"/>
      <c r="BM20" s="637"/>
      <c r="BN20" s="638"/>
      <c r="BO20" s="639">
        <v>2.2999999999999998</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20045537</v>
      </c>
      <c r="CS20" s="637"/>
      <c r="CT20" s="637"/>
      <c r="CU20" s="637"/>
      <c r="CV20" s="637"/>
      <c r="CW20" s="637"/>
      <c r="CX20" s="637"/>
      <c r="CY20" s="638"/>
      <c r="CZ20" s="639">
        <v>100</v>
      </c>
      <c r="DA20" s="639"/>
      <c r="DB20" s="639"/>
      <c r="DC20" s="639"/>
      <c r="DD20" s="645">
        <v>13418826</v>
      </c>
      <c r="DE20" s="637"/>
      <c r="DF20" s="637"/>
      <c r="DG20" s="637"/>
      <c r="DH20" s="637"/>
      <c r="DI20" s="637"/>
      <c r="DJ20" s="637"/>
      <c r="DK20" s="637"/>
      <c r="DL20" s="637"/>
      <c r="DM20" s="637"/>
      <c r="DN20" s="637"/>
      <c r="DO20" s="637"/>
      <c r="DP20" s="638"/>
      <c r="DQ20" s="645">
        <v>4406941</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3154731</v>
      </c>
      <c r="S21" s="637"/>
      <c r="T21" s="637"/>
      <c r="U21" s="637"/>
      <c r="V21" s="637"/>
      <c r="W21" s="637"/>
      <c r="X21" s="637"/>
      <c r="Y21" s="638"/>
      <c r="Z21" s="639">
        <v>14.9</v>
      </c>
      <c r="AA21" s="639"/>
      <c r="AB21" s="639"/>
      <c r="AC21" s="639"/>
      <c r="AD21" s="640">
        <v>2885313</v>
      </c>
      <c r="AE21" s="640"/>
      <c r="AF21" s="640"/>
      <c r="AG21" s="640"/>
      <c r="AH21" s="640"/>
      <c r="AI21" s="640"/>
      <c r="AJ21" s="640"/>
      <c r="AK21" s="640"/>
      <c r="AL21" s="641">
        <v>81.900000000000006</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9631</v>
      </c>
      <c r="BH21" s="637"/>
      <c r="BI21" s="637"/>
      <c r="BJ21" s="637"/>
      <c r="BK21" s="637"/>
      <c r="BL21" s="637"/>
      <c r="BM21" s="637"/>
      <c r="BN21" s="638"/>
      <c r="BO21" s="639">
        <v>2.2999999999999998</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2885313</v>
      </c>
      <c r="S22" s="637"/>
      <c r="T22" s="637"/>
      <c r="U22" s="637"/>
      <c r="V22" s="637"/>
      <c r="W22" s="637"/>
      <c r="X22" s="637"/>
      <c r="Y22" s="638"/>
      <c r="Z22" s="639">
        <v>13.6</v>
      </c>
      <c r="AA22" s="639"/>
      <c r="AB22" s="639"/>
      <c r="AC22" s="639"/>
      <c r="AD22" s="640">
        <v>2885313</v>
      </c>
      <c r="AE22" s="640"/>
      <c r="AF22" s="640"/>
      <c r="AG22" s="640"/>
      <c r="AH22" s="640"/>
      <c r="AI22" s="640"/>
      <c r="AJ22" s="640"/>
      <c r="AK22" s="640"/>
      <c r="AL22" s="641">
        <v>81.900000000000006</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269418</v>
      </c>
      <c r="S23" s="637"/>
      <c r="T23" s="637"/>
      <c r="U23" s="637"/>
      <c r="V23" s="637"/>
      <c r="W23" s="637"/>
      <c r="X23" s="637"/>
      <c r="Y23" s="638"/>
      <c r="Z23" s="639">
        <v>1.3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4491241</v>
      </c>
      <c r="CS24" s="626"/>
      <c r="CT24" s="626"/>
      <c r="CU24" s="626"/>
      <c r="CV24" s="626"/>
      <c r="CW24" s="626"/>
      <c r="CX24" s="626"/>
      <c r="CY24" s="627"/>
      <c r="CZ24" s="630">
        <v>22.4</v>
      </c>
      <c r="DA24" s="631"/>
      <c r="DB24" s="631"/>
      <c r="DC24" s="647"/>
      <c r="DD24" s="668">
        <v>3019252</v>
      </c>
      <c r="DE24" s="626"/>
      <c r="DF24" s="626"/>
      <c r="DG24" s="626"/>
      <c r="DH24" s="626"/>
      <c r="DI24" s="626"/>
      <c r="DJ24" s="626"/>
      <c r="DK24" s="627"/>
      <c r="DL24" s="668">
        <v>2374579</v>
      </c>
      <c r="DM24" s="626"/>
      <c r="DN24" s="626"/>
      <c r="DO24" s="626"/>
      <c r="DP24" s="626"/>
      <c r="DQ24" s="626"/>
      <c r="DR24" s="626"/>
      <c r="DS24" s="626"/>
      <c r="DT24" s="626"/>
      <c r="DU24" s="626"/>
      <c r="DV24" s="627"/>
      <c r="DW24" s="630">
        <v>67.3</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3784422</v>
      </c>
      <c r="S25" s="637"/>
      <c r="T25" s="637"/>
      <c r="U25" s="637"/>
      <c r="V25" s="637"/>
      <c r="W25" s="637"/>
      <c r="X25" s="637"/>
      <c r="Y25" s="638"/>
      <c r="Z25" s="639">
        <v>17.899999999999999</v>
      </c>
      <c r="AA25" s="639"/>
      <c r="AB25" s="639"/>
      <c r="AC25" s="639"/>
      <c r="AD25" s="640">
        <v>3515004</v>
      </c>
      <c r="AE25" s="640"/>
      <c r="AF25" s="640"/>
      <c r="AG25" s="640"/>
      <c r="AH25" s="640"/>
      <c r="AI25" s="640"/>
      <c r="AJ25" s="640"/>
      <c r="AK25" s="640"/>
      <c r="AL25" s="641">
        <v>99.7</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696931</v>
      </c>
      <c r="CS25" s="657"/>
      <c r="CT25" s="657"/>
      <c r="CU25" s="657"/>
      <c r="CV25" s="657"/>
      <c r="CW25" s="657"/>
      <c r="CX25" s="657"/>
      <c r="CY25" s="658"/>
      <c r="CZ25" s="641">
        <v>3.5</v>
      </c>
      <c r="DA25" s="669"/>
      <c r="DB25" s="669"/>
      <c r="DC25" s="671"/>
      <c r="DD25" s="645">
        <v>609818</v>
      </c>
      <c r="DE25" s="657"/>
      <c r="DF25" s="657"/>
      <c r="DG25" s="657"/>
      <c r="DH25" s="657"/>
      <c r="DI25" s="657"/>
      <c r="DJ25" s="657"/>
      <c r="DK25" s="658"/>
      <c r="DL25" s="645">
        <v>583692</v>
      </c>
      <c r="DM25" s="657"/>
      <c r="DN25" s="657"/>
      <c r="DO25" s="657"/>
      <c r="DP25" s="657"/>
      <c r="DQ25" s="657"/>
      <c r="DR25" s="657"/>
      <c r="DS25" s="657"/>
      <c r="DT25" s="657"/>
      <c r="DU25" s="657"/>
      <c r="DV25" s="658"/>
      <c r="DW25" s="641">
        <v>16.5</v>
      </c>
      <c r="DX25" s="669"/>
      <c r="DY25" s="669"/>
      <c r="DZ25" s="669"/>
      <c r="EA25" s="669"/>
      <c r="EB25" s="669"/>
      <c r="EC25" s="670"/>
    </row>
    <row r="26" spans="2:133" ht="11.25" customHeight="1" x14ac:dyDescent="0.15">
      <c r="B26" s="633" t="s">
        <v>284</v>
      </c>
      <c r="C26" s="634"/>
      <c r="D26" s="634"/>
      <c r="E26" s="634"/>
      <c r="F26" s="634"/>
      <c r="G26" s="634"/>
      <c r="H26" s="634"/>
      <c r="I26" s="634"/>
      <c r="J26" s="634"/>
      <c r="K26" s="634"/>
      <c r="L26" s="634"/>
      <c r="M26" s="634"/>
      <c r="N26" s="634"/>
      <c r="O26" s="634"/>
      <c r="P26" s="634"/>
      <c r="Q26" s="635"/>
      <c r="R26" s="636">
        <v>1018</v>
      </c>
      <c r="S26" s="637"/>
      <c r="T26" s="637"/>
      <c r="U26" s="637"/>
      <c r="V26" s="637"/>
      <c r="W26" s="637"/>
      <c r="X26" s="637"/>
      <c r="Y26" s="638"/>
      <c r="Z26" s="639">
        <v>0</v>
      </c>
      <c r="AA26" s="639"/>
      <c r="AB26" s="639"/>
      <c r="AC26" s="639"/>
      <c r="AD26" s="640">
        <v>1018</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444186</v>
      </c>
      <c r="CS26" s="637"/>
      <c r="CT26" s="637"/>
      <c r="CU26" s="637"/>
      <c r="CV26" s="637"/>
      <c r="CW26" s="637"/>
      <c r="CX26" s="637"/>
      <c r="CY26" s="638"/>
      <c r="CZ26" s="641">
        <v>2.2000000000000002</v>
      </c>
      <c r="DA26" s="669"/>
      <c r="DB26" s="669"/>
      <c r="DC26" s="671"/>
      <c r="DD26" s="645">
        <v>368826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287</v>
      </c>
      <c r="C27" s="634"/>
      <c r="D27" s="634"/>
      <c r="E27" s="634"/>
      <c r="F27" s="634"/>
      <c r="G27" s="634"/>
      <c r="H27" s="634"/>
      <c r="I27" s="634"/>
      <c r="J27" s="634"/>
      <c r="K27" s="634"/>
      <c r="L27" s="634"/>
      <c r="M27" s="634"/>
      <c r="N27" s="634"/>
      <c r="O27" s="634"/>
      <c r="P27" s="634"/>
      <c r="Q27" s="635"/>
      <c r="R27" s="636">
        <v>1360432</v>
      </c>
      <c r="S27" s="637"/>
      <c r="T27" s="637"/>
      <c r="U27" s="637"/>
      <c r="V27" s="637"/>
      <c r="W27" s="637"/>
      <c r="X27" s="637"/>
      <c r="Y27" s="638"/>
      <c r="Z27" s="639">
        <v>6.4</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420849</v>
      </c>
      <c r="BH27" s="637"/>
      <c r="BI27" s="637"/>
      <c r="BJ27" s="637"/>
      <c r="BK27" s="637"/>
      <c r="BL27" s="637"/>
      <c r="BM27" s="637"/>
      <c r="BN27" s="638"/>
      <c r="BO27" s="639">
        <v>100</v>
      </c>
      <c r="BP27" s="639"/>
      <c r="BQ27" s="639"/>
      <c r="BR27" s="639"/>
      <c r="BS27" s="640">
        <v>2463</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1138311</v>
      </c>
      <c r="CS27" s="657"/>
      <c r="CT27" s="657"/>
      <c r="CU27" s="657"/>
      <c r="CV27" s="657"/>
      <c r="CW27" s="657"/>
      <c r="CX27" s="657"/>
      <c r="CY27" s="658"/>
      <c r="CZ27" s="641">
        <v>5.7</v>
      </c>
      <c r="DA27" s="669"/>
      <c r="DB27" s="669"/>
      <c r="DC27" s="671"/>
      <c r="DD27" s="645">
        <v>313760</v>
      </c>
      <c r="DE27" s="657"/>
      <c r="DF27" s="657"/>
      <c r="DG27" s="657"/>
      <c r="DH27" s="657"/>
      <c r="DI27" s="657"/>
      <c r="DJ27" s="657"/>
      <c r="DK27" s="658"/>
      <c r="DL27" s="645">
        <v>306390</v>
      </c>
      <c r="DM27" s="657"/>
      <c r="DN27" s="657"/>
      <c r="DO27" s="657"/>
      <c r="DP27" s="657"/>
      <c r="DQ27" s="657"/>
      <c r="DR27" s="657"/>
      <c r="DS27" s="657"/>
      <c r="DT27" s="657"/>
      <c r="DU27" s="657"/>
      <c r="DV27" s="658"/>
      <c r="DW27" s="641">
        <v>8.6999999999999993</v>
      </c>
      <c r="DX27" s="669"/>
      <c r="DY27" s="669"/>
      <c r="DZ27" s="669"/>
      <c r="EA27" s="669"/>
      <c r="EB27" s="669"/>
      <c r="EC27" s="670"/>
    </row>
    <row r="28" spans="2:133" ht="11.25" customHeight="1" x14ac:dyDescent="0.15">
      <c r="B28" s="633" t="s">
        <v>290</v>
      </c>
      <c r="C28" s="634"/>
      <c r="D28" s="634"/>
      <c r="E28" s="634"/>
      <c r="F28" s="634"/>
      <c r="G28" s="634"/>
      <c r="H28" s="634"/>
      <c r="I28" s="634"/>
      <c r="J28" s="634"/>
      <c r="K28" s="634"/>
      <c r="L28" s="634"/>
      <c r="M28" s="634"/>
      <c r="N28" s="634"/>
      <c r="O28" s="634"/>
      <c r="P28" s="634"/>
      <c r="Q28" s="635"/>
      <c r="R28" s="636">
        <v>123584</v>
      </c>
      <c r="S28" s="637"/>
      <c r="T28" s="637"/>
      <c r="U28" s="637"/>
      <c r="V28" s="637"/>
      <c r="W28" s="637"/>
      <c r="X28" s="637"/>
      <c r="Y28" s="638"/>
      <c r="Z28" s="639">
        <v>0.6</v>
      </c>
      <c r="AA28" s="639"/>
      <c r="AB28" s="639"/>
      <c r="AC28" s="639"/>
      <c r="AD28" s="640">
        <v>2533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2655999</v>
      </c>
      <c r="CS28" s="637"/>
      <c r="CT28" s="637"/>
      <c r="CU28" s="637"/>
      <c r="CV28" s="637"/>
      <c r="CW28" s="637"/>
      <c r="CX28" s="637"/>
      <c r="CY28" s="638"/>
      <c r="CZ28" s="641">
        <v>13.2</v>
      </c>
      <c r="DA28" s="669"/>
      <c r="DB28" s="669"/>
      <c r="DC28" s="671"/>
      <c r="DD28" s="645">
        <v>2095674</v>
      </c>
      <c r="DE28" s="637"/>
      <c r="DF28" s="637"/>
      <c r="DG28" s="637"/>
      <c r="DH28" s="637"/>
      <c r="DI28" s="637"/>
      <c r="DJ28" s="637"/>
      <c r="DK28" s="638"/>
      <c r="DL28" s="645">
        <v>1484497</v>
      </c>
      <c r="DM28" s="637"/>
      <c r="DN28" s="637"/>
      <c r="DO28" s="637"/>
      <c r="DP28" s="637"/>
      <c r="DQ28" s="637"/>
      <c r="DR28" s="637"/>
      <c r="DS28" s="637"/>
      <c r="DT28" s="637"/>
      <c r="DU28" s="637"/>
      <c r="DV28" s="638"/>
      <c r="DW28" s="641">
        <v>42</v>
      </c>
      <c r="DX28" s="669"/>
      <c r="DY28" s="669"/>
      <c r="DZ28" s="669"/>
      <c r="EA28" s="669"/>
      <c r="EB28" s="669"/>
      <c r="EC28" s="670"/>
    </row>
    <row r="29" spans="2:133" ht="11.25" customHeight="1" x14ac:dyDescent="0.15">
      <c r="B29" s="633" t="s">
        <v>292</v>
      </c>
      <c r="C29" s="634"/>
      <c r="D29" s="634"/>
      <c r="E29" s="634"/>
      <c r="F29" s="634"/>
      <c r="G29" s="634"/>
      <c r="H29" s="634"/>
      <c r="I29" s="634"/>
      <c r="J29" s="634"/>
      <c r="K29" s="634"/>
      <c r="L29" s="634"/>
      <c r="M29" s="634"/>
      <c r="N29" s="634"/>
      <c r="O29" s="634"/>
      <c r="P29" s="634"/>
      <c r="Q29" s="635"/>
      <c r="R29" s="636">
        <v>9863</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2654782</v>
      </c>
      <c r="CS29" s="657"/>
      <c r="CT29" s="657"/>
      <c r="CU29" s="657"/>
      <c r="CV29" s="657"/>
      <c r="CW29" s="657"/>
      <c r="CX29" s="657"/>
      <c r="CY29" s="658"/>
      <c r="CZ29" s="641">
        <v>13.2</v>
      </c>
      <c r="DA29" s="669"/>
      <c r="DB29" s="669"/>
      <c r="DC29" s="671"/>
      <c r="DD29" s="645">
        <v>2094457</v>
      </c>
      <c r="DE29" s="657"/>
      <c r="DF29" s="657"/>
      <c r="DG29" s="657"/>
      <c r="DH29" s="657"/>
      <c r="DI29" s="657"/>
      <c r="DJ29" s="657"/>
      <c r="DK29" s="658"/>
      <c r="DL29" s="645">
        <v>1483280</v>
      </c>
      <c r="DM29" s="657"/>
      <c r="DN29" s="657"/>
      <c r="DO29" s="657"/>
      <c r="DP29" s="657"/>
      <c r="DQ29" s="657"/>
      <c r="DR29" s="657"/>
      <c r="DS29" s="657"/>
      <c r="DT29" s="657"/>
      <c r="DU29" s="657"/>
      <c r="DV29" s="658"/>
      <c r="DW29" s="641">
        <v>42</v>
      </c>
      <c r="DX29" s="669"/>
      <c r="DY29" s="669"/>
      <c r="DZ29" s="669"/>
      <c r="EA29" s="669"/>
      <c r="EB29" s="669"/>
      <c r="EC29" s="670"/>
    </row>
    <row r="30" spans="2:133" ht="11.25" customHeight="1" x14ac:dyDescent="0.15">
      <c r="B30" s="633" t="s">
        <v>294</v>
      </c>
      <c r="C30" s="634"/>
      <c r="D30" s="634"/>
      <c r="E30" s="634"/>
      <c r="F30" s="634"/>
      <c r="G30" s="634"/>
      <c r="H30" s="634"/>
      <c r="I30" s="634"/>
      <c r="J30" s="634"/>
      <c r="K30" s="634"/>
      <c r="L30" s="634"/>
      <c r="M30" s="634"/>
      <c r="N30" s="634"/>
      <c r="O30" s="634"/>
      <c r="P30" s="634"/>
      <c r="Q30" s="635"/>
      <c r="R30" s="636">
        <v>3213141</v>
      </c>
      <c r="S30" s="637"/>
      <c r="T30" s="637"/>
      <c r="U30" s="637"/>
      <c r="V30" s="637"/>
      <c r="W30" s="637"/>
      <c r="X30" s="637"/>
      <c r="Y30" s="638"/>
      <c r="Z30" s="639">
        <v>15.2</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2527975</v>
      </c>
      <c r="CS30" s="637"/>
      <c r="CT30" s="637"/>
      <c r="CU30" s="637"/>
      <c r="CV30" s="637"/>
      <c r="CW30" s="637"/>
      <c r="CX30" s="637"/>
      <c r="CY30" s="638"/>
      <c r="CZ30" s="641">
        <v>12.6</v>
      </c>
      <c r="DA30" s="669"/>
      <c r="DB30" s="669"/>
      <c r="DC30" s="671"/>
      <c r="DD30" s="645">
        <v>1967650</v>
      </c>
      <c r="DE30" s="637"/>
      <c r="DF30" s="637"/>
      <c r="DG30" s="637"/>
      <c r="DH30" s="637"/>
      <c r="DI30" s="637"/>
      <c r="DJ30" s="637"/>
      <c r="DK30" s="638"/>
      <c r="DL30" s="645">
        <v>1356473</v>
      </c>
      <c r="DM30" s="637"/>
      <c r="DN30" s="637"/>
      <c r="DO30" s="637"/>
      <c r="DP30" s="637"/>
      <c r="DQ30" s="637"/>
      <c r="DR30" s="637"/>
      <c r="DS30" s="637"/>
      <c r="DT30" s="637"/>
      <c r="DU30" s="637"/>
      <c r="DV30" s="638"/>
      <c r="DW30" s="641">
        <v>38.4</v>
      </c>
      <c r="DX30" s="669"/>
      <c r="DY30" s="669"/>
      <c r="DZ30" s="669"/>
      <c r="EA30" s="669"/>
      <c r="EB30" s="669"/>
      <c r="EC30" s="670"/>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98.1</v>
      </c>
      <c r="BH31" s="680"/>
      <c r="BI31" s="680"/>
      <c r="BJ31" s="680"/>
      <c r="BK31" s="680"/>
      <c r="BL31" s="680"/>
      <c r="BM31" s="631">
        <v>94.4</v>
      </c>
      <c r="BN31" s="680"/>
      <c r="BO31" s="680"/>
      <c r="BP31" s="680"/>
      <c r="BQ31" s="681"/>
      <c r="BR31" s="683">
        <v>98.1</v>
      </c>
      <c r="BS31" s="680"/>
      <c r="BT31" s="680"/>
      <c r="BU31" s="680"/>
      <c r="BV31" s="680"/>
      <c r="BW31" s="680"/>
      <c r="BX31" s="631">
        <v>94.8</v>
      </c>
      <c r="BY31" s="680"/>
      <c r="BZ31" s="680"/>
      <c r="CA31" s="680"/>
      <c r="CB31" s="681"/>
      <c r="CD31" s="676"/>
      <c r="CE31" s="677"/>
      <c r="CF31" s="633" t="s">
        <v>301</v>
      </c>
      <c r="CG31" s="634"/>
      <c r="CH31" s="634"/>
      <c r="CI31" s="634"/>
      <c r="CJ31" s="634"/>
      <c r="CK31" s="634"/>
      <c r="CL31" s="634"/>
      <c r="CM31" s="634"/>
      <c r="CN31" s="634"/>
      <c r="CO31" s="634"/>
      <c r="CP31" s="634"/>
      <c r="CQ31" s="635"/>
      <c r="CR31" s="636">
        <v>126807</v>
      </c>
      <c r="CS31" s="657"/>
      <c r="CT31" s="657"/>
      <c r="CU31" s="657"/>
      <c r="CV31" s="657"/>
      <c r="CW31" s="657"/>
      <c r="CX31" s="657"/>
      <c r="CY31" s="658"/>
      <c r="CZ31" s="641">
        <v>0.6</v>
      </c>
      <c r="DA31" s="669"/>
      <c r="DB31" s="669"/>
      <c r="DC31" s="671"/>
      <c r="DD31" s="645">
        <v>126807</v>
      </c>
      <c r="DE31" s="657"/>
      <c r="DF31" s="657"/>
      <c r="DG31" s="657"/>
      <c r="DH31" s="657"/>
      <c r="DI31" s="657"/>
      <c r="DJ31" s="657"/>
      <c r="DK31" s="658"/>
      <c r="DL31" s="645">
        <v>126807</v>
      </c>
      <c r="DM31" s="657"/>
      <c r="DN31" s="657"/>
      <c r="DO31" s="657"/>
      <c r="DP31" s="657"/>
      <c r="DQ31" s="657"/>
      <c r="DR31" s="657"/>
      <c r="DS31" s="657"/>
      <c r="DT31" s="657"/>
      <c r="DU31" s="657"/>
      <c r="DV31" s="658"/>
      <c r="DW31" s="641">
        <v>3.6</v>
      </c>
      <c r="DX31" s="669"/>
      <c r="DY31" s="669"/>
      <c r="DZ31" s="669"/>
      <c r="EA31" s="669"/>
      <c r="EB31" s="669"/>
      <c r="EC31" s="670"/>
    </row>
    <row r="32" spans="2:133" ht="11.25" customHeight="1" x14ac:dyDescent="0.15">
      <c r="B32" s="633" t="s">
        <v>302</v>
      </c>
      <c r="C32" s="634"/>
      <c r="D32" s="634"/>
      <c r="E32" s="634"/>
      <c r="F32" s="634"/>
      <c r="G32" s="634"/>
      <c r="H32" s="634"/>
      <c r="I32" s="634"/>
      <c r="J32" s="634"/>
      <c r="K32" s="634"/>
      <c r="L32" s="634"/>
      <c r="M32" s="634"/>
      <c r="N32" s="634"/>
      <c r="O32" s="634"/>
      <c r="P32" s="634"/>
      <c r="Q32" s="635"/>
      <c r="R32" s="636">
        <v>324926</v>
      </c>
      <c r="S32" s="637"/>
      <c r="T32" s="637"/>
      <c r="U32" s="637"/>
      <c r="V32" s="637"/>
      <c r="W32" s="637"/>
      <c r="X32" s="637"/>
      <c r="Y32" s="638"/>
      <c r="Z32" s="639">
        <v>1.5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98.3</v>
      </c>
      <c r="BH32" s="657"/>
      <c r="BI32" s="657"/>
      <c r="BJ32" s="657"/>
      <c r="BK32" s="657"/>
      <c r="BL32" s="657"/>
      <c r="BM32" s="642">
        <v>97.1</v>
      </c>
      <c r="BN32" s="657"/>
      <c r="BO32" s="657"/>
      <c r="BP32" s="657"/>
      <c r="BQ32" s="682"/>
      <c r="BR32" s="693">
        <v>98.4</v>
      </c>
      <c r="BS32" s="657"/>
      <c r="BT32" s="657"/>
      <c r="BU32" s="657"/>
      <c r="BV32" s="657"/>
      <c r="BW32" s="657"/>
      <c r="BX32" s="642">
        <v>97.2</v>
      </c>
      <c r="BY32" s="657"/>
      <c r="BZ32" s="657"/>
      <c r="CA32" s="657"/>
      <c r="CB32" s="682"/>
      <c r="CD32" s="678"/>
      <c r="CE32" s="679"/>
      <c r="CF32" s="633" t="s">
        <v>305</v>
      </c>
      <c r="CG32" s="634"/>
      <c r="CH32" s="634"/>
      <c r="CI32" s="634"/>
      <c r="CJ32" s="634"/>
      <c r="CK32" s="634"/>
      <c r="CL32" s="634"/>
      <c r="CM32" s="634"/>
      <c r="CN32" s="634"/>
      <c r="CO32" s="634"/>
      <c r="CP32" s="634"/>
      <c r="CQ32" s="635"/>
      <c r="CR32" s="636">
        <v>1217</v>
      </c>
      <c r="CS32" s="637"/>
      <c r="CT32" s="637"/>
      <c r="CU32" s="637"/>
      <c r="CV32" s="637"/>
      <c r="CW32" s="637"/>
      <c r="CX32" s="637"/>
      <c r="CY32" s="638"/>
      <c r="CZ32" s="641">
        <v>0</v>
      </c>
      <c r="DA32" s="669"/>
      <c r="DB32" s="669"/>
      <c r="DC32" s="671"/>
      <c r="DD32" s="645">
        <v>1217</v>
      </c>
      <c r="DE32" s="637"/>
      <c r="DF32" s="637"/>
      <c r="DG32" s="637"/>
      <c r="DH32" s="637"/>
      <c r="DI32" s="637"/>
      <c r="DJ32" s="637"/>
      <c r="DK32" s="638"/>
      <c r="DL32" s="645">
        <v>1217</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15">
      <c r="B33" s="633" t="s">
        <v>306</v>
      </c>
      <c r="C33" s="634"/>
      <c r="D33" s="634"/>
      <c r="E33" s="634"/>
      <c r="F33" s="634"/>
      <c r="G33" s="634"/>
      <c r="H33" s="634"/>
      <c r="I33" s="634"/>
      <c r="J33" s="634"/>
      <c r="K33" s="634"/>
      <c r="L33" s="634"/>
      <c r="M33" s="634"/>
      <c r="N33" s="634"/>
      <c r="O33" s="634"/>
      <c r="P33" s="634"/>
      <c r="Q33" s="635"/>
      <c r="R33" s="636">
        <v>17463</v>
      </c>
      <c r="S33" s="637"/>
      <c r="T33" s="637"/>
      <c r="U33" s="637"/>
      <c r="V33" s="637"/>
      <c r="W33" s="637"/>
      <c r="X33" s="637"/>
      <c r="Y33" s="638"/>
      <c r="Z33" s="639">
        <v>0.1</v>
      </c>
      <c r="AA33" s="639"/>
      <c r="AB33" s="639"/>
      <c r="AC33" s="639"/>
      <c r="AD33" s="640">
        <v>1664</v>
      </c>
      <c r="AE33" s="640"/>
      <c r="AF33" s="640"/>
      <c r="AG33" s="640"/>
      <c r="AH33" s="640"/>
      <c r="AI33" s="640"/>
      <c r="AJ33" s="640"/>
      <c r="AK33" s="640"/>
      <c r="AL33" s="641">
        <v>0</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97.5</v>
      </c>
      <c r="BH33" s="695"/>
      <c r="BI33" s="695"/>
      <c r="BJ33" s="695"/>
      <c r="BK33" s="695"/>
      <c r="BL33" s="695"/>
      <c r="BM33" s="696">
        <v>91.2</v>
      </c>
      <c r="BN33" s="695"/>
      <c r="BO33" s="695"/>
      <c r="BP33" s="695"/>
      <c r="BQ33" s="697"/>
      <c r="BR33" s="694">
        <v>97.4</v>
      </c>
      <c r="BS33" s="695"/>
      <c r="BT33" s="695"/>
      <c r="BU33" s="695"/>
      <c r="BV33" s="695"/>
      <c r="BW33" s="695"/>
      <c r="BX33" s="696">
        <v>92</v>
      </c>
      <c r="BY33" s="695"/>
      <c r="BZ33" s="695"/>
      <c r="CA33" s="695"/>
      <c r="CB33" s="697"/>
      <c r="CD33" s="633" t="s">
        <v>308</v>
      </c>
      <c r="CE33" s="634"/>
      <c r="CF33" s="634"/>
      <c r="CG33" s="634"/>
      <c r="CH33" s="634"/>
      <c r="CI33" s="634"/>
      <c r="CJ33" s="634"/>
      <c r="CK33" s="634"/>
      <c r="CL33" s="634"/>
      <c r="CM33" s="634"/>
      <c r="CN33" s="634"/>
      <c r="CO33" s="634"/>
      <c r="CP33" s="634"/>
      <c r="CQ33" s="635"/>
      <c r="CR33" s="636">
        <v>2134767</v>
      </c>
      <c r="CS33" s="657"/>
      <c r="CT33" s="657"/>
      <c r="CU33" s="657"/>
      <c r="CV33" s="657"/>
      <c r="CW33" s="657"/>
      <c r="CX33" s="657"/>
      <c r="CY33" s="658"/>
      <c r="CZ33" s="641">
        <v>10.6</v>
      </c>
      <c r="DA33" s="669"/>
      <c r="DB33" s="669"/>
      <c r="DC33" s="671"/>
      <c r="DD33" s="645">
        <v>1319601</v>
      </c>
      <c r="DE33" s="657"/>
      <c r="DF33" s="657"/>
      <c r="DG33" s="657"/>
      <c r="DH33" s="657"/>
      <c r="DI33" s="657"/>
      <c r="DJ33" s="657"/>
      <c r="DK33" s="658"/>
      <c r="DL33" s="645">
        <v>790727</v>
      </c>
      <c r="DM33" s="657"/>
      <c r="DN33" s="657"/>
      <c r="DO33" s="657"/>
      <c r="DP33" s="657"/>
      <c r="DQ33" s="657"/>
      <c r="DR33" s="657"/>
      <c r="DS33" s="657"/>
      <c r="DT33" s="657"/>
      <c r="DU33" s="657"/>
      <c r="DV33" s="658"/>
      <c r="DW33" s="641">
        <v>22.4</v>
      </c>
      <c r="DX33" s="669"/>
      <c r="DY33" s="669"/>
      <c r="DZ33" s="669"/>
      <c r="EA33" s="669"/>
      <c r="EB33" s="669"/>
      <c r="EC33" s="670"/>
    </row>
    <row r="34" spans="2:133" ht="11.25" customHeight="1" x14ac:dyDescent="0.15">
      <c r="B34" s="633" t="s">
        <v>309</v>
      </c>
      <c r="C34" s="634"/>
      <c r="D34" s="634"/>
      <c r="E34" s="634"/>
      <c r="F34" s="634"/>
      <c r="G34" s="634"/>
      <c r="H34" s="634"/>
      <c r="I34" s="634"/>
      <c r="J34" s="634"/>
      <c r="K34" s="634"/>
      <c r="L34" s="634"/>
      <c r="M34" s="634"/>
      <c r="N34" s="634"/>
      <c r="O34" s="634"/>
      <c r="P34" s="634"/>
      <c r="Q34" s="635"/>
      <c r="R34" s="636">
        <v>80245</v>
      </c>
      <c r="S34" s="637"/>
      <c r="T34" s="637"/>
      <c r="U34" s="637"/>
      <c r="V34" s="637"/>
      <c r="W34" s="637"/>
      <c r="X34" s="637"/>
      <c r="Y34" s="638"/>
      <c r="Z34" s="639">
        <v>0.4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705464</v>
      </c>
      <c r="CS34" s="637"/>
      <c r="CT34" s="637"/>
      <c r="CU34" s="637"/>
      <c r="CV34" s="637"/>
      <c r="CW34" s="637"/>
      <c r="CX34" s="637"/>
      <c r="CY34" s="638"/>
      <c r="CZ34" s="641">
        <v>3.5</v>
      </c>
      <c r="DA34" s="669"/>
      <c r="DB34" s="669"/>
      <c r="DC34" s="671"/>
      <c r="DD34" s="645">
        <v>414012</v>
      </c>
      <c r="DE34" s="637"/>
      <c r="DF34" s="637"/>
      <c r="DG34" s="637"/>
      <c r="DH34" s="637"/>
      <c r="DI34" s="637"/>
      <c r="DJ34" s="637"/>
      <c r="DK34" s="638"/>
      <c r="DL34" s="645">
        <v>296386</v>
      </c>
      <c r="DM34" s="637"/>
      <c r="DN34" s="637"/>
      <c r="DO34" s="637"/>
      <c r="DP34" s="637"/>
      <c r="DQ34" s="637"/>
      <c r="DR34" s="637"/>
      <c r="DS34" s="637"/>
      <c r="DT34" s="637"/>
      <c r="DU34" s="637"/>
      <c r="DV34" s="638"/>
      <c r="DW34" s="641">
        <v>8.4</v>
      </c>
      <c r="DX34" s="669"/>
      <c r="DY34" s="669"/>
      <c r="DZ34" s="669"/>
      <c r="EA34" s="669"/>
      <c r="EB34" s="669"/>
      <c r="EC34" s="670"/>
    </row>
    <row r="35" spans="2:133" ht="11.25" customHeight="1" x14ac:dyDescent="0.15">
      <c r="B35" s="633" t="s">
        <v>311</v>
      </c>
      <c r="C35" s="634"/>
      <c r="D35" s="634"/>
      <c r="E35" s="634"/>
      <c r="F35" s="634"/>
      <c r="G35" s="634"/>
      <c r="H35" s="634"/>
      <c r="I35" s="634"/>
      <c r="J35" s="634"/>
      <c r="K35" s="634"/>
      <c r="L35" s="634"/>
      <c r="M35" s="634"/>
      <c r="N35" s="634"/>
      <c r="O35" s="634"/>
      <c r="P35" s="634"/>
      <c r="Q35" s="635"/>
      <c r="R35" s="636">
        <v>747355</v>
      </c>
      <c r="S35" s="637"/>
      <c r="T35" s="637"/>
      <c r="U35" s="637"/>
      <c r="V35" s="637"/>
      <c r="W35" s="637"/>
      <c r="X35" s="637"/>
      <c r="Y35" s="638"/>
      <c r="Z35" s="639">
        <v>3.5</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22703</v>
      </c>
      <c r="CS35" s="657"/>
      <c r="CT35" s="657"/>
      <c r="CU35" s="657"/>
      <c r="CV35" s="657"/>
      <c r="CW35" s="657"/>
      <c r="CX35" s="657"/>
      <c r="CY35" s="658"/>
      <c r="CZ35" s="641">
        <v>0.1</v>
      </c>
      <c r="DA35" s="669"/>
      <c r="DB35" s="669"/>
      <c r="DC35" s="671"/>
      <c r="DD35" s="645">
        <v>12099</v>
      </c>
      <c r="DE35" s="657"/>
      <c r="DF35" s="657"/>
      <c r="DG35" s="657"/>
      <c r="DH35" s="657"/>
      <c r="DI35" s="657"/>
      <c r="DJ35" s="657"/>
      <c r="DK35" s="658"/>
      <c r="DL35" s="645">
        <v>9979</v>
      </c>
      <c r="DM35" s="657"/>
      <c r="DN35" s="657"/>
      <c r="DO35" s="657"/>
      <c r="DP35" s="657"/>
      <c r="DQ35" s="657"/>
      <c r="DR35" s="657"/>
      <c r="DS35" s="657"/>
      <c r="DT35" s="657"/>
      <c r="DU35" s="657"/>
      <c r="DV35" s="658"/>
      <c r="DW35" s="641">
        <v>0.3</v>
      </c>
      <c r="DX35" s="669"/>
      <c r="DY35" s="669"/>
      <c r="DZ35" s="669"/>
      <c r="EA35" s="669"/>
      <c r="EB35" s="669"/>
      <c r="EC35" s="670"/>
    </row>
    <row r="36" spans="2:133" ht="11.25" customHeight="1" x14ac:dyDescent="0.15">
      <c r="B36" s="633" t="s">
        <v>315</v>
      </c>
      <c r="C36" s="634"/>
      <c r="D36" s="634"/>
      <c r="E36" s="634"/>
      <c r="F36" s="634"/>
      <c r="G36" s="634"/>
      <c r="H36" s="634"/>
      <c r="I36" s="634"/>
      <c r="J36" s="634"/>
      <c r="K36" s="634"/>
      <c r="L36" s="634"/>
      <c r="M36" s="634"/>
      <c r="N36" s="634"/>
      <c r="O36" s="634"/>
      <c r="P36" s="634"/>
      <c r="Q36" s="635"/>
      <c r="R36" s="636">
        <v>425962</v>
      </c>
      <c r="S36" s="637"/>
      <c r="T36" s="637"/>
      <c r="U36" s="637"/>
      <c r="V36" s="637"/>
      <c r="W36" s="637"/>
      <c r="X36" s="637"/>
      <c r="Y36" s="638"/>
      <c r="Z36" s="639">
        <v>2</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328929</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43355</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691242</v>
      </c>
      <c r="CS36" s="637"/>
      <c r="CT36" s="637"/>
      <c r="CU36" s="637"/>
      <c r="CV36" s="637"/>
      <c r="CW36" s="637"/>
      <c r="CX36" s="637"/>
      <c r="CY36" s="638"/>
      <c r="CZ36" s="641">
        <v>3.4</v>
      </c>
      <c r="DA36" s="669"/>
      <c r="DB36" s="669"/>
      <c r="DC36" s="671"/>
      <c r="DD36" s="645">
        <v>279442</v>
      </c>
      <c r="DE36" s="637"/>
      <c r="DF36" s="637"/>
      <c r="DG36" s="637"/>
      <c r="DH36" s="637"/>
      <c r="DI36" s="637"/>
      <c r="DJ36" s="637"/>
      <c r="DK36" s="638"/>
      <c r="DL36" s="645">
        <v>218867</v>
      </c>
      <c r="DM36" s="637"/>
      <c r="DN36" s="637"/>
      <c r="DO36" s="637"/>
      <c r="DP36" s="637"/>
      <c r="DQ36" s="637"/>
      <c r="DR36" s="637"/>
      <c r="DS36" s="637"/>
      <c r="DT36" s="637"/>
      <c r="DU36" s="637"/>
      <c r="DV36" s="638"/>
      <c r="DW36" s="641">
        <v>6.2</v>
      </c>
      <c r="DX36" s="669"/>
      <c r="DY36" s="669"/>
      <c r="DZ36" s="669"/>
      <c r="EA36" s="669"/>
      <c r="EB36" s="669"/>
      <c r="EC36" s="670"/>
    </row>
    <row r="37" spans="2:133" ht="11.25" customHeight="1" x14ac:dyDescent="0.15">
      <c r="B37" s="633" t="s">
        <v>319</v>
      </c>
      <c r="C37" s="634"/>
      <c r="D37" s="634"/>
      <c r="E37" s="634"/>
      <c r="F37" s="634"/>
      <c r="G37" s="634"/>
      <c r="H37" s="634"/>
      <c r="I37" s="634"/>
      <c r="J37" s="634"/>
      <c r="K37" s="634"/>
      <c r="L37" s="634"/>
      <c r="M37" s="634"/>
      <c r="N37" s="634"/>
      <c r="O37" s="634"/>
      <c r="P37" s="634"/>
      <c r="Q37" s="635"/>
      <c r="R37" s="636">
        <v>171382</v>
      </c>
      <c r="S37" s="637"/>
      <c r="T37" s="637"/>
      <c r="U37" s="637"/>
      <c r="V37" s="637"/>
      <c r="W37" s="637"/>
      <c r="X37" s="637"/>
      <c r="Y37" s="638"/>
      <c r="Z37" s="639">
        <v>0.8</v>
      </c>
      <c r="AA37" s="639"/>
      <c r="AB37" s="639"/>
      <c r="AC37" s="639"/>
      <c r="AD37" s="640">
        <v>3919</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16000</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32700</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165797</v>
      </c>
      <c r="CS37" s="657"/>
      <c r="CT37" s="657"/>
      <c r="CU37" s="657"/>
      <c r="CV37" s="657"/>
      <c r="CW37" s="657"/>
      <c r="CX37" s="657"/>
      <c r="CY37" s="658"/>
      <c r="CZ37" s="641">
        <v>0.8</v>
      </c>
      <c r="DA37" s="669"/>
      <c r="DB37" s="669"/>
      <c r="DC37" s="671"/>
      <c r="DD37" s="645">
        <v>165797</v>
      </c>
      <c r="DE37" s="657"/>
      <c r="DF37" s="657"/>
      <c r="DG37" s="657"/>
      <c r="DH37" s="657"/>
      <c r="DI37" s="657"/>
      <c r="DJ37" s="657"/>
      <c r="DK37" s="658"/>
      <c r="DL37" s="645">
        <v>140447</v>
      </c>
      <c r="DM37" s="657"/>
      <c r="DN37" s="657"/>
      <c r="DO37" s="657"/>
      <c r="DP37" s="657"/>
      <c r="DQ37" s="657"/>
      <c r="DR37" s="657"/>
      <c r="DS37" s="657"/>
      <c r="DT37" s="657"/>
      <c r="DU37" s="657"/>
      <c r="DV37" s="658"/>
      <c r="DW37" s="641">
        <v>4</v>
      </c>
      <c r="DX37" s="669"/>
      <c r="DY37" s="669"/>
      <c r="DZ37" s="669"/>
      <c r="EA37" s="669"/>
      <c r="EB37" s="669"/>
      <c r="EC37" s="670"/>
    </row>
    <row r="38" spans="2:133" ht="11.25" customHeight="1" x14ac:dyDescent="0.15">
      <c r="B38" s="633" t="s">
        <v>323</v>
      </c>
      <c r="C38" s="634"/>
      <c r="D38" s="634"/>
      <c r="E38" s="634"/>
      <c r="F38" s="634"/>
      <c r="G38" s="634"/>
      <c r="H38" s="634"/>
      <c r="I38" s="634"/>
      <c r="J38" s="634"/>
      <c r="K38" s="634"/>
      <c r="L38" s="634"/>
      <c r="M38" s="634"/>
      <c r="N38" s="634"/>
      <c r="O38" s="634"/>
      <c r="P38" s="634"/>
      <c r="Q38" s="635"/>
      <c r="R38" s="636">
        <v>10893850</v>
      </c>
      <c r="S38" s="637"/>
      <c r="T38" s="637"/>
      <c r="U38" s="637"/>
      <c r="V38" s="637"/>
      <c r="W38" s="637"/>
      <c r="X38" s="637"/>
      <c r="Y38" s="638"/>
      <c r="Z38" s="639">
        <v>51.5</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t="s">
        <v>122</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680</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312929</v>
      </c>
      <c r="CS38" s="637"/>
      <c r="CT38" s="637"/>
      <c r="CU38" s="637"/>
      <c r="CV38" s="637"/>
      <c r="CW38" s="637"/>
      <c r="CX38" s="637"/>
      <c r="CY38" s="638"/>
      <c r="CZ38" s="641">
        <v>1.6</v>
      </c>
      <c r="DA38" s="669"/>
      <c r="DB38" s="669"/>
      <c r="DC38" s="671"/>
      <c r="DD38" s="645">
        <v>265495</v>
      </c>
      <c r="DE38" s="637"/>
      <c r="DF38" s="637"/>
      <c r="DG38" s="637"/>
      <c r="DH38" s="637"/>
      <c r="DI38" s="637"/>
      <c r="DJ38" s="637"/>
      <c r="DK38" s="638"/>
      <c r="DL38" s="645">
        <v>265495</v>
      </c>
      <c r="DM38" s="637"/>
      <c r="DN38" s="637"/>
      <c r="DO38" s="637"/>
      <c r="DP38" s="637"/>
      <c r="DQ38" s="637"/>
      <c r="DR38" s="637"/>
      <c r="DS38" s="637"/>
      <c r="DT38" s="637"/>
      <c r="DU38" s="637"/>
      <c r="DV38" s="638"/>
      <c r="DW38" s="641">
        <v>7.5</v>
      </c>
      <c r="DX38" s="669"/>
      <c r="DY38" s="669"/>
      <c r="DZ38" s="669"/>
      <c r="EA38" s="669"/>
      <c r="EB38" s="669"/>
      <c r="EC38" s="670"/>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1031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386429</v>
      </c>
      <c r="CS39" s="657"/>
      <c r="CT39" s="657"/>
      <c r="CU39" s="657"/>
      <c r="CV39" s="657"/>
      <c r="CW39" s="657"/>
      <c r="CX39" s="657"/>
      <c r="CY39" s="658"/>
      <c r="CZ39" s="641">
        <v>1.9</v>
      </c>
      <c r="DA39" s="669"/>
      <c r="DB39" s="669"/>
      <c r="DC39" s="671"/>
      <c r="DD39" s="645">
        <v>348553</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331</v>
      </c>
      <c r="C40" s="634"/>
      <c r="D40" s="634"/>
      <c r="E40" s="634"/>
      <c r="F40" s="634"/>
      <c r="G40" s="634"/>
      <c r="H40" s="634"/>
      <c r="I40" s="634"/>
      <c r="J40" s="634"/>
      <c r="K40" s="634"/>
      <c r="L40" s="634"/>
      <c r="M40" s="634"/>
      <c r="N40" s="634"/>
      <c r="O40" s="634"/>
      <c r="P40" s="634"/>
      <c r="Q40" s="635"/>
      <c r="R40" s="636">
        <v>6550</v>
      </c>
      <c r="S40" s="637"/>
      <c r="T40" s="637"/>
      <c r="U40" s="637"/>
      <c r="V40" s="637"/>
      <c r="W40" s="637"/>
      <c r="X40" s="637"/>
      <c r="Y40" s="638"/>
      <c r="Z40" s="639">
        <v>0</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78</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16000</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336</v>
      </c>
      <c r="C41" s="660"/>
      <c r="D41" s="660"/>
      <c r="E41" s="660"/>
      <c r="F41" s="660"/>
      <c r="G41" s="660"/>
      <c r="H41" s="660"/>
      <c r="I41" s="660"/>
      <c r="J41" s="660"/>
      <c r="K41" s="660"/>
      <c r="L41" s="660"/>
      <c r="M41" s="660"/>
      <c r="N41" s="660"/>
      <c r="O41" s="660"/>
      <c r="P41" s="660"/>
      <c r="Q41" s="661"/>
      <c r="R41" s="708">
        <v>21153643</v>
      </c>
      <c r="S41" s="709"/>
      <c r="T41" s="709"/>
      <c r="U41" s="709"/>
      <c r="V41" s="709"/>
      <c r="W41" s="709"/>
      <c r="X41" s="709"/>
      <c r="Y41" s="713"/>
      <c r="Z41" s="714">
        <v>100</v>
      </c>
      <c r="AA41" s="714"/>
      <c r="AB41" s="714"/>
      <c r="AC41" s="714"/>
      <c r="AD41" s="715">
        <v>3524138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60087</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252842</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323</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13419529</v>
      </c>
      <c r="CS42" s="657"/>
      <c r="CT42" s="657"/>
      <c r="CU42" s="657"/>
      <c r="CV42" s="657"/>
      <c r="CW42" s="657"/>
      <c r="CX42" s="657"/>
      <c r="CY42" s="658"/>
      <c r="CZ42" s="641">
        <v>66.900000000000006</v>
      </c>
      <c r="DA42" s="669"/>
      <c r="DB42" s="669"/>
      <c r="DC42" s="671"/>
      <c r="DD42" s="645">
        <v>68088</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66000</v>
      </c>
      <c r="CS43" s="657"/>
      <c r="CT43" s="657"/>
      <c r="CU43" s="657"/>
      <c r="CV43" s="657"/>
      <c r="CW43" s="657"/>
      <c r="CX43" s="657"/>
      <c r="CY43" s="658"/>
      <c r="CZ43" s="641">
        <v>0.3</v>
      </c>
      <c r="DA43" s="669"/>
      <c r="DB43" s="669"/>
      <c r="DC43" s="671"/>
      <c r="DD43" s="645">
        <v>66000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13418826</v>
      </c>
      <c r="CS44" s="637"/>
      <c r="CT44" s="637"/>
      <c r="CU44" s="637"/>
      <c r="CV44" s="637"/>
      <c r="CW44" s="637"/>
      <c r="CX44" s="637"/>
      <c r="CY44" s="638"/>
      <c r="CZ44" s="641">
        <v>66.900000000000006</v>
      </c>
      <c r="DA44" s="642"/>
      <c r="DB44" s="642"/>
      <c r="DC44" s="648"/>
      <c r="DD44" s="645">
        <v>67385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11215367</v>
      </c>
      <c r="CS45" s="657"/>
      <c r="CT45" s="657"/>
      <c r="CU45" s="657"/>
      <c r="CV45" s="657"/>
      <c r="CW45" s="657"/>
      <c r="CX45" s="657"/>
      <c r="CY45" s="658"/>
      <c r="CZ45" s="641">
        <v>55.9</v>
      </c>
      <c r="DA45" s="669"/>
      <c r="DB45" s="669"/>
      <c r="DC45" s="671"/>
      <c r="DD45" s="645">
        <v>31376</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2203459</v>
      </c>
      <c r="CS46" s="637"/>
      <c r="CT46" s="637"/>
      <c r="CU46" s="637"/>
      <c r="CV46" s="637"/>
      <c r="CW46" s="637"/>
      <c r="CX46" s="637"/>
      <c r="CY46" s="638"/>
      <c r="CZ46" s="641">
        <v>11</v>
      </c>
      <c r="DA46" s="642"/>
      <c r="DB46" s="642"/>
      <c r="DC46" s="648"/>
      <c r="DD46" s="645">
        <v>36009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v>703</v>
      </c>
      <c r="CS47" s="657"/>
      <c r="CT47" s="657"/>
      <c r="CU47" s="657"/>
      <c r="CV47" s="657"/>
      <c r="CW47" s="657"/>
      <c r="CX47" s="657"/>
      <c r="CY47" s="658"/>
      <c r="CZ47" s="641">
        <v>0</v>
      </c>
      <c r="DA47" s="669"/>
      <c r="DB47" s="669"/>
      <c r="DC47" s="671"/>
      <c r="DD47" s="645">
        <v>703</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352</v>
      </c>
      <c r="CE49" s="660"/>
      <c r="CF49" s="660"/>
      <c r="CG49" s="660"/>
      <c r="CH49" s="660"/>
      <c r="CI49" s="660"/>
      <c r="CJ49" s="660"/>
      <c r="CK49" s="660"/>
      <c r="CL49" s="660"/>
      <c r="CM49" s="660"/>
      <c r="CN49" s="660"/>
      <c r="CO49" s="660"/>
      <c r="CP49" s="660"/>
      <c r="CQ49" s="661"/>
      <c r="CR49" s="708">
        <v>20045537</v>
      </c>
      <c r="CS49" s="695"/>
      <c r="CT49" s="695"/>
      <c r="CU49" s="695"/>
      <c r="CV49" s="695"/>
      <c r="CW49" s="695"/>
      <c r="CX49" s="695"/>
      <c r="CY49" s="724"/>
      <c r="CZ49" s="716">
        <v>100</v>
      </c>
      <c r="DA49" s="725"/>
      <c r="DB49" s="725"/>
      <c r="DC49" s="726"/>
      <c r="DD49" s="727">
        <v>4406941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FU0csmlkGFHA1LDXte1cwZip9dvOZDCppjX1Cneo9qXfNZd/1s93lKv+N1ROs1Ow891nQ4cqY7fK7CH+OGQ7A==" saltValue="DAMHK6eXt/TL9r33yTQk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7819</v>
      </c>
      <c r="R7" s="766"/>
      <c r="S7" s="766"/>
      <c r="T7" s="766"/>
      <c r="U7" s="766"/>
      <c r="V7" s="766">
        <v>7545</v>
      </c>
      <c r="W7" s="766"/>
      <c r="X7" s="766"/>
      <c r="Y7" s="766"/>
      <c r="Z7" s="766"/>
      <c r="AA7" s="766">
        <v>274</v>
      </c>
      <c r="AB7" s="766"/>
      <c r="AC7" s="766"/>
      <c r="AD7" s="766"/>
      <c r="AE7" s="767"/>
      <c r="AF7" s="768">
        <v>242</v>
      </c>
      <c r="AG7" s="769"/>
      <c r="AH7" s="769"/>
      <c r="AI7" s="769"/>
      <c r="AJ7" s="770"/>
      <c r="AK7" s="771"/>
      <c r="AL7" s="772"/>
      <c r="AM7" s="772"/>
      <c r="AN7" s="772"/>
      <c r="AO7" s="772"/>
      <c r="AP7" s="772">
        <v>6522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541</v>
      </c>
      <c r="BT7" s="760"/>
      <c r="BU7" s="760"/>
      <c r="BV7" s="760"/>
      <c r="BW7" s="760"/>
      <c r="BX7" s="760"/>
      <c r="BY7" s="760"/>
      <c r="BZ7" s="760"/>
      <c r="CA7" s="760"/>
      <c r="CB7" s="760"/>
      <c r="CC7" s="760"/>
      <c r="CD7" s="760"/>
      <c r="CE7" s="760"/>
      <c r="CF7" s="760"/>
      <c r="CG7" s="775"/>
      <c r="CH7" s="756">
        <v>-9</v>
      </c>
      <c r="CI7" s="757"/>
      <c r="CJ7" s="757"/>
      <c r="CK7" s="757"/>
      <c r="CL7" s="758"/>
      <c r="CM7" s="756">
        <v>21</v>
      </c>
      <c r="CN7" s="757"/>
      <c r="CO7" s="757"/>
      <c r="CP7" s="757"/>
      <c r="CQ7" s="758"/>
      <c r="CR7" s="756" t="s">
        <v>543</v>
      </c>
      <c r="CS7" s="757"/>
      <c r="CT7" s="757"/>
      <c r="CU7" s="757"/>
      <c r="CV7" s="758"/>
      <c r="CW7" s="756" t="s">
        <v>543</v>
      </c>
      <c r="CX7" s="757"/>
      <c r="CY7" s="757"/>
      <c r="CZ7" s="757"/>
      <c r="DA7" s="758"/>
      <c r="DB7" s="756" t="s">
        <v>543</v>
      </c>
      <c r="DC7" s="757"/>
      <c r="DD7" s="757"/>
      <c r="DE7" s="757"/>
      <c r="DF7" s="758"/>
      <c r="DG7" s="756" t="s">
        <v>543</v>
      </c>
      <c r="DH7" s="757"/>
      <c r="DI7" s="757"/>
      <c r="DJ7" s="757"/>
      <c r="DK7" s="758"/>
      <c r="DL7" s="756" t="s">
        <v>543</v>
      </c>
      <c r="DM7" s="757"/>
      <c r="DN7" s="757"/>
      <c r="DO7" s="757"/>
      <c r="DP7" s="758"/>
      <c r="DQ7" s="756" t="s">
        <v>543</v>
      </c>
      <c r="DR7" s="757"/>
      <c r="DS7" s="757"/>
      <c r="DT7" s="757"/>
      <c r="DU7" s="758"/>
      <c r="DV7" s="759"/>
      <c r="DW7" s="760"/>
      <c r="DX7" s="760"/>
      <c r="DY7" s="760"/>
      <c r="DZ7" s="761"/>
      <c r="EA7" s="216"/>
    </row>
    <row r="8" spans="1:131" s="217" customFormat="1" ht="26.25" customHeight="1" x14ac:dyDescent="0.15">
      <c r="A8" s="220">
        <v>2</v>
      </c>
      <c r="B8" s="793" t="s">
        <v>376</v>
      </c>
      <c r="C8" s="794"/>
      <c r="D8" s="794"/>
      <c r="E8" s="794"/>
      <c r="F8" s="794"/>
      <c r="G8" s="794"/>
      <c r="H8" s="794"/>
      <c r="I8" s="794"/>
      <c r="J8" s="794"/>
      <c r="K8" s="794"/>
      <c r="L8" s="794"/>
      <c r="M8" s="794"/>
      <c r="N8" s="794"/>
      <c r="O8" s="794"/>
      <c r="P8" s="795"/>
      <c r="Q8" s="796">
        <v>1696</v>
      </c>
      <c r="R8" s="797"/>
      <c r="S8" s="797"/>
      <c r="T8" s="797"/>
      <c r="U8" s="797"/>
      <c r="V8" s="797">
        <v>12862</v>
      </c>
      <c r="W8" s="797"/>
      <c r="X8" s="797"/>
      <c r="Y8" s="797"/>
      <c r="Z8" s="797"/>
      <c r="AA8" s="797">
        <v>834</v>
      </c>
      <c r="AB8" s="797"/>
      <c r="AC8" s="797"/>
      <c r="AD8" s="797"/>
      <c r="AE8" s="798"/>
      <c r="AF8" s="799">
        <v>834</v>
      </c>
      <c r="AG8" s="800"/>
      <c r="AH8" s="800"/>
      <c r="AI8" s="800"/>
      <c r="AJ8" s="801"/>
      <c r="AK8" s="782"/>
      <c r="AL8" s="783"/>
      <c r="AM8" s="783"/>
      <c r="AN8" s="783"/>
      <c r="AO8" s="783"/>
      <c r="AP8" s="783">
        <v>32795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542</v>
      </c>
      <c r="BT8" s="787"/>
      <c r="BU8" s="787"/>
      <c r="BV8" s="787"/>
      <c r="BW8" s="787"/>
      <c r="BX8" s="787"/>
      <c r="BY8" s="787"/>
      <c r="BZ8" s="787"/>
      <c r="CA8" s="787"/>
      <c r="CB8" s="787"/>
      <c r="CC8" s="787"/>
      <c r="CD8" s="787"/>
      <c r="CE8" s="787"/>
      <c r="CF8" s="787"/>
      <c r="CG8" s="788"/>
      <c r="CH8" s="789">
        <v>6</v>
      </c>
      <c r="CI8" s="790"/>
      <c r="CJ8" s="790"/>
      <c r="CK8" s="790"/>
      <c r="CL8" s="791"/>
      <c r="CM8" s="789">
        <v>19</v>
      </c>
      <c r="CN8" s="790"/>
      <c r="CO8" s="790"/>
      <c r="CP8" s="790"/>
      <c r="CQ8" s="791"/>
      <c r="CR8" s="789" t="s">
        <v>543</v>
      </c>
      <c r="CS8" s="790"/>
      <c r="CT8" s="790"/>
      <c r="CU8" s="790"/>
      <c r="CV8" s="791"/>
      <c r="CW8" s="789" t="s">
        <v>543</v>
      </c>
      <c r="CX8" s="790"/>
      <c r="CY8" s="790"/>
      <c r="CZ8" s="790"/>
      <c r="DA8" s="791"/>
      <c r="DB8" s="789" t="s">
        <v>543</v>
      </c>
      <c r="DC8" s="790"/>
      <c r="DD8" s="790"/>
      <c r="DE8" s="790"/>
      <c r="DF8" s="791"/>
      <c r="DG8" s="789" t="s">
        <v>543</v>
      </c>
      <c r="DH8" s="790"/>
      <c r="DI8" s="790"/>
      <c r="DJ8" s="790"/>
      <c r="DK8" s="791"/>
      <c r="DL8" s="789" t="s">
        <v>543</v>
      </c>
      <c r="DM8" s="790"/>
      <c r="DN8" s="790"/>
      <c r="DO8" s="790"/>
      <c r="DP8" s="791"/>
      <c r="DQ8" s="789" t="s">
        <v>543</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1075</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561</v>
      </c>
      <c r="R28" s="836"/>
      <c r="S28" s="836"/>
      <c r="T28" s="836"/>
      <c r="U28" s="836"/>
      <c r="V28" s="836">
        <v>518</v>
      </c>
      <c r="W28" s="836"/>
      <c r="X28" s="836"/>
      <c r="Y28" s="836"/>
      <c r="Z28" s="836"/>
      <c r="AA28" s="836">
        <v>43</v>
      </c>
      <c r="AB28" s="836"/>
      <c r="AC28" s="836"/>
      <c r="AD28" s="836"/>
      <c r="AE28" s="837"/>
      <c r="AF28" s="838">
        <v>43</v>
      </c>
      <c r="AG28" s="836"/>
      <c r="AH28" s="836"/>
      <c r="AI28" s="836"/>
      <c r="AJ28" s="839"/>
      <c r="AK28" s="840">
        <v>60</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94</v>
      </c>
      <c r="R29" s="797"/>
      <c r="S29" s="797"/>
      <c r="T29" s="797"/>
      <c r="U29" s="797"/>
      <c r="V29" s="797">
        <v>92</v>
      </c>
      <c r="W29" s="797"/>
      <c r="X29" s="797"/>
      <c r="Y29" s="797"/>
      <c r="Z29" s="797"/>
      <c r="AA29" s="797">
        <v>2</v>
      </c>
      <c r="AB29" s="797"/>
      <c r="AC29" s="797"/>
      <c r="AD29" s="797"/>
      <c r="AE29" s="798"/>
      <c r="AF29" s="799">
        <v>2</v>
      </c>
      <c r="AG29" s="800"/>
      <c r="AH29" s="800"/>
      <c r="AI29" s="800"/>
      <c r="AJ29" s="801"/>
      <c r="AK29" s="847">
        <v>32</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161</v>
      </c>
      <c r="R30" s="797"/>
      <c r="S30" s="797"/>
      <c r="T30" s="797"/>
      <c r="U30" s="797"/>
      <c r="V30" s="797">
        <v>146</v>
      </c>
      <c r="W30" s="797"/>
      <c r="X30" s="797"/>
      <c r="Y30" s="797"/>
      <c r="Z30" s="797"/>
      <c r="AA30" s="797">
        <v>15</v>
      </c>
      <c r="AB30" s="797"/>
      <c r="AC30" s="797"/>
      <c r="AD30" s="797"/>
      <c r="AE30" s="798"/>
      <c r="AF30" s="799">
        <v>263</v>
      </c>
      <c r="AG30" s="800"/>
      <c r="AH30" s="800"/>
      <c r="AI30" s="800"/>
      <c r="AJ30" s="801"/>
      <c r="AK30" s="847"/>
      <c r="AL30" s="843"/>
      <c r="AM30" s="843"/>
      <c r="AN30" s="843"/>
      <c r="AO30" s="843"/>
      <c r="AP30" s="843">
        <v>1565</v>
      </c>
      <c r="AQ30" s="843"/>
      <c r="AR30" s="843"/>
      <c r="AS30" s="843"/>
      <c r="AT30" s="843"/>
      <c r="AU30" s="843"/>
      <c r="AV30" s="843"/>
      <c r="AW30" s="843"/>
      <c r="AX30" s="843"/>
      <c r="AY30" s="843"/>
      <c r="AZ30" s="844"/>
      <c r="BA30" s="844"/>
      <c r="BB30" s="844"/>
      <c r="BC30" s="844"/>
      <c r="BD30" s="844"/>
      <c r="BE30" s="845" t="s">
        <v>393</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308</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398</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295</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295</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295</v>
      </c>
      <c r="DR109" s="906"/>
      <c r="DS109" s="906"/>
      <c r="DT109" s="906"/>
      <c r="DU109" s="907"/>
      <c r="DV109" s="905" t="s">
        <v>410</v>
      </c>
      <c r="DW109" s="906"/>
      <c r="DX109" s="906"/>
      <c r="DY109" s="906"/>
      <c r="DZ109" s="908"/>
    </row>
    <row r="110" spans="1:131" s="212"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1428132</v>
      </c>
      <c r="AB110" s="913"/>
      <c r="AC110" s="913"/>
      <c r="AD110" s="913"/>
      <c r="AE110" s="914"/>
      <c r="AF110" s="915">
        <v>1589436</v>
      </c>
      <c r="AG110" s="913"/>
      <c r="AH110" s="913"/>
      <c r="AI110" s="913"/>
      <c r="AJ110" s="914"/>
      <c r="AK110" s="915">
        <v>2043605</v>
      </c>
      <c r="AL110" s="913"/>
      <c r="AM110" s="913"/>
      <c r="AN110" s="913"/>
      <c r="AO110" s="914"/>
      <c r="AP110" s="916">
        <v>99.1</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23145496</v>
      </c>
      <c r="BR110" s="944"/>
      <c r="BS110" s="944"/>
      <c r="BT110" s="944"/>
      <c r="BU110" s="944"/>
      <c r="BV110" s="944">
        <v>30951104</v>
      </c>
      <c r="BW110" s="944"/>
      <c r="BX110" s="944"/>
      <c r="BY110" s="944"/>
      <c r="BZ110" s="944"/>
      <c r="CA110" s="944">
        <v>39316979</v>
      </c>
      <c r="CB110" s="944"/>
      <c r="CC110" s="944"/>
      <c r="CD110" s="944"/>
      <c r="CE110" s="944"/>
      <c r="CF110" s="957">
        <v>1907</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534772</v>
      </c>
      <c r="BR112" s="939"/>
      <c r="BS112" s="939"/>
      <c r="BT112" s="939"/>
      <c r="BU112" s="939"/>
      <c r="BV112" s="939">
        <v>466024</v>
      </c>
      <c r="BW112" s="939"/>
      <c r="BX112" s="939"/>
      <c r="BY112" s="939"/>
      <c r="BZ112" s="939"/>
      <c r="CA112" s="939">
        <v>294197</v>
      </c>
      <c r="CB112" s="939"/>
      <c r="CC112" s="939"/>
      <c r="CD112" s="939"/>
      <c r="CE112" s="939"/>
      <c r="CF112" s="933">
        <v>14.3</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21243</v>
      </c>
      <c r="AB113" s="951"/>
      <c r="AC113" s="951"/>
      <c r="AD113" s="951"/>
      <c r="AE113" s="952"/>
      <c r="AF113" s="953" t="s">
        <v>122</v>
      </c>
      <c r="AG113" s="951"/>
      <c r="AH113" s="951"/>
      <c r="AI113" s="951"/>
      <c r="AJ113" s="952"/>
      <c r="AK113" s="953">
        <v>16000</v>
      </c>
      <c r="AL113" s="951"/>
      <c r="AM113" s="951"/>
      <c r="AN113" s="951"/>
      <c r="AO113" s="952"/>
      <c r="AP113" s="954">
        <v>0.8</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67901</v>
      </c>
      <c r="BR113" s="939"/>
      <c r="BS113" s="939"/>
      <c r="BT113" s="939"/>
      <c r="BU113" s="939"/>
      <c r="BV113" s="939">
        <v>61802</v>
      </c>
      <c r="BW113" s="939"/>
      <c r="BX113" s="939"/>
      <c r="BY113" s="939"/>
      <c r="BZ113" s="939"/>
      <c r="CA113" s="939">
        <v>72665</v>
      </c>
      <c r="CB113" s="939"/>
      <c r="CC113" s="939"/>
      <c r="CD113" s="939"/>
      <c r="CE113" s="939"/>
      <c r="CF113" s="933">
        <v>3.5</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16411</v>
      </c>
      <c r="AB114" s="972"/>
      <c r="AC114" s="972"/>
      <c r="AD114" s="972"/>
      <c r="AE114" s="973"/>
      <c r="AF114" s="974">
        <v>15317</v>
      </c>
      <c r="AG114" s="972"/>
      <c r="AH114" s="972"/>
      <c r="AI114" s="972"/>
      <c r="AJ114" s="973"/>
      <c r="AK114" s="974">
        <v>7564</v>
      </c>
      <c r="AL114" s="972"/>
      <c r="AM114" s="972"/>
      <c r="AN114" s="972"/>
      <c r="AO114" s="973"/>
      <c r="AP114" s="975">
        <v>0.4</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614598</v>
      </c>
      <c r="BR114" s="939"/>
      <c r="BS114" s="939"/>
      <c r="BT114" s="939"/>
      <c r="BU114" s="939"/>
      <c r="BV114" s="939">
        <v>616789</v>
      </c>
      <c r="BW114" s="939"/>
      <c r="BX114" s="939"/>
      <c r="BY114" s="939"/>
      <c r="BZ114" s="939"/>
      <c r="CA114" s="939">
        <v>644582</v>
      </c>
      <c r="CB114" s="939"/>
      <c r="CC114" s="939"/>
      <c r="CD114" s="939"/>
      <c r="CE114" s="939"/>
      <c r="CF114" s="933">
        <v>31.3</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1465786</v>
      </c>
      <c r="AB117" s="992"/>
      <c r="AC117" s="992"/>
      <c r="AD117" s="992"/>
      <c r="AE117" s="993"/>
      <c r="AF117" s="994">
        <v>1604753</v>
      </c>
      <c r="AG117" s="992"/>
      <c r="AH117" s="992"/>
      <c r="AI117" s="992"/>
      <c r="AJ117" s="993"/>
      <c r="AK117" s="994">
        <v>2067169</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295</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440</v>
      </c>
      <c r="BP119" s="1018"/>
      <c r="BQ119" s="1012">
        <v>24362767</v>
      </c>
      <c r="BR119" s="1013"/>
      <c r="BS119" s="1013"/>
      <c r="BT119" s="1013"/>
      <c r="BU119" s="1013"/>
      <c r="BV119" s="1013">
        <v>32095719</v>
      </c>
      <c r="BW119" s="1013"/>
      <c r="BX119" s="1013"/>
      <c r="BY119" s="1013"/>
      <c r="BZ119" s="1013"/>
      <c r="CA119" s="1013">
        <v>40328423</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4702781</v>
      </c>
      <c r="BR120" s="944"/>
      <c r="BS120" s="944"/>
      <c r="BT120" s="944"/>
      <c r="BU120" s="944"/>
      <c r="BV120" s="944">
        <v>4544990</v>
      </c>
      <c r="BW120" s="944"/>
      <c r="BX120" s="944"/>
      <c r="BY120" s="944"/>
      <c r="BZ120" s="944"/>
      <c r="CA120" s="944">
        <v>4465041</v>
      </c>
      <c r="CB120" s="944"/>
      <c r="CC120" s="944"/>
      <c r="CD120" s="944"/>
      <c r="CE120" s="944"/>
      <c r="CF120" s="957">
        <v>216.6</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534772</v>
      </c>
      <c r="DH120" s="944"/>
      <c r="DI120" s="944"/>
      <c r="DJ120" s="944"/>
      <c r="DK120" s="944"/>
      <c r="DL120" s="944">
        <v>466024</v>
      </c>
      <c r="DM120" s="944"/>
      <c r="DN120" s="944"/>
      <c r="DO120" s="944"/>
      <c r="DP120" s="944"/>
      <c r="DQ120" s="944">
        <v>294197</v>
      </c>
      <c r="DR120" s="944"/>
      <c r="DS120" s="944"/>
      <c r="DT120" s="944"/>
      <c r="DU120" s="944"/>
      <c r="DV120" s="945">
        <v>14.3</v>
      </c>
      <c r="DW120" s="945"/>
      <c r="DX120" s="945"/>
      <c r="DY120" s="945"/>
      <c r="DZ120" s="946"/>
    </row>
    <row r="121" spans="1:130" s="212" customFormat="1" ht="26.25" customHeight="1" x14ac:dyDescent="0.1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4230177</v>
      </c>
      <c r="BR121" s="939"/>
      <c r="BS121" s="939"/>
      <c r="BT121" s="939"/>
      <c r="BU121" s="939"/>
      <c r="BV121" s="939">
        <v>5031556</v>
      </c>
      <c r="BW121" s="939"/>
      <c r="BX121" s="939"/>
      <c r="BY121" s="939"/>
      <c r="BZ121" s="939"/>
      <c r="CA121" s="939">
        <v>9769232</v>
      </c>
      <c r="CB121" s="939"/>
      <c r="CC121" s="939"/>
      <c r="CD121" s="939"/>
      <c r="CE121" s="939"/>
      <c r="CF121" s="933">
        <v>473.8</v>
      </c>
      <c r="CG121" s="934"/>
      <c r="CH121" s="934"/>
      <c r="CI121" s="934"/>
      <c r="CJ121" s="934"/>
      <c r="CK121" s="1022"/>
      <c r="CL121" s="1023"/>
      <c r="CM121" s="1023"/>
      <c r="CN121" s="1023"/>
      <c r="CO121" s="1024"/>
      <c r="CP121" s="1032"/>
      <c r="CQ121" s="1033"/>
      <c r="CR121" s="1033"/>
      <c r="CS121" s="1033"/>
      <c r="CT121" s="1033"/>
      <c r="CU121" s="1033"/>
      <c r="CV121" s="1033"/>
      <c r="CW121" s="1033"/>
      <c r="CX121" s="1033"/>
      <c r="CY121" s="1033"/>
      <c r="CZ121" s="1033"/>
      <c r="DA121" s="1033"/>
      <c r="DB121" s="1033"/>
      <c r="DC121" s="1033"/>
      <c r="DD121" s="1033"/>
      <c r="DE121" s="1033"/>
      <c r="DF121" s="1034"/>
      <c r="DG121" s="938"/>
      <c r="DH121" s="939"/>
      <c r="DI121" s="939"/>
      <c r="DJ121" s="939"/>
      <c r="DK121" s="939"/>
      <c r="DL121" s="939"/>
      <c r="DM121" s="939"/>
      <c r="DN121" s="939"/>
      <c r="DO121" s="939"/>
      <c r="DP121" s="939"/>
      <c r="DQ121" s="939"/>
      <c r="DR121" s="939"/>
      <c r="DS121" s="939"/>
      <c r="DT121" s="939"/>
      <c r="DU121" s="939"/>
      <c r="DV121" s="940"/>
      <c r="DW121" s="940"/>
      <c r="DX121" s="940"/>
      <c r="DY121" s="940"/>
      <c r="DZ121" s="941"/>
    </row>
    <row r="122" spans="1:130" s="212"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16192753</v>
      </c>
      <c r="BR122" s="1013"/>
      <c r="BS122" s="1013"/>
      <c r="BT122" s="1013"/>
      <c r="BU122" s="1013"/>
      <c r="BV122" s="1013">
        <v>21842442</v>
      </c>
      <c r="BW122" s="1013"/>
      <c r="BX122" s="1013"/>
      <c r="BY122" s="1013"/>
      <c r="BZ122" s="1013"/>
      <c r="CA122" s="1013">
        <v>27893976</v>
      </c>
      <c r="CB122" s="1013"/>
      <c r="CC122" s="1013"/>
      <c r="CD122" s="1013"/>
      <c r="CE122" s="1013"/>
      <c r="CF122" s="1030">
        <v>1352.9</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448</v>
      </c>
      <c r="BP123" s="1018"/>
      <c r="BQ123" s="1076">
        <v>25125711</v>
      </c>
      <c r="BR123" s="1077"/>
      <c r="BS123" s="1077"/>
      <c r="BT123" s="1077"/>
      <c r="BU123" s="1077"/>
      <c r="BV123" s="1077">
        <v>31418988</v>
      </c>
      <c r="BW123" s="1077"/>
      <c r="BX123" s="1077"/>
      <c r="BY123" s="1077"/>
      <c r="BZ123" s="1077"/>
      <c r="CA123" s="1077">
        <v>42128249</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v>33.799999999999997</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244584</v>
      </c>
      <c r="AB128" s="1059"/>
      <c r="AC128" s="1059"/>
      <c r="AD128" s="1059"/>
      <c r="AE128" s="1060"/>
      <c r="AF128" s="1061">
        <v>349435</v>
      </c>
      <c r="AG128" s="1059"/>
      <c r="AH128" s="1059"/>
      <c r="AI128" s="1059"/>
      <c r="AJ128" s="1060"/>
      <c r="AK128" s="1061">
        <v>560325</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3077013</v>
      </c>
      <c r="AB129" s="972"/>
      <c r="AC129" s="972"/>
      <c r="AD129" s="972"/>
      <c r="AE129" s="973"/>
      <c r="AF129" s="974">
        <v>3040886</v>
      </c>
      <c r="AG129" s="972"/>
      <c r="AH129" s="972"/>
      <c r="AI129" s="972"/>
      <c r="AJ129" s="973"/>
      <c r="AK129" s="974">
        <v>3510389</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1102304</v>
      </c>
      <c r="AB130" s="972"/>
      <c r="AC130" s="972"/>
      <c r="AD130" s="972"/>
      <c r="AE130" s="973"/>
      <c r="AF130" s="974">
        <v>1042695</v>
      </c>
      <c r="AG130" s="972"/>
      <c r="AH130" s="972"/>
      <c r="AI130" s="972"/>
      <c r="AJ130" s="973"/>
      <c r="AK130" s="974">
        <v>1448669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6.4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1974709</v>
      </c>
      <c r="AB131" s="999"/>
      <c r="AC131" s="999"/>
      <c r="AD131" s="999"/>
      <c r="AE131" s="1000"/>
      <c r="AF131" s="998">
        <v>1998191</v>
      </c>
      <c r="AG131" s="999"/>
      <c r="AH131" s="999"/>
      <c r="AI131" s="999"/>
      <c r="AJ131" s="1000"/>
      <c r="AK131" s="998">
        <v>2061720</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6.0210390489999996</v>
      </c>
      <c r="AB132" s="1110"/>
      <c r="AC132" s="1110"/>
      <c r="AD132" s="1110"/>
      <c r="AE132" s="1111"/>
      <c r="AF132" s="1112">
        <v>10.64077458</v>
      </c>
      <c r="AG132" s="1110"/>
      <c r="AH132" s="1110"/>
      <c r="AI132" s="1110"/>
      <c r="AJ132" s="1111"/>
      <c r="AK132" s="1112">
        <v>2.8216731660000001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11</v>
      </c>
      <c r="AB133" s="1093"/>
      <c r="AC133" s="1093"/>
      <c r="AD133" s="1093"/>
      <c r="AE133" s="1094"/>
      <c r="AF133" s="1092">
        <v>9.5</v>
      </c>
      <c r="AG133" s="1093"/>
      <c r="AH133" s="1093"/>
      <c r="AI133" s="1093"/>
      <c r="AJ133" s="1094"/>
      <c r="AK133" s="1092">
        <v>6.4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u7Za9ZGdU14sxCI9Y4l4VtQLAtPtAkZS7xAHBfCt2Vp1/sArO4cduianDt/0ZfyIGnEx2EzpJrG3uAGeG5p2g==" saltValue="sFvPBcxr/RwgFMhh+8uw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w9hkhDsi6CmqniNFXLvoCJMkJFrtd+vMtbws62DGCJ0V8EFWzpT8koUH/RQtrD2yU1WNj17SK8Uc3U9S3/KBg==" saltValue="uYGp3Ct94nv4DvOzQneep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80BUxR/FF+rzC7QA7m6+tRbhSP6jqeX5geIsd/uNQBoKSLr6UkHlT0je0T4+NvJrOXsXeZcGDTkA3TcnTShhQ==" saltValue="nwNb+24Lg5HA2Bx+jMmMrw=="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27" t="s">
        <v>477</v>
      </c>
      <c r="AP7" s="253"/>
      <c r="AQ7" s="254" t="s">
        <v>478</v>
      </c>
      <c r="AR7" s="255"/>
    </row>
    <row r="8" spans="1:46" x14ac:dyDescent="0.15">
      <c r="A8" s="247"/>
      <c r="AK8" s="256"/>
      <c r="AL8" s="257"/>
      <c r="AM8" s="257"/>
      <c r="AN8" s="258"/>
      <c r="AO8" s="1128"/>
      <c r="AP8" s="259" t="s">
        <v>479</v>
      </c>
      <c r="AQ8" s="260" t="s">
        <v>480</v>
      </c>
      <c r="AR8" s="261" t="s">
        <v>481</v>
      </c>
    </row>
    <row r="9" spans="1:46" x14ac:dyDescent="0.15">
      <c r="A9" s="247"/>
      <c r="AK9" s="1129" t="s">
        <v>482</v>
      </c>
      <c r="AL9" s="1130"/>
      <c r="AM9" s="1130"/>
      <c r="AN9" s="1131"/>
      <c r="AO9" s="262">
        <v>696931</v>
      </c>
      <c r="AP9" s="262">
        <v>138362</v>
      </c>
      <c r="AQ9" s="263">
        <v>156369</v>
      </c>
      <c r="AR9" s="264">
        <v>-11.5</v>
      </c>
    </row>
    <row r="10" spans="1:46" ht="13.5" customHeight="1" x14ac:dyDescent="0.15">
      <c r="A10" s="247"/>
      <c r="AK10" s="1129" t="s">
        <v>483</v>
      </c>
      <c r="AL10" s="1130"/>
      <c r="AM10" s="1130"/>
      <c r="AN10" s="1131"/>
      <c r="AO10" s="265">
        <v>82224</v>
      </c>
      <c r="AP10" s="265">
        <v>16324</v>
      </c>
      <c r="AQ10" s="266">
        <v>21449</v>
      </c>
      <c r="AR10" s="267">
        <v>-23.9</v>
      </c>
    </row>
    <row r="11" spans="1:46" ht="13.5" customHeight="1" x14ac:dyDescent="0.15">
      <c r="A11" s="247"/>
      <c r="AK11" s="1129" t="s">
        <v>484</v>
      </c>
      <c r="AL11" s="1130"/>
      <c r="AM11" s="1130"/>
      <c r="AN11" s="1131"/>
      <c r="AO11" s="265" t="s">
        <v>485</v>
      </c>
      <c r="AP11" s="265" t="s">
        <v>485</v>
      </c>
      <c r="AQ11" s="266">
        <v>1663</v>
      </c>
      <c r="AR11" s="267" t="s">
        <v>485</v>
      </c>
    </row>
    <row r="12" spans="1:46" ht="13.5" customHeight="1" x14ac:dyDescent="0.15">
      <c r="A12" s="247"/>
      <c r="AK12" s="1129" t="s">
        <v>486</v>
      </c>
      <c r="AL12" s="1130"/>
      <c r="AM12" s="1130"/>
      <c r="AN12" s="1131"/>
      <c r="AO12" s="265" t="s">
        <v>485</v>
      </c>
      <c r="AP12" s="265" t="s">
        <v>485</v>
      </c>
      <c r="AQ12" s="266">
        <v>34</v>
      </c>
      <c r="AR12" s="267" t="s">
        <v>485</v>
      </c>
    </row>
    <row r="13" spans="1:46" ht="13.5" customHeight="1" x14ac:dyDescent="0.15">
      <c r="A13" s="247"/>
      <c r="AK13" s="1129" t="s">
        <v>487</v>
      </c>
      <c r="AL13" s="1130"/>
      <c r="AM13" s="1130"/>
      <c r="AN13" s="1131"/>
      <c r="AO13" s="265">
        <v>12929</v>
      </c>
      <c r="AP13" s="265">
        <v>2567</v>
      </c>
      <c r="AQ13" s="266">
        <v>5566</v>
      </c>
      <c r="AR13" s="267">
        <v>-53.9</v>
      </c>
    </row>
    <row r="14" spans="1:46" ht="13.5" customHeight="1" x14ac:dyDescent="0.15">
      <c r="A14" s="247"/>
      <c r="AK14" s="1129" t="s">
        <v>488</v>
      </c>
      <c r="AL14" s="1130"/>
      <c r="AM14" s="1130"/>
      <c r="AN14" s="1131"/>
      <c r="AO14" s="265">
        <v>66000</v>
      </c>
      <c r="AP14" s="265">
        <v>13103</v>
      </c>
      <c r="AQ14" s="266">
        <v>3589</v>
      </c>
      <c r="AR14" s="267">
        <v>265.10000000000002</v>
      </c>
    </row>
    <row r="15" spans="1:46" ht="13.5" customHeight="1" x14ac:dyDescent="0.15">
      <c r="A15" s="247"/>
      <c r="AK15" s="1132" t="s">
        <v>489</v>
      </c>
      <c r="AL15" s="1133"/>
      <c r="AM15" s="1133"/>
      <c r="AN15" s="1134"/>
      <c r="AO15" s="265">
        <v>-38167</v>
      </c>
      <c r="AP15" s="265">
        <v>-7577</v>
      </c>
      <c r="AQ15" s="266">
        <v>-10547</v>
      </c>
      <c r="AR15" s="267">
        <v>-28.2</v>
      </c>
    </row>
    <row r="16" spans="1:46" x14ac:dyDescent="0.15">
      <c r="A16" s="247"/>
      <c r="AK16" s="1132" t="s">
        <v>178</v>
      </c>
      <c r="AL16" s="1133"/>
      <c r="AM16" s="1133"/>
      <c r="AN16" s="1134"/>
      <c r="AO16" s="265">
        <v>819917</v>
      </c>
      <c r="AP16" s="265">
        <v>162779</v>
      </c>
      <c r="AQ16" s="266">
        <v>178125</v>
      </c>
      <c r="AR16" s="267">
        <v>-8.6</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5" t="s">
        <v>494</v>
      </c>
      <c r="AL21" s="1136"/>
      <c r="AM21" s="1136"/>
      <c r="AN21" s="1137"/>
      <c r="AO21" s="277">
        <v>13.3</v>
      </c>
      <c r="AP21" s="278">
        <v>14.51</v>
      </c>
      <c r="AQ21" s="279">
        <v>-1.21</v>
      </c>
      <c r="AS21" s="280"/>
      <c r="AT21" s="276"/>
    </row>
    <row r="22" spans="1:46" s="248" customFormat="1" x14ac:dyDescent="0.15">
      <c r="A22" s="276"/>
      <c r="AK22" s="1135" t="s">
        <v>495</v>
      </c>
      <c r="AL22" s="1136"/>
      <c r="AM22" s="1136"/>
      <c r="AN22" s="1137"/>
      <c r="AO22" s="281">
        <v>90.4</v>
      </c>
      <c r="AP22" s="282">
        <v>95.5</v>
      </c>
      <c r="AQ22" s="283">
        <v>-5.0999999999999996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7" t="s">
        <v>477</v>
      </c>
      <c r="AP30" s="253"/>
      <c r="AQ30" s="254" t="s">
        <v>478</v>
      </c>
      <c r="AR30" s="255"/>
    </row>
    <row r="31" spans="1:46" x14ac:dyDescent="0.15">
      <c r="A31" s="247"/>
      <c r="AK31" s="256"/>
      <c r="AL31" s="257"/>
      <c r="AM31" s="257"/>
      <c r="AN31" s="258"/>
      <c r="AO31" s="1128"/>
      <c r="AP31" s="259" t="s">
        <v>479</v>
      </c>
      <c r="AQ31" s="260" t="s">
        <v>480</v>
      </c>
      <c r="AR31" s="261" t="s">
        <v>481</v>
      </c>
    </row>
    <row r="32" spans="1:46" ht="27" customHeight="1" x14ac:dyDescent="0.15">
      <c r="A32" s="247"/>
      <c r="AK32" s="1143" t="s">
        <v>499</v>
      </c>
      <c r="AL32" s="1144"/>
      <c r="AM32" s="1144"/>
      <c r="AN32" s="1145"/>
      <c r="AO32" s="291">
        <v>2043605</v>
      </c>
      <c r="AP32" s="291">
        <v>405719</v>
      </c>
      <c r="AQ32" s="292">
        <v>89268</v>
      </c>
      <c r="AR32" s="293">
        <v>354.5</v>
      </c>
    </row>
    <row r="33" spans="1:46" ht="13.5" customHeight="1" x14ac:dyDescent="0.15">
      <c r="A33" s="247"/>
      <c r="AK33" s="1143" t="s">
        <v>500</v>
      </c>
      <c r="AL33" s="1144"/>
      <c r="AM33" s="1144"/>
      <c r="AN33" s="1145"/>
      <c r="AO33" s="291" t="s">
        <v>485</v>
      </c>
      <c r="AP33" s="291" t="s">
        <v>485</v>
      </c>
      <c r="AQ33" s="292" t="s">
        <v>485</v>
      </c>
      <c r="AR33" s="293" t="s">
        <v>485</v>
      </c>
    </row>
    <row r="34" spans="1:46" ht="27" customHeight="1" x14ac:dyDescent="0.15">
      <c r="A34" s="247"/>
      <c r="AK34" s="1143" t="s">
        <v>501</v>
      </c>
      <c r="AL34" s="1144"/>
      <c r="AM34" s="1144"/>
      <c r="AN34" s="1145"/>
      <c r="AO34" s="291" t="s">
        <v>485</v>
      </c>
      <c r="AP34" s="291" t="s">
        <v>485</v>
      </c>
      <c r="AQ34" s="292" t="s">
        <v>485</v>
      </c>
      <c r="AR34" s="293" t="s">
        <v>485</v>
      </c>
    </row>
    <row r="35" spans="1:46" ht="27" customHeight="1" x14ac:dyDescent="0.15">
      <c r="A35" s="247"/>
      <c r="AK35" s="1143" t="s">
        <v>502</v>
      </c>
      <c r="AL35" s="1144"/>
      <c r="AM35" s="1144"/>
      <c r="AN35" s="1145"/>
      <c r="AO35" s="291">
        <v>16000</v>
      </c>
      <c r="AP35" s="291">
        <v>3176</v>
      </c>
      <c r="AQ35" s="292">
        <v>17003</v>
      </c>
      <c r="AR35" s="293">
        <v>-81.3</v>
      </c>
    </row>
    <row r="36" spans="1:46" ht="27" customHeight="1" x14ac:dyDescent="0.15">
      <c r="A36" s="247"/>
      <c r="AK36" s="1143" t="s">
        <v>503</v>
      </c>
      <c r="AL36" s="1144"/>
      <c r="AM36" s="1144"/>
      <c r="AN36" s="1145"/>
      <c r="AO36" s="291">
        <v>7564</v>
      </c>
      <c r="AP36" s="291">
        <v>1502</v>
      </c>
      <c r="AQ36" s="292">
        <v>5039</v>
      </c>
      <c r="AR36" s="293">
        <v>-70.2</v>
      </c>
    </row>
    <row r="37" spans="1:46" ht="13.5" customHeight="1" x14ac:dyDescent="0.15">
      <c r="A37" s="247"/>
      <c r="AK37" s="1143" t="s">
        <v>504</v>
      </c>
      <c r="AL37" s="1144"/>
      <c r="AM37" s="1144"/>
      <c r="AN37" s="1145"/>
      <c r="AO37" s="291" t="s">
        <v>485</v>
      </c>
      <c r="AP37" s="291" t="s">
        <v>485</v>
      </c>
      <c r="AQ37" s="292">
        <v>909</v>
      </c>
      <c r="AR37" s="293" t="s">
        <v>485</v>
      </c>
    </row>
    <row r="38" spans="1:46" ht="27" customHeight="1" x14ac:dyDescent="0.15">
      <c r="A38" s="247"/>
      <c r="AK38" s="1146" t="s">
        <v>505</v>
      </c>
      <c r="AL38" s="1147"/>
      <c r="AM38" s="1147"/>
      <c r="AN38" s="1148"/>
      <c r="AO38" s="294" t="s">
        <v>485</v>
      </c>
      <c r="AP38" s="294" t="s">
        <v>485</v>
      </c>
      <c r="AQ38" s="295">
        <v>25</v>
      </c>
      <c r="AR38" s="283" t="s">
        <v>485</v>
      </c>
      <c r="AS38" s="290"/>
    </row>
    <row r="39" spans="1:46" x14ac:dyDescent="0.15">
      <c r="A39" s="247"/>
      <c r="AK39" s="1146" t="s">
        <v>506</v>
      </c>
      <c r="AL39" s="1147"/>
      <c r="AM39" s="1147"/>
      <c r="AN39" s="1148"/>
      <c r="AO39" s="291">
        <v>-560325</v>
      </c>
      <c r="AP39" s="291">
        <v>-111242</v>
      </c>
      <c r="AQ39" s="292">
        <v>-4913</v>
      </c>
      <c r="AR39" s="293">
        <v>2164.1999999999998</v>
      </c>
      <c r="AS39" s="290"/>
    </row>
    <row r="40" spans="1:46" ht="27" customHeight="1" x14ac:dyDescent="0.15">
      <c r="A40" s="247"/>
      <c r="AK40" s="1143" t="s">
        <v>507</v>
      </c>
      <c r="AL40" s="1144"/>
      <c r="AM40" s="1144"/>
      <c r="AN40" s="1145"/>
      <c r="AO40" s="291">
        <v>-1448669</v>
      </c>
      <c r="AP40" s="291">
        <v>-287606</v>
      </c>
      <c r="AQ40" s="292">
        <v>-72657</v>
      </c>
      <c r="AR40" s="293">
        <v>295.8</v>
      </c>
      <c r="AS40" s="290"/>
    </row>
    <row r="41" spans="1:46" x14ac:dyDescent="0.15">
      <c r="A41" s="247"/>
      <c r="AK41" s="1149" t="s">
        <v>288</v>
      </c>
      <c r="AL41" s="1150"/>
      <c r="AM41" s="1150"/>
      <c r="AN41" s="1151"/>
      <c r="AO41" s="291">
        <v>58175</v>
      </c>
      <c r="AP41" s="291">
        <v>11550</v>
      </c>
      <c r="AQ41" s="292">
        <v>34674</v>
      </c>
      <c r="AR41" s="293">
        <v>-66.7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8" t="s">
        <v>477</v>
      </c>
      <c r="AN49" s="1140" t="s">
        <v>510</v>
      </c>
      <c r="AO49" s="1141"/>
      <c r="AP49" s="1141"/>
      <c r="AQ49" s="1141"/>
      <c r="AR49" s="1142"/>
    </row>
    <row r="50" spans="1:44" x14ac:dyDescent="0.15">
      <c r="A50" s="247"/>
      <c r="AK50" s="305"/>
      <c r="AL50" s="306"/>
      <c r="AM50" s="1139"/>
      <c r="AN50" s="307" t="s">
        <v>511</v>
      </c>
      <c r="AO50" s="308" t="s">
        <v>512</v>
      </c>
      <c r="AP50" s="309" t="s">
        <v>513</v>
      </c>
      <c r="AQ50" s="310" t="s">
        <v>514</v>
      </c>
      <c r="AR50" s="311" t="s">
        <v>515</v>
      </c>
    </row>
    <row r="51" spans="1:44" x14ac:dyDescent="0.15">
      <c r="A51" s="247"/>
      <c r="AK51" s="303" t="s">
        <v>516</v>
      </c>
      <c r="AL51" s="304"/>
      <c r="AM51" s="312">
        <v>4941900</v>
      </c>
      <c r="AN51" s="313">
        <v>946543</v>
      </c>
      <c r="AO51" s="314">
        <v>-20.6</v>
      </c>
      <c r="AP51" s="315">
        <v>125391</v>
      </c>
      <c r="AQ51" s="316">
        <v>-13.6</v>
      </c>
      <c r="AR51" s="317">
        <v>-7</v>
      </c>
    </row>
    <row r="52" spans="1:44" x14ac:dyDescent="0.15">
      <c r="A52" s="247"/>
      <c r="AK52" s="318"/>
      <c r="AL52" s="319" t="s">
        <v>517</v>
      </c>
      <c r="AM52" s="320">
        <v>1692569</v>
      </c>
      <c r="AN52" s="321">
        <v>324185</v>
      </c>
      <c r="AO52" s="322">
        <v>-6.8</v>
      </c>
      <c r="AP52" s="323">
        <v>68516</v>
      </c>
      <c r="AQ52" s="324">
        <v>-18.2</v>
      </c>
      <c r="AR52" s="325">
        <v>11.4</v>
      </c>
    </row>
    <row r="53" spans="1:44" x14ac:dyDescent="0.15">
      <c r="A53" s="247"/>
      <c r="AK53" s="303" t="s">
        <v>518</v>
      </c>
      <c r="AL53" s="304"/>
      <c r="AM53" s="312">
        <v>2346410</v>
      </c>
      <c r="AN53" s="313">
        <v>450973</v>
      </c>
      <c r="AO53" s="314">
        <v>-52.4</v>
      </c>
      <c r="AP53" s="315">
        <v>138402</v>
      </c>
      <c r="AQ53" s="316">
        <v>10.4</v>
      </c>
      <c r="AR53" s="317">
        <v>-62.8</v>
      </c>
    </row>
    <row r="54" spans="1:44" x14ac:dyDescent="0.15">
      <c r="A54" s="247"/>
      <c r="AK54" s="318"/>
      <c r="AL54" s="319" t="s">
        <v>517</v>
      </c>
      <c r="AM54" s="320">
        <v>1179575</v>
      </c>
      <c r="AN54" s="321">
        <v>226711</v>
      </c>
      <c r="AO54" s="322">
        <v>-30.1</v>
      </c>
      <c r="AP54" s="323">
        <v>70652</v>
      </c>
      <c r="AQ54" s="324">
        <v>3.1</v>
      </c>
      <c r="AR54" s="325">
        <v>-33.200000000000003</v>
      </c>
    </row>
    <row r="55" spans="1:44" x14ac:dyDescent="0.15">
      <c r="A55" s="247"/>
      <c r="AK55" s="303" t="s">
        <v>519</v>
      </c>
      <c r="AL55" s="304"/>
      <c r="AM55" s="312">
        <v>5811002</v>
      </c>
      <c r="AN55" s="313">
        <v>1129008</v>
      </c>
      <c r="AO55" s="314">
        <v>150.30000000000001</v>
      </c>
      <c r="AP55" s="315">
        <v>146367</v>
      </c>
      <c r="AQ55" s="316">
        <v>5.8</v>
      </c>
      <c r="AR55" s="317">
        <v>144.5</v>
      </c>
    </row>
    <row r="56" spans="1:44" x14ac:dyDescent="0.15">
      <c r="A56" s="247"/>
      <c r="AK56" s="318"/>
      <c r="AL56" s="319" t="s">
        <v>517</v>
      </c>
      <c r="AM56" s="320">
        <v>2033296</v>
      </c>
      <c r="AN56" s="321">
        <v>395045</v>
      </c>
      <c r="AO56" s="322">
        <v>74.3</v>
      </c>
      <c r="AP56" s="323">
        <v>79441</v>
      </c>
      <c r="AQ56" s="324">
        <v>12.4</v>
      </c>
      <c r="AR56" s="325">
        <v>61.9</v>
      </c>
    </row>
    <row r="57" spans="1:44" x14ac:dyDescent="0.15">
      <c r="A57" s="247"/>
      <c r="AK57" s="303" t="s">
        <v>520</v>
      </c>
      <c r="AL57" s="304"/>
      <c r="AM57" s="312">
        <v>14055629</v>
      </c>
      <c r="AN57" s="313">
        <v>2776695</v>
      </c>
      <c r="AO57" s="314">
        <v>145.9</v>
      </c>
      <c r="AP57" s="315">
        <v>165181</v>
      </c>
      <c r="AQ57" s="316">
        <v>12.9</v>
      </c>
      <c r="AR57" s="317">
        <v>133</v>
      </c>
    </row>
    <row r="58" spans="1:44" x14ac:dyDescent="0.15">
      <c r="A58" s="247"/>
      <c r="AK58" s="318"/>
      <c r="AL58" s="319" t="s">
        <v>517</v>
      </c>
      <c r="AM58" s="320">
        <v>3364702</v>
      </c>
      <c r="AN58" s="321">
        <v>664698</v>
      </c>
      <c r="AO58" s="322">
        <v>68.3</v>
      </c>
      <c r="AP58" s="323">
        <v>82246</v>
      </c>
      <c r="AQ58" s="324">
        <v>3.5</v>
      </c>
      <c r="AR58" s="325">
        <v>64.8</v>
      </c>
    </row>
    <row r="59" spans="1:44" x14ac:dyDescent="0.15">
      <c r="A59" s="247"/>
      <c r="AK59" s="303" t="s">
        <v>521</v>
      </c>
      <c r="AL59" s="304"/>
      <c r="AM59" s="312">
        <v>13418826</v>
      </c>
      <c r="AN59" s="313">
        <v>2664051</v>
      </c>
      <c r="AO59" s="314">
        <v>-4.0999999999999996</v>
      </c>
      <c r="AP59" s="315">
        <v>166234</v>
      </c>
      <c r="AQ59" s="316">
        <v>0.6</v>
      </c>
      <c r="AR59" s="317">
        <v>-4.7</v>
      </c>
    </row>
    <row r="60" spans="1:44" x14ac:dyDescent="0.15">
      <c r="A60" s="247"/>
      <c r="AK60" s="318"/>
      <c r="AL60" s="319" t="s">
        <v>517</v>
      </c>
      <c r="AM60" s="320">
        <v>2203459</v>
      </c>
      <c r="AN60" s="321">
        <v>437455</v>
      </c>
      <c r="AO60" s="322">
        <v>-34.200000000000003</v>
      </c>
      <c r="AP60" s="323">
        <v>89789</v>
      </c>
      <c r="AQ60" s="324">
        <v>9.1999999999999993</v>
      </c>
      <c r="AR60" s="325">
        <v>-43.4</v>
      </c>
    </row>
    <row r="61" spans="1:44" x14ac:dyDescent="0.15">
      <c r="A61" s="247"/>
      <c r="AK61" s="303" t="s">
        <v>522</v>
      </c>
      <c r="AL61" s="326"/>
      <c r="AM61" s="312">
        <v>8114753</v>
      </c>
      <c r="AN61" s="313">
        <v>1593454</v>
      </c>
      <c r="AO61" s="314">
        <v>43.8</v>
      </c>
      <c r="AP61" s="315">
        <v>148315</v>
      </c>
      <c r="AQ61" s="327">
        <v>3.2</v>
      </c>
      <c r="AR61" s="317">
        <v>40.6</v>
      </c>
    </row>
    <row r="62" spans="1:44" x14ac:dyDescent="0.15">
      <c r="A62" s="247"/>
      <c r="AK62" s="318"/>
      <c r="AL62" s="319" t="s">
        <v>517</v>
      </c>
      <c r="AM62" s="320">
        <v>2094720</v>
      </c>
      <c r="AN62" s="321">
        <v>409619</v>
      </c>
      <c r="AO62" s="322">
        <v>14.3</v>
      </c>
      <c r="AP62" s="323">
        <v>78129</v>
      </c>
      <c r="AQ62" s="324">
        <v>2</v>
      </c>
      <c r="AR62" s="325">
        <v>12.3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r+MSRXBHyw9oc/U+ia8tChTyjPl3/VeQ/tunEaM1f92KzSb/gwwG1Qdx0wGFQITpj3h6ZaTpeH4p9m4eAzC/aQ==" saltValue="z2qpGqcle8fcWyV22PPr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YHfgmZTlAkLUaj7huwGEVXOJYD7+ELZvQry33XAzGLhR9vdYcESw+De0x2I4hHcpggiLE/F/w73xvhmNIK2Clw==" saltValue="PsaM+pxk+fMiwmgrgPyoj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QGgB+BDsw4fEJlMliwkHoD60wWGCK/pesDRX2Mvb7ucOsUiq1n5qRVo85vL5ALaojCo8FfskNg8GhsY1+KFeMw==" saltValue="fh3Cj1Xzxbcms/01ihRpu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38.96</v>
      </c>
      <c r="G47" s="12">
        <v>60.69</v>
      </c>
      <c r="H47" s="12">
        <v>71.67</v>
      </c>
      <c r="I47" s="12">
        <v>65.39</v>
      </c>
      <c r="J47" s="13">
        <v>60.64</v>
      </c>
    </row>
    <row r="48" spans="2:10" ht="57.75" customHeight="1" x14ac:dyDescent="0.15">
      <c r="B48" s="14"/>
      <c r="C48" s="1154" t="s">
        <v>4</v>
      </c>
      <c r="D48" s="1154"/>
      <c r="E48" s="1155"/>
      <c r="F48" s="15">
        <v>32.119999999999997</v>
      </c>
      <c r="G48" s="16">
        <v>21.44</v>
      </c>
      <c r="H48" s="16">
        <v>7.14</v>
      </c>
      <c r="I48" s="16">
        <v>22.71</v>
      </c>
      <c r="J48" s="17">
        <v>30.64</v>
      </c>
    </row>
    <row r="49" spans="2:10" ht="57.75" customHeight="1" thickBot="1" x14ac:dyDescent="0.2">
      <c r="B49" s="18"/>
      <c r="C49" s="1156" t="s">
        <v>5</v>
      </c>
      <c r="D49" s="1156"/>
      <c r="E49" s="1157"/>
      <c r="F49" s="19">
        <v>12.24</v>
      </c>
      <c r="G49" s="20">
        <v>17.05</v>
      </c>
      <c r="H49" s="20">
        <v>11.91</v>
      </c>
      <c r="I49" s="20">
        <v>19.399999999999999</v>
      </c>
      <c r="J49" s="21">
        <v>24.4</v>
      </c>
    </row>
    <row r="50" spans="2:10" x14ac:dyDescent="0.15"/>
  </sheetData>
  <sheetProtection algorithmName="SHA-512" hashValue="iljH+tsB3EdoOqlU9LQwckHnwAsuMjnatRqV++VMEkhXNTMjL9Ygvw6s8PY2RShSYYAPNhtMNtaEOyCaiERHqQ==" saltValue="siVCNxX5ymd6Tw1KpSoDV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529</v>
      </c>
      <c r="D34" s="1162"/>
      <c r="E34" s="1163"/>
      <c r="F34" s="32">
        <v>16.89</v>
      </c>
      <c r="G34" s="33">
        <v>6.29</v>
      </c>
      <c r="H34" s="33">
        <v>1.85</v>
      </c>
      <c r="I34" s="33">
        <v>9.8699999999999992</v>
      </c>
      <c r="J34" s="34">
        <v>23.75</v>
      </c>
      <c r="K34" s="22"/>
      <c r="L34" s="22"/>
      <c r="M34" s="22"/>
      <c r="N34" s="22"/>
      <c r="O34" s="22"/>
      <c r="P34" s="22"/>
    </row>
    <row r="35" spans="1:16" ht="39" customHeight="1" x14ac:dyDescent="0.15">
      <c r="A35" s="22"/>
      <c r="B35" s="35"/>
      <c r="C35" s="1158" t="s">
        <v>530</v>
      </c>
      <c r="D35" s="1158"/>
      <c r="E35" s="1159"/>
      <c r="F35" s="36">
        <v>9.7100000000000009</v>
      </c>
      <c r="G35" s="37">
        <v>7.74</v>
      </c>
      <c r="H35" s="37">
        <v>8.6</v>
      </c>
      <c r="I35" s="37">
        <v>6.47</v>
      </c>
      <c r="J35" s="38">
        <v>7.48</v>
      </c>
      <c r="K35" s="22"/>
      <c r="L35" s="22"/>
      <c r="M35" s="22"/>
      <c r="N35" s="22"/>
      <c r="O35" s="22"/>
      <c r="P35" s="22"/>
    </row>
    <row r="36" spans="1:16" ht="39" customHeight="1" x14ac:dyDescent="0.15">
      <c r="A36" s="22"/>
      <c r="B36" s="35"/>
      <c r="C36" s="1158" t="s">
        <v>531</v>
      </c>
      <c r="D36" s="1158"/>
      <c r="E36" s="1159"/>
      <c r="F36" s="36">
        <v>15.22</v>
      </c>
      <c r="G36" s="37">
        <v>15.14</v>
      </c>
      <c r="H36" s="37">
        <v>5.29</v>
      </c>
      <c r="I36" s="37">
        <v>12.82</v>
      </c>
      <c r="J36" s="38">
        <v>6.88</v>
      </c>
      <c r="K36" s="22"/>
      <c r="L36" s="22"/>
      <c r="M36" s="22"/>
      <c r="N36" s="22"/>
      <c r="O36" s="22"/>
      <c r="P36" s="22"/>
    </row>
    <row r="37" spans="1:16" ht="39" customHeight="1" x14ac:dyDescent="0.15">
      <c r="A37" s="22"/>
      <c r="B37" s="35"/>
      <c r="C37" s="1158" t="s">
        <v>532</v>
      </c>
      <c r="D37" s="1158"/>
      <c r="E37" s="1159"/>
      <c r="F37" s="36">
        <v>0.6</v>
      </c>
      <c r="G37" s="37">
        <v>1.1299999999999999</v>
      </c>
      <c r="H37" s="37">
        <v>0.47</v>
      </c>
      <c r="I37" s="37">
        <v>0.89</v>
      </c>
      <c r="J37" s="38">
        <v>1.23</v>
      </c>
      <c r="K37" s="22"/>
      <c r="L37" s="22"/>
      <c r="M37" s="22"/>
      <c r="N37" s="22"/>
      <c r="O37" s="22"/>
      <c r="P37" s="22"/>
    </row>
    <row r="38" spans="1:16" ht="39" customHeight="1" x14ac:dyDescent="0.15">
      <c r="A38" s="22"/>
      <c r="B38" s="35"/>
      <c r="C38" s="1158" t="s">
        <v>533</v>
      </c>
      <c r="D38" s="1158"/>
      <c r="E38" s="1159"/>
      <c r="F38" s="36">
        <v>0.01</v>
      </c>
      <c r="G38" s="37">
        <v>0.01</v>
      </c>
      <c r="H38" s="37">
        <v>0.02</v>
      </c>
      <c r="I38" s="37">
        <v>0.03</v>
      </c>
      <c r="J38" s="38">
        <v>0.04</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535</v>
      </c>
      <c r="D43" s="1160"/>
      <c r="E43" s="1161"/>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A8PAJJoHEI7SDz3ypaf9V4lv4g0WZW2rPKggJBCSGGznocoagfn1d1hmuuhNHvHGkDEQLzONziVXPS+PVG4KA==" saltValue="ax1etug/XSQsGNwhTb76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1145</v>
      </c>
      <c r="L45" s="58">
        <v>1251</v>
      </c>
      <c r="M45" s="58">
        <v>1428</v>
      </c>
      <c r="N45" s="58">
        <v>1589</v>
      </c>
      <c r="O45" s="59">
        <v>2044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7</v>
      </c>
      <c r="L48" s="62">
        <v>33</v>
      </c>
      <c r="M48" s="62">
        <v>21</v>
      </c>
      <c r="N48" s="62" t="s">
        <v>485</v>
      </c>
      <c r="O48" s="63">
        <v>16</v>
      </c>
      <c r="P48" s="46"/>
      <c r="Q48" s="46"/>
      <c r="R48" s="46"/>
      <c r="S48" s="46"/>
      <c r="T48" s="46"/>
      <c r="U48" s="46"/>
    </row>
    <row r="49" spans="1:21" ht="30.75" customHeight="1" x14ac:dyDescent="0.15">
      <c r="A49" s="46"/>
      <c r="B49" s="1166"/>
      <c r="C49" s="1167"/>
      <c r="D49" s="60"/>
      <c r="E49" s="1172" t="s">
        <v>14</v>
      </c>
      <c r="F49" s="1172"/>
      <c r="G49" s="1172"/>
      <c r="H49" s="1172"/>
      <c r="I49" s="1172"/>
      <c r="J49" s="1173"/>
      <c r="K49" s="61">
        <v>12</v>
      </c>
      <c r="L49" s="62">
        <v>14</v>
      </c>
      <c r="M49" s="62">
        <v>16</v>
      </c>
      <c r="N49" s="62">
        <v>15</v>
      </c>
      <c r="O49" s="63">
        <v>8</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895</v>
      </c>
      <c r="L52" s="62">
        <v>1063</v>
      </c>
      <c r="M52" s="62">
        <v>1348</v>
      </c>
      <c r="N52" s="62">
        <v>1392</v>
      </c>
      <c r="O52" s="63">
        <v>2009</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269</v>
      </c>
      <c r="L53" s="67">
        <v>235</v>
      </c>
      <c r="M53" s="67">
        <v>117</v>
      </c>
      <c r="N53" s="67">
        <v>212</v>
      </c>
      <c r="O53" s="68">
        <v>59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VR5CFXUJQMnWIQE1fH8G6Qh5vWk0jM5ca82Q2k07Q64XANz3QEBBDoFk2P2VeOx51YmJ192zs2fkARsrN3LOw==" saltValue="+2Dk6IUVy9oNgt/yz/vVa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5" t="s">
        <v>30</v>
      </c>
      <c r="C41" s="1196"/>
      <c r="D41" s="103"/>
      <c r="E41" s="1201" t="s">
        <v>31</v>
      </c>
      <c r="F41" s="1201"/>
      <c r="G41" s="1201"/>
      <c r="H41" s="1202"/>
      <c r="I41" s="330">
        <v>20049</v>
      </c>
      <c r="J41" s="331">
        <v>20128</v>
      </c>
      <c r="K41" s="331">
        <v>23145</v>
      </c>
      <c r="L41" s="331">
        <v>30951</v>
      </c>
      <c r="M41" s="332">
        <v>39317</v>
      </c>
    </row>
    <row r="42" spans="2:13" ht="27.75" customHeight="1" x14ac:dyDescent="0.15">
      <c r="B42" s="1197"/>
      <c r="C42" s="1198"/>
      <c r="D42" s="104"/>
      <c r="E42" s="1203" t="s">
        <v>32</v>
      </c>
      <c r="F42" s="1203"/>
      <c r="G42" s="1203"/>
      <c r="H42" s="1204"/>
      <c r="I42" s="333" t="s">
        <v>485</v>
      </c>
      <c r="J42" s="334" t="s">
        <v>485</v>
      </c>
      <c r="K42" s="334" t="s">
        <v>485</v>
      </c>
      <c r="L42" s="334" t="s">
        <v>485</v>
      </c>
      <c r="M42" s="335" t="s">
        <v>485</v>
      </c>
    </row>
    <row r="43" spans="2:13" ht="27.75" customHeight="1" x14ac:dyDescent="0.15">
      <c r="B43" s="1197"/>
      <c r="C43" s="1198"/>
      <c r="D43" s="104"/>
      <c r="E43" s="1203" t="s">
        <v>33</v>
      </c>
      <c r="F43" s="1203"/>
      <c r="G43" s="1203"/>
      <c r="H43" s="1204"/>
      <c r="I43" s="333">
        <v>727</v>
      </c>
      <c r="J43" s="334">
        <v>744</v>
      </c>
      <c r="K43" s="334">
        <v>535</v>
      </c>
      <c r="L43" s="334">
        <v>466</v>
      </c>
      <c r="M43" s="335">
        <v>294</v>
      </c>
    </row>
    <row r="44" spans="2:13" ht="27.75" customHeight="1" x14ac:dyDescent="0.15">
      <c r="B44" s="1197"/>
      <c r="C44" s="1198"/>
      <c r="D44" s="104"/>
      <c r="E44" s="1203" t="s">
        <v>34</v>
      </c>
      <c r="F44" s="1203"/>
      <c r="G44" s="1203"/>
      <c r="H44" s="1204"/>
      <c r="I44" s="333">
        <v>86</v>
      </c>
      <c r="J44" s="334">
        <v>78</v>
      </c>
      <c r="K44" s="334">
        <v>68</v>
      </c>
      <c r="L44" s="334">
        <v>62</v>
      </c>
      <c r="M44" s="335">
        <v>73</v>
      </c>
    </row>
    <row r="45" spans="2:13" ht="27.75" customHeight="1" x14ac:dyDescent="0.15">
      <c r="B45" s="1197"/>
      <c r="C45" s="1198"/>
      <c r="D45" s="104"/>
      <c r="E45" s="1203" t="s">
        <v>35</v>
      </c>
      <c r="F45" s="1203"/>
      <c r="G45" s="1203"/>
      <c r="H45" s="1204"/>
      <c r="I45" s="333">
        <v>611</v>
      </c>
      <c r="J45" s="334">
        <v>614</v>
      </c>
      <c r="K45" s="334">
        <v>615</v>
      </c>
      <c r="L45" s="334">
        <v>617</v>
      </c>
      <c r="M45" s="335">
        <v>645</v>
      </c>
    </row>
    <row r="46" spans="2:13" ht="27.75" customHeight="1" x14ac:dyDescent="0.15">
      <c r="B46" s="1197"/>
      <c r="C46" s="1198"/>
      <c r="D46" s="105"/>
      <c r="E46" s="1203" t="s">
        <v>36</v>
      </c>
      <c r="F46" s="1203"/>
      <c r="G46" s="1203"/>
      <c r="H46" s="1204"/>
      <c r="I46" s="333" t="s">
        <v>485</v>
      </c>
      <c r="J46" s="334" t="s">
        <v>485</v>
      </c>
      <c r="K46" s="334" t="s">
        <v>485</v>
      </c>
      <c r="L46" s="334" t="s">
        <v>485</v>
      </c>
      <c r="M46" s="335" t="s">
        <v>485</v>
      </c>
    </row>
    <row r="47" spans="2:13" ht="27.75" customHeight="1" x14ac:dyDescent="0.15">
      <c r="B47" s="1197"/>
      <c r="C47" s="1198"/>
      <c r="D47" s="106"/>
      <c r="E47" s="1205" t="s">
        <v>37</v>
      </c>
      <c r="F47" s="1206"/>
      <c r="G47" s="1206"/>
      <c r="H47" s="1207"/>
      <c r="I47" s="333" t="s">
        <v>485</v>
      </c>
      <c r="J47" s="334" t="s">
        <v>485</v>
      </c>
      <c r="K47" s="334" t="s">
        <v>485</v>
      </c>
      <c r="L47" s="334" t="s">
        <v>485</v>
      </c>
      <c r="M47" s="335" t="s">
        <v>485</v>
      </c>
    </row>
    <row r="48" spans="2:13" ht="27.75" customHeight="1" x14ac:dyDescent="0.15">
      <c r="B48" s="1197"/>
      <c r="C48" s="1198"/>
      <c r="D48" s="104"/>
      <c r="E48" s="1203" t="s">
        <v>38</v>
      </c>
      <c r="F48" s="1203"/>
      <c r="G48" s="1203"/>
      <c r="H48" s="1204"/>
      <c r="I48" s="333" t="s">
        <v>485</v>
      </c>
      <c r="J48" s="334" t="s">
        <v>485</v>
      </c>
      <c r="K48" s="334" t="s">
        <v>485</v>
      </c>
      <c r="L48" s="334" t="s">
        <v>485</v>
      </c>
      <c r="M48" s="335" t="s">
        <v>485</v>
      </c>
    </row>
    <row r="49" spans="2:13" ht="27.75" customHeight="1" x14ac:dyDescent="0.15">
      <c r="B49" s="1199"/>
      <c r="C49" s="1200"/>
      <c r="D49" s="104"/>
      <c r="E49" s="1203" t="s">
        <v>39</v>
      </c>
      <c r="F49" s="1203"/>
      <c r="G49" s="1203"/>
      <c r="H49" s="1204"/>
      <c r="I49" s="333" t="s">
        <v>485</v>
      </c>
      <c r="J49" s="334" t="s">
        <v>485</v>
      </c>
      <c r="K49" s="334" t="s">
        <v>485</v>
      </c>
      <c r="L49" s="334" t="s">
        <v>485</v>
      </c>
      <c r="M49" s="335" t="s">
        <v>485</v>
      </c>
    </row>
    <row r="50" spans="2:13" ht="27.75" customHeight="1" x14ac:dyDescent="0.15">
      <c r="B50" s="1208" t="s">
        <v>40</v>
      </c>
      <c r="C50" s="1209"/>
      <c r="D50" s="107"/>
      <c r="E50" s="1203" t="s">
        <v>41</v>
      </c>
      <c r="F50" s="1203"/>
      <c r="G50" s="1203"/>
      <c r="H50" s="1204"/>
      <c r="I50" s="333">
        <v>3271</v>
      </c>
      <c r="J50" s="334">
        <v>4054</v>
      </c>
      <c r="K50" s="334">
        <v>4703</v>
      </c>
      <c r="L50" s="334">
        <v>4545</v>
      </c>
      <c r="M50" s="335">
        <v>4465</v>
      </c>
    </row>
    <row r="51" spans="2:13" ht="27.75" customHeight="1" x14ac:dyDescent="0.15">
      <c r="B51" s="1197"/>
      <c r="C51" s="1198"/>
      <c r="D51" s="104"/>
      <c r="E51" s="1203" t="s">
        <v>42</v>
      </c>
      <c r="F51" s="1203"/>
      <c r="G51" s="1203"/>
      <c r="H51" s="1204"/>
      <c r="I51" s="333">
        <v>3250</v>
      </c>
      <c r="J51" s="334">
        <v>4316</v>
      </c>
      <c r="K51" s="334">
        <v>4230</v>
      </c>
      <c r="L51" s="334">
        <v>5032</v>
      </c>
      <c r="M51" s="335">
        <v>9769</v>
      </c>
    </row>
    <row r="52" spans="2:13" ht="27.75" customHeight="1" x14ac:dyDescent="0.15">
      <c r="B52" s="1199"/>
      <c r="C52" s="1200"/>
      <c r="D52" s="104"/>
      <c r="E52" s="1203" t="s">
        <v>43</v>
      </c>
      <c r="F52" s="1203"/>
      <c r="G52" s="1203"/>
      <c r="H52" s="1204"/>
      <c r="I52" s="333">
        <v>13711</v>
      </c>
      <c r="J52" s="334">
        <v>13764</v>
      </c>
      <c r="K52" s="334">
        <v>16193</v>
      </c>
      <c r="L52" s="334">
        <v>21842</v>
      </c>
      <c r="M52" s="335">
        <v>27894</v>
      </c>
    </row>
    <row r="53" spans="2:13" ht="27.75" customHeight="1" thickBot="1" x14ac:dyDescent="0.2">
      <c r="B53" s="1210" t="s">
        <v>19</v>
      </c>
      <c r="C53" s="1211"/>
      <c r="D53" s="108"/>
      <c r="E53" s="1212" t="s">
        <v>44</v>
      </c>
      <c r="F53" s="1212"/>
      <c r="G53" s="1212"/>
      <c r="H53" s="1213"/>
      <c r="I53" s="336">
        <v>1240</v>
      </c>
      <c r="J53" s="337">
        <v>-570</v>
      </c>
      <c r="K53" s="337">
        <v>-763</v>
      </c>
      <c r="L53" s="337">
        <v>677</v>
      </c>
      <c r="M53" s="338">
        <v>-1800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Lpahnf74PpuvoXWJPrd9CSjLxWN9kWmg1keRCnSTHnpwfZmHn3p1CTiNsrAh7cCajGG5v8Olr9hkvUD68l+Xxg==" saltValue="ZP2lN6K0ZGPHBKiiaxwN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2205</v>
      </c>
      <c r="G55" s="339">
        <v>1988</v>
      </c>
      <c r="H55" s="340">
        <v>2129</v>
      </c>
    </row>
    <row r="56" spans="2:8" ht="52.5" customHeight="1" x14ac:dyDescent="0.15">
      <c r="B56" s="120"/>
      <c r="C56" s="1224" t="s">
        <v>47</v>
      </c>
      <c r="D56" s="1224"/>
      <c r="E56" s="1225"/>
      <c r="F56" s="341">
        <v>454</v>
      </c>
      <c r="G56" s="341">
        <v>454</v>
      </c>
      <c r="H56" s="342">
        <v>454</v>
      </c>
    </row>
    <row r="57" spans="2:8" ht="53.25" customHeight="1" x14ac:dyDescent="0.15">
      <c r="B57" s="120"/>
      <c r="C57" s="1226" t="s">
        <v>48</v>
      </c>
      <c r="D57" s="1226"/>
      <c r="E57" s="1227"/>
      <c r="F57" s="343">
        <v>2046</v>
      </c>
      <c r="G57" s="343">
        <v>2104</v>
      </c>
      <c r="H57" s="344">
        <v>1883</v>
      </c>
    </row>
    <row r="58" spans="2:8" ht="45.75" customHeight="1" x14ac:dyDescent="0.15">
      <c r="B58" s="121"/>
      <c r="C58" s="1214" t="s">
        <v>544</v>
      </c>
      <c r="D58" s="1215"/>
      <c r="E58" s="1216"/>
      <c r="F58" s="345">
        <v>1295</v>
      </c>
      <c r="G58" s="345">
        <v>1349</v>
      </c>
      <c r="H58" s="346">
        <v>1123</v>
      </c>
    </row>
    <row r="59" spans="2:8" ht="45.75" customHeight="1" x14ac:dyDescent="0.15">
      <c r="B59" s="121"/>
      <c r="C59" s="1214" t="s">
        <v>545</v>
      </c>
      <c r="D59" s="1215"/>
      <c r="E59" s="1216"/>
      <c r="F59" s="345">
        <v>612</v>
      </c>
      <c r="G59" s="345">
        <v>613</v>
      </c>
      <c r="H59" s="346">
        <v>613</v>
      </c>
    </row>
    <row r="60" spans="2:8" ht="45.75" customHeight="1" x14ac:dyDescent="0.15">
      <c r="B60" s="121"/>
      <c r="C60" s="1214" t="s">
        <v>546</v>
      </c>
      <c r="D60" s="1215"/>
      <c r="E60" s="1216"/>
      <c r="F60" s="345">
        <v>86</v>
      </c>
      <c r="G60" s="345">
        <v>91</v>
      </c>
      <c r="H60" s="346">
        <v>96</v>
      </c>
    </row>
    <row r="61" spans="2:8" ht="45.75" customHeight="1" x14ac:dyDescent="0.15">
      <c r="B61" s="121"/>
      <c r="C61" s="1214" t="s">
        <v>547</v>
      </c>
      <c r="D61" s="1215"/>
      <c r="E61" s="1216"/>
      <c r="F61" s="345">
        <v>30</v>
      </c>
      <c r="G61" s="345">
        <v>30</v>
      </c>
      <c r="H61" s="346">
        <v>30</v>
      </c>
    </row>
    <row r="62" spans="2:8" ht="45.75" customHeight="1" thickBot="1" x14ac:dyDescent="0.2">
      <c r="B62" s="122"/>
      <c r="C62" s="1217" t="s">
        <v>548</v>
      </c>
      <c r="D62" s="1218"/>
      <c r="E62" s="1219"/>
      <c r="F62" s="347">
        <v>20</v>
      </c>
      <c r="G62" s="347">
        <v>20</v>
      </c>
      <c r="H62" s="348">
        <v>20</v>
      </c>
    </row>
    <row r="63" spans="2:8" ht="52.5" customHeight="1" thickBot="1" x14ac:dyDescent="0.2">
      <c r="B63" s="123"/>
      <c r="C63" s="1220" t="s">
        <v>49</v>
      </c>
      <c r="D63" s="1220"/>
      <c r="E63" s="1221"/>
      <c r="F63" s="349">
        <v>4705</v>
      </c>
      <c r="G63" s="349">
        <v>4547</v>
      </c>
      <c r="H63" s="350">
        <v>4466</v>
      </c>
    </row>
    <row r="64" spans="2:8" x14ac:dyDescent="0.15"/>
  </sheetData>
  <sheetProtection algorithmName="SHA-512" hashValue="rRK4Pr1Yw5T11gLo3gtjvcNMpWrYW7eN1z2pEd4SLQD338hRJNgSfelzsAEqlr/+3dUwxX70HP8L72vJZiENkA==" saltValue="THF+KlT9mDzuAlOVxvu9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F4C7D-37CB-4AC7-9225-AAFE30FFBBBF}">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549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5" t="s">
        <v>551</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552</v>
      </c>
    </row>
    <row r="50" spans="1:109" x14ac:dyDescent="0.15">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524</v>
      </c>
      <c r="BQ50" s="1232"/>
      <c r="BR50" s="1232"/>
      <c r="BS50" s="1232"/>
      <c r="BT50" s="1232"/>
      <c r="BU50" s="1232"/>
      <c r="BV50" s="1232"/>
      <c r="BW50" s="1232"/>
      <c r="BX50" s="1232" t="s">
        <v>525</v>
      </c>
      <c r="BY50" s="1232"/>
      <c r="BZ50" s="1232"/>
      <c r="CA50" s="1232"/>
      <c r="CB50" s="1232"/>
      <c r="CC50" s="1232"/>
      <c r="CD50" s="1232"/>
      <c r="CE50" s="1232"/>
      <c r="CF50" s="1232" t="s">
        <v>526</v>
      </c>
      <c r="CG50" s="1232"/>
      <c r="CH50" s="1232"/>
      <c r="CI50" s="1232"/>
      <c r="CJ50" s="1232"/>
      <c r="CK50" s="1232"/>
      <c r="CL50" s="1232"/>
      <c r="CM50" s="1232"/>
      <c r="CN50" s="1232" t="s">
        <v>527</v>
      </c>
      <c r="CO50" s="1232"/>
      <c r="CP50" s="1232"/>
      <c r="CQ50" s="1232"/>
      <c r="CR50" s="1232"/>
      <c r="CS50" s="1232"/>
      <c r="CT50" s="1232"/>
      <c r="CU50" s="1232"/>
      <c r="CV50" s="1232" t="s">
        <v>528</v>
      </c>
      <c r="CW50" s="1232"/>
      <c r="CX50" s="1232"/>
      <c r="CY50" s="1232"/>
      <c r="CZ50" s="1232"/>
      <c r="DA50" s="1232"/>
      <c r="DB50" s="1232"/>
      <c r="DC50" s="1232"/>
    </row>
    <row r="51" spans="1:109" ht="13.5" customHeight="1" x14ac:dyDescent="0.15">
      <c r="B51" s="247"/>
      <c r="G51" s="1245"/>
      <c r="H51" s="1245"/>
      <c r="I51" s="1246"/>
      <c r="J51" s="1246"/>
      <c r="K51" s="1244"/>
      <c r="L51" s="1244"/>
      <c r="M51" s="1244"/>
      <c r="N51" s="1244"/>
      <c r="AM51" s="359"/>
      <c r="AN51" s="1234" t="s">
        <v>553</v>
      </c>
      <c r="AO51" s="1234"/>
      <c r="AP51" s="1234"/>
      <c r="AQ51" s="1234"/>
      <c r="AR51" s="1234"/>
      <c r="AS51" s="1234"/>
      <c r="AT51" s="1234"/>
      <c r="AU51" s="1234"/>
      <c r="AV51" s="1234"/>
      <c r="AW51" s="1234"/>
      <c r="AX51" s="1234"/>
      <c r="AY51" s="1234"/>
      <c r="AZ51" s="1234"/>
      <c r="BA51" s="1234"/>
      <c r="BB51" s="1234" t="s">
        <v>554</v>
      </c>
      <c r="BC51" s="1234"/>
      <c r="BD51" s="1234"/>
      <c r="BE51" s="1234"/>
      <c r="BF51" s="1234"/>
      <c r="BG51" s="1234"/>
      <c r="BH51" s="1234"/>
      <c r="BI51" s="1234"/>
      <c r="BJ51" s="1234"/>
      <c r="BK51" s="1234"/>
      <c r="BL51" s="1234"/>
      <c r="BM51" s="1234"/>
      <c r="BN51" s="1234"/>
      <c r="BO51" s="1234"/>
      <c r="BP51" s="1233">
        <v>70.099999999999994</v>
      </c>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v>33.799999999999997</v>
      </c>
      <c r="CO51" s="1233"/>
      <c r="CP51" s="1233"/>
      <c r="CQ51" s="1233"/>
      <c r="CR51" s="1233"/>
      <c r="CS51" s="1233"/>
      <c r="CT51" s="1233"/>
      <c r="CU51" s="1233"/>
      <c r="CV51" s="1233"/>
      <c r="CW51" s="1233"/>
      <c r="CX51" s="1233"/>
      <c r="CY51" s="1233"/>
      <c r="CZ51" s="1233"/>
      <c r="DA51" s="1233"/>
      <c r="DB51" s="1233"/>
      <c r="DC51" s="1233"/>
    </row>
    <row r="52" spans="1:109" x14ac:dyDescent="0.15">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555</v>
      </c>
      <c r="BC53" s="1234"/>
      <c r="BD53" s="1234"/>
      <c r="BE53" s="1234"/>
      <c r="BF53" s="1234"/>
      <c r="BG53" s="1234"/>
      <c r="BH53" s="1234"/>
      <c r="BI53" s="1234"/>
      <c r="BJ53" s="1234"/>
      <c r="BK53" s="1234"/>
      <c r="BL53" s="1234"/>
      <c r="BM53" s="1234"/>
      <c r="BN53" s="1234"/>
      <c r="BO53" s="1234"/>
      <c r="BP53" s="1233">
        <v>65.400000000000006</v>
      </c>
      <c r="BQ53" s="1233"/>
      <c r="BR53" s="1233"/>
      <c r="BS53" s="1233"/>
      <c r="BT53" s="1233"/>
      <c r="BU53" s="1233"/>
      <c r="BV53" s="1233"/>
      <c r="BW53" s="1233"/>
      <c r="BX53" s="1233">
        <v>65.400000000000006</v>
      </c>
      <c r="BY53" s="1233"/>
      <c r="BZ53" s="1233"/>
      <c r="CA53" s="1233"/>
      <c r="CB53" s="1233"/>
      <c r="CC53" s="1233"/>
      <c r="CD53" s="1233"/>
      <c r="CE53" s="1233"/>
      <c r="CF53" s="1233">
        <v>44.3</v>
      </c>
      <c r="CG53" s="1233"/>
      <c r="CH53" s="1233"/>
      <c r="CI53" s="1233"/>
      <c r="CJ53" s="1233"/>
      <c r="CK53" s="1233"/>
      <c r="CL53" s="1233"/>
      <c r="CM53" s="1233"/>
      <c r="CN53" s="1233">
        <v>45.4</v>
      </c>
      <c r="CO53" s="1233"/>
      <c r="CP53" s="1233"/>
      <c r="CQ53" s="1233"/>
      <c r="CR53" s="1233"/>
      <c r="CS53" s="1233"/>
      <c r="CT53" s="1233"/>
      <c r="CU53" s="1233"/>
      <c r="CV53" s="1233">
        <v>26.7</v>
      </c>
      <c r="CW53" s="1233"/>
      <c r="CX53" s="1233"/>
      <c r="CY53" s="1233"/>
      <c r="CZ53" s="1233"/>
      <c r="DA53" s="1233"/>
      <c r="DB53" s="1233"/>
      <c r="DC53" s="1233"/>
    </row>
    <row r="54" spans="1:109" x14ac:dyDescent="0.15">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28"/>
      <c r="H55" s="1228"/>
      <c r="I55" s="1228"/>
      <c r="J55" s="1228"/>
      <c r="K55" s="1244"/>
      <c r="L55" s="1244"/>
      <c r="M55" s="1244"/>
      <c r="N55" s="1244"/>
      <c r="AN55" s="1232" t="s">
        <v>556</v>
      </c>
      <c r="AO55" s="1232"/>
      <c r="AP55" s="1232"/>
      <c r="AQ55" s="1232"/>
      <c r="AR55" s="1232"/>
      <c r="AS55" s="1232"/>
      <c r="AT55" s="1232"/>
      <c r="AU55" s="1232"/>
      <c r="AV55" s="1232"/>
      <c r="AW55" s="1232"/>
      <c r="AX55" s="1232"/>
      <c r="AY55" s="1232"/>
      <c r="AZ55" s="1232"/>
      <c r="BA55" s="1232"/>
      <c r="BB55" s="1234" t="s">
        <v>554</v>
      </c>
      <c r="BC55" s="1234"/>
      <c r="BD55" s="1234"/>
      <c r="BE55" s="1234"/>
      <c r="BF55" s="1234"/>
      <c r="BG55" s="1234"/>
      <c r="BH55" s="1234"/>
      <c r="BI55" s="1234"/>
      <c r="BJ55" s="1234"/>
      <c r="BK55" s="1234"/>
      <c r="BL55" s="1234"/>
      <c r="BM55" s="1234"/>
      <c r="BN55" s="1234"/>
      <c r="BO55" s="1234"/>
      <c r="BP55" s="1233">
        <v>3.4</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x14ac:dyDescent="0.15">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555</v>
      </c>
      <c r="BC57" s="1234"/>
      <c r="BD57" s="1234"/>
      <c r="BE57" s="1234"/>
      <c r="BF57" s="1234"/>
      <c r="BG57" s="1234"/>
      <c r="BH57" s="1234"/>
      <c r="BI57" s="1234"/>
      <c r="BJ57" s="1234"/>
      <c r="BK57" s="1234"/>
      <c r="BL57" s="1234"/>
      <c r="BM57" s="1234"/>
      <c r="BN57" s="1234"/>
      <c r="BO57" s="1234"/>
      <c r="BP57" s="1233">
        <v>62.8</v>
      </c>
      <c r="BQ57" s="1233"/>
      <c r="BR57" s="1233"/>
      <c r="BS57" s="1233"/>
      <c r="BT57" s="1233"/>
      <c r="BU57" s="1233"/>
      <c r="BV57" s="1233"/>
      <c r="BW57" s="1233"/>
      <c r="BX57" s="1233">
        <v>62.7</v>
      </c>
      <c r="BY57" s="1233"/>
      <c r="BZ57" s="1233"/>
      <c r="CA57" s="1233"/>
      <c r="CB57" s="1233"/>
      <c r="CC57" s="1233"/>
      <c r="CD57" s="1233"/>
      <c r="CE57" s="1233"/>
      <c r="CF57" s="1233">
        <v>63.1</v>
      </c>
      <c r="CG57" s="1233"/>
      <c r="CH57" s="1233"/>
      <c r="CI57" s="1233"/>
      <c r="CJ57" s="1233"/>
      <c r="CK57" s="1233"/>
      <c r="CL57" s="1233"/>
      <c r="CM57" s="1233"/>
      <c r="CN57" s="1233">
        <v>64</v>
      </c>
      <c r="CO57" s="1233"/>
      <c r="CP57" s="1233"/>
      <c r="CQ57" s="1233"/>
      <c r="CR57" s="1233"/>
      <c r="CS57" s="1233"/>
      <c r="CT57" s="1233"/>
      <c r="CU57" s="1233"/>
      <c r="CV57" s="1233">
        <v>64</v>
      </c>
      <c r="CW57" s="1233"/>
      <c r="CX57" s="1233"/>
      <c r="CY57" s="1233"/>
      <c r="CZ57" s="1233"/>
      <c r="DA57" s="1233"/>
      <c r="DB57" s="1233"/>
      <c r="DC57" s="1233"/>
      <c r="DD57" s="363"/>
      <c r="DE57" s="362"/>
    </row>
    <row r="58" spans="1:109" s="358" customFormat="1" x14ac:dyDescent="0.15">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557</v>
      </c>
    </row>
    <row r="64" spans="1:109" x14ac:dyDescent="0.15">
      <c r="B64" s="247"/>
      <c r="G64" s="357"/>
      <c r="I64" s="369"/>
      <c r="J64" s="369"/>
      <c r="K64" s="369"/>
      <c r="L64" s="369"/>
      <c r="M64" s="369"/>
      <c r="N64" s="370"/>
      <c r="AM64" s="357"/>
      <c r="AN64" s="357" t="s">
        <v>550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5" t="s">
        <v>558</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552</v>
      </c>
    </row>
    <row r="72" spans="2:107" x14ac:dyDescent="0.15">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524</v>
      </c>
      <c r="BQ72" s="1232"/>
      <c r="BR72" s="1232"/>
      <c r="BS72" s="1232"/>
      <c r="BT72" s="1232"/>
      <c r="BU72" s="1232"/>
      <c r="BV72" s="1232"/>
      <c r="BW72" s="1232"/>
      <c r="BX72" s="1232" t="s">
        <v>525</v>
      </c>
      <c r="BY72" s="1232"/>
      <c r="BZ72" s="1232"/>
      <c r="CA72" s="1232"/>
      <c r="CB72" s="1232"/>
      <c r="CC72" s="1232"/>
      <c r="CD72" s="1232"/>
      <c r="CE72" s="1232"/>
      <c r="CF72" s="1232" t="s">
        <v>526</v>
      </c>
      <c r="CG72" s="1232"/>
      <c r="CH72" s="1232"/>
      <c r="CI72" s="1232"/>
      <c r="CJ72" s="1232"/>
      <c r="CK72" s="1232"/>
      <c r="CL72" s="1232"/>
      <c r="CM72" s="1232"/>
      <c r="CN72" s="1232" t="s">
        <v>527</v>
      </c>
      <c r="CO72" s="1232"/>
      <c r="CP72" s="1232"/>
      <c r="CQ72" s="1232"/>
      <c r="CR72" s="1232"/>
      <c r="CS72" s="1232"/>
      <c r="CT72" s="1232"/>
      <c r="CU72" s="1232"/>
      <c r="CV72" s="1232" t="s">
        <v>528</v>
      </c>
      <c r="CW72" s="1232"/>
      <c r="CX72" s="1232"/>
      <c r="CY72" s="1232"/>
      <c r="CZ72" s="1232"/>
      <c r="DA72" s="1232"/>
      <c r="DB72" s="1232"/>
      <c r="DC72" s="1232"/>
    </row>
    <row r="73" spans="2:107" x14ac:dyDescent="0.15">
      <c r="B73" s="247"/>
      <c r="G73" s="1245"/>
      <c r="H73" s="1245"/>
      <c r="I73" s="1245"/>
      <c r="J73" s="1245"/>
      <c r="K73" s="1248"/>
      <c r="L73" s="1248"/>
      <c r="M73" s="1248"/>
      <c r="N73" s="1248"/>
      <c r="AM73" s="359"/>
      <c r="AN73" s="1234" t="s">
        <v>553</v>
      </c>
      <c r="AO73" s="1234"/>
      <c r="AP73" s="1234"/>
      <c r="AQ73" s="1234"/>
      <c r="AR73" s="1234"/>
      <c r="AS73" s="1234"/>
      <c r="AT73" s="1234"/>
      <c r="AU73" s="1234"/>
      <c r="AV73" s="1234"/>
      <c r="AW73" s="1234"/>
      <c r="AX73" s="1234"/>
      <c r="AY73" s="1234"/>
      <c r="AZ73" s="1234"/>
      <c r="BA73" s="1234"/>
      <c r="BB73" s="1234" t="s">
        <v>554</v>
      </c>
      <c r="BC73" s="1234"/>
      <c r="BD73" s="1234"/>
      <c r="BE73" s="1234"/>
      <c r="BF73" s="1234"/>
      <c r="BG73" s="1234"/>
      <c r="BH73" s="1234"/>
      <c r="BI73" s="1234"/>
      <c r="BJ73" s="1234"/>
      <c r="BK73" s="1234"/>
      <c r="BL73" s="1234"/>
      <c r="BM73" s="1234"/>
      <c r="BN73" s="1234"/>
      <c r="BO73" s="1234"/>
      <c r="BP73" s="1233">
        <v>70.099999999999994</v>
      </c>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v>33.799999999999997</v>
      </c>
      <c r="CO73" s="1233"/>
      <c r="CP73" s="1233"/>
      <c r="CQ73" s="1233"/>
      <c r="CR73" s="1233"/>
      <c r="CS73" s="1233"/>
      <c r="CT73" s="1233"/>
      <c r="CU73" s="1233"/>
      <c r="CV73" s="1233"/>
      <c r="CW73" s="1233"/>
      <c r="CX73" s="1233"/>
      <c r="CY73" s="1233"/>
      <c r="CZ73" s="1233"/>
      <c r="DA73" s="1233"/>
      <c r="DB73" s="1233"/>
      <c r="DC73" s="1233"/>
    </row>
    <row r="74" spans="2:107" x14ac:dyDescent="0.15">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559</v>
      </c>
      <c r="BC75" s="1234"/>
      <c r="BD75" s="1234"/>
      <c r="BE75" s="1234"/>
      <c r="BF75" s="1234"/>
      <c r="BG75" s="1234"/>
      <c r="BH75" s="1234"/>
      <c r="BI75" s="1234"/>
      <c r="BJ75" s="1234"/>
      <c r="BK75" s="1234"/>
      <c r="BL75" s="1234"/>
      <c r="BM75" s="1234"/>
      <c r="BN75" s="1234"/>
      <c r="BO75" s="1234"/>
      <c r="BP75" s="1233">
        <v>16.600000000000001</v>
      </c>
      <c r="BQ75" s="1233"/>
      <c r="BR75" s="1233"/>
      <c r="BS75" s="1233"/>
      <c r="BT75" s="1233"/>
      <c r="BU75" s="1233"/>
      <c r="BV75" s="1233"/>
      <c r="BW75" s="1233"/>
      <c r="BX75" s="1233">
        <v>15.1</v>
      </c>
      <c r="BY75" s="1233"/>
      <c r="BZ75" s="1233"/>
      <c r="CA75" s="1233"/>
      <c r="CB75" s="1233"/>
      <c r="CC75" s="1233"/>
      <c r="CD75" s="1233"/>
      <c r="CE75" s="1233"/>
      <c r="CF75" s="1233">
        <v>11</v>
      </c>
      <c r="CG75" s="1233"/>
      <c r="CH75" s="1233"/>
      <c r="CI75" s="1233"/>
      <c r="CJ75" s="1233"/>
      <c r="CK75" s="1233"/>
      <c r="CL75" s="1233"/>
      <c r="CM75" s="1233"/>
      <c r="CN75" s="1233">
        <v>9.5</v>
      </c>
      <c r="CO75" s="1233"/>
      <c r="CP75" s="1233"/>
      <c r="CQ75" s="1233"/>
      <c r="CR75" s="1233"/>
      <c r="CS75" s="1233"/>
      <c r="CT75" s="1233"/>
      <c r="CU75" s="1233"/>
      <c r="CV75" s="1233">
        <v>6.4</v>
      </c>
      <c r="CW75" s="1233"/>
      <c r="CX75" s="1233"/>
      <c r="CY75" s="1233"/>
      <c r="CZ75" s="1233"/>
      <c r="DA75" s="1233"/>
      <c r="DB75" s="1233"/>
      <c r="DC75" s="1233"/>
    </row>
    <row r="76" spans="2:107" x14ac:dyDescent="0.15">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28"/>
      <c r="H77" s="1228"/>
      <c r="I77" s="1228"/>
      <c r="J77" s="1228"/>
      <c r="K77" s="1248"/>
      <c r="L77" s="1248"/>
      <c r="M77" s="1248"/>
      <c r="N77" s="1248"/>
      <c r="AN77" s="1232" t="s">
        <v>556</v>
      </c>
      <c r="AO77" s="1232"/>
      <c r="AP77" s="1232"/>
      <c r="AQ77" s="1232"/>
      <c r="AR77" s="1232"/>
      <c r="AS77" s="1232"/>
      <c r="AT77" s="1232"/>
      <c r="AU77" s="1232"/>
      <c r="AV77" s="1232"/>
      <c r="AW77" s="1232"/>
      <c r="AX77" s="1232"/>
      <c r="AY77" s="1232"/>
      <c r="AZ77" s="1232"/>
      <c r="BA77" s="1232"/>
      <c r="BB77" s="1234" t="s">
        <v>554</v>
      </c>
      <c r="BC77" s="1234"/>
      <c r="BD77" s="1234"/>
      <c r="BE77" s="1234"/>
      <c r="BF77" s="1234"/>
      <c r="BG77" s="1234"/>
      <c r="BH77" s="1234"/>
      <c r="BI77" s="1234"/>
      <c r="BJ77" s="1234"/>
      <c r="BK77" s="1234"/>
      <c r="BL77" s="1234"/>
      <c r="BM77" s="1234"/>
      <c r="BN77" s="1234"/>
      <c r="BO77" s="1234"/>
      <c r="BP77" s="1233">
        <v>3.4</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x14ac:dyDescent="0.15">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559</v>
      </c>
      <c r="BC79" s="1234"/>
      <c r="BD79" s="1234"/>
      <c r="BE79" s="1234"/>
      <c r="BF79" s="1234"/>
      <c r="BG79" s="1234"/>
      <c r="BH79" s="1234"/>
      <c r="BI79" s="1234"/>
      <c r="BJ79" s="1234"/>
      <c r="BK79" s="1234"/>
      <c r="BL79" s="1234"/>
      <c r="BM79" s="1234"/>
      <c r="BN79" s="1234"/>
      <c r="BO79" s="1234"/>
      <c r="BP79" s="1233">
        <v>8.8000000000000007</v>
      </c>
      <c r="BQ79" s="1233"/>
      <c r="BR79" s="1233"/>
      <c r="BS79" s="1233"/>
      <c r="BT79" s="1233"/>
      <c r="BU79" s="1233"/>
      <c r="BV79" s="1233"/>
      <c r="BW79" s="1233"/>
      <c r="BX79" s="1233">
        <v>8.3000000000000007</v>
      </c>
      <c r="BY79" s="1233"/>
      <c r="BZ79" s="1233"/>
      <c r="CA79" s="1233"/>
      <c r="CB79" s="1233"/>
      <c r="CC79" s="1233"/>
      <c r="CD79" s="1233"/>
      <c r="CE79" s="1233"/>
      <c r="CF79" s="1233">
        <v>8.1</v>
      </c>
      <c r="CG79" s="1233"/>
      <c r="CH79" s="1233"/>
      <c r="CI79" s="1233"/>
      <c r="CJ79" s="1233"/>
      <c r="CK79" s="1233"/>
      <c r="CL79" s="1233"/>
      <c r="CM79" s="1233"/>
      <c r="CN79" s="1233">
        <v>8.1999999999999993</v>
      </c>
      <c r="CO79" s="1233"/>
      <c r="CP79" s="1233"/>
      <c r="CQ79" s="1233"/>
      <c r="CR79" s="1233"/>
      <c r="CS79" s="1233"/>
      <c r="CT79" s="1233"/>
      <c r="CU79" s="1233"/>
      <c r="CV79" s="1233">
        <v>8.3000000000000007</v>
      </c>
      <c r="CW79" s="1233"/>
      <c r="CX79" s="1233"/>
      <c r="CY79" s="1233"/>
      <c r="CZ79" s="1233"/>
      <c r="DA79" s="1233"/>
      <c r="DB79" s="1233"/>
      <c r="DC79" s="1233"/>
    </row>
    <row r="80" spans="2:107" x14ac:dyDescent="0.15">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n3V6E3N3LJlafiTO6ftWoR+ZJitQDf5SxopRddIPpJmVyM8lN3IJ0u7ezlkIYNSV7ZfH2UufySp0DhVmm5a1w==" saltValue="PA5M4Bul/NssoDdqEuV7I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437AB-CE66-4160-9A3B-F7B3795462AB}">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XDHSEgM8jS48kUFZLSZIvSd6H7c7oNujDYP5/2rMHo6XhAWgofSAtr4WXmF1XeXeQDQ13AHe95iK27ZhQwjTOQ==" saltValue="Eyfm0+kAv+9TZ2aH1l2RS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C0EBF-855A-46C8-98D5-132D2EC1003B}">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zlYmvPMemKcf5tEd1uIMIW1uTM3OpCQxt3gWBYjeEV1C1o+YzdgfOGHozLWwWP0ha7sNNgcV5RtKusepwjFVBw==" saltValue="RUGaOcrEAZ81Di6nepmeN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946543</v>
      </c>
      <c r="E3" s="142"/>
      <c r="F3" s="143">
        <v>125391</v>
      </c>
      <c r="G3" s="144"/>
      <c r="H3" s="145"/>
    </row>
    <row r="4" spans="1:8" x14ac:dyDescent="0.15">
      <c r="A4" s="146"/>
      <c r="B4" s="147"/>
      <c r="C4" s="148"/>
      <c r="D4" s="149">
        <v>324185</v>
      </c>
      <c r="E4" s="150"/>
      <c r="F4" s="151">
        <v>68516</v>
      </c>
      <c r="G4" s="152"/>
      <c r="H4" s="153"/>
    </row>
    <row r="5" spans="1:8" x14ac:dyDescent="0.15">
      <c r="A5" s="134" t="s">
        <v>518</v>
      </c>
      <c r="B5" s="139"/>
      <c r="C5" s="140"/>
      <c r="D5" s="141">
        <v>450973</v>
      </c>
      <c r="E5" s="142"/>
      <c r="F5" s="143">
        <v>138402</v>
      </c>
      <c r="G5" s="144"/>
      <c r="H5" s="145"/>
    </row>
    <row r="6" spans="1:8" x14ac:dyDescent="0.15">
      <c r="A6" s="146"/>
      <c r="B6" s="147"/>
      <c r="C6" s="148"/>
      <c r="D6" s="149">
        <v>226711</v>
      </c>
      <c r="E6" s="150"/>
      <c r="F6" s="151">
        <v>70652</v>
      </c>
      <c r="G6" s="152"/>
      <c r="H6" s="153"/>
    </row>
    <row r="7" spans="1:8" x14ac:dyDescent="0.15">
      <c r="A7" s="134" t="s">
        <v>519</v>
      </c>
      <c r="B7" s="139"/>
      <c r="C7" s="140"/>
      <c r="D7" s="141">
        <v>1129008</v>
      </c>
      <c r="E7" s="142"/>
      <c r="F7" s="143">
        <v>146367</v>
      </c>
      <c r="G7" s="144"/>
      <c r="H7" s="145"/>
    </row>
    <row r="8" spans="1:8" x14ac:dyDescent="0.15">
      <c r="A8" s="146"/>
      <c r="B8" s="147"/>
      <c r="C8" s="148"/>
      <c r="D8" s="149">
        <v>395045</v>
      </c>
      <c r="E8" s="150"/>
      <c r="F8" s="151">
        <v>79441</v>
      </c>
      <c r="G8" s="152"/>
      <c r="H8" s="153"/>
    </row>
    <row r="9" spans="1:8" x14ac:dyDescent="0.15">
      <c r="A9" s="134" t="s">
        <v>520</v>
      </c>
      <c r="B9" s="139"/>
      <c r="C9" s="140"/>
      <c r="D9" s="141">
        <v>2776695</v>
      </c>
      <c r="E9" s="142"/>
      <c r="F9" s="143">
        <v>165181</v>
      </c>
      <c r="G9" s="144"/>
      <c r="H9" s="145"/>
    </row>
    <row r="10" spans="1:8" x14ac:dyDescent="0.15">
      <c r="A10" s="146"/>
      <c r="B10" s="147"/>
      <c r="C10" s="148"/>
      <c r="D10" s="149">
        <v>664698</v>
      </c>
      <c r="E10" s="150"/>
      <c r="F10" s="151">
        <v>82246</v>
      </c>
      <c r="G10" s="152"/>
      <c r="H10" s="153"/>
    </row>
    <row r="11" spans="1:8" x14ac:dyDescent="0.15">
      <c r="A11" s="134" t="s">
        <v>521</v>
      </c>
      <c r="B11" s="139"/>
      <c r="C11" s="140"/>
      <c r="D11" s="141">
        <v>2664051</v>
      </c>
      <c r="E11" s="142"/>
      <c r="F11" s="143">
        <v>166234</v>
      </c>
      <c r="G11" s="144"/>
      <c r="H11" s="145"/>
    </row>
    <row r="12" spans="1:8" x14ac:dyDescent="0.15">
      <c r="A12" s="146"/>
      <c r="B12" s="147"/>
      <c r="C12" s="154"/>
      <c r="D12" s="149">
        <v>437455</v>
      </c>
      <c r="E12" s="150"/>
      <c r="F12" s="151">
        <v>89789</v>
      </c>
      <c r="G12" s="152"/>
      <c r="H12" s="153"/>
    </row>
    <row r="13" spans="1:8" x14ac:dyDescent="0.15">
      <c r="A13" s="134"/>
      <c r="B13" s="139"/>
      <c r="C13" s="140"/>
      <c r="D13" s="141">
        <v>1593454</v>
      </c>
      <c r="E13" s="142"/>
      <c r="F13" s="143">
        <v>148315</v>
      </c>
      <c r="G13" s="155"/>
      <c r="H13" s="145"/>
    </row>
    <row r="14" spans="1:8" x14ac:dyDescent="0.15">
      <c r="A14" s="146"/>
      <c r="B14" s="147"/>
      <c r="C14" s="148"/>
      <c r="D14" s="149">
        <v>409619</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32.119999999999997</v>
      </c>
      <c r="C19" s="156">
        <f>ROUND(VALUE(SUBSTITUTE(実質収支比率等に係る経年分析!G$48,"▲","-")),2)</f>
        <v>21.44</v>
      </c>
      <c r="D19" s="156">
        <f>ROUND(VALUE(SUBSTITUTE(実質収支比率等に係る経年分析!H$48,"▲","-")),2)</f>
        <v>7.14</v>
      </c>
      <c r="E19" s="156">
        <f>ROUND(VALUE(SUBSTITUTE(実質収支比率等に係る経年分析!I$48,"▲","-")),2)</f>
        <v>22.71</v>
      </c>
      <c r="F19" s="156">
        <f>ROUND(VALUE(SUBSTITUTE(実質収支比率等に係る経年分析!J$48,"▲","-")),2)</f>
        <v>30.64</v>
      </c>
    </row>
    <row r="20" spans="1:11" x14ac:dyDescent="0.15">
      <c r="A20" s="156" t="s">
        <v>53</v>
      </c>
      <c r="B20" s="156">
        <f>ROUND(VALUE(SUBSTITUTE(実質収支比率等に係る経年分析!F$47,"▲","-")),2)</f>
        <v>38.96</v>
      </c>
      <c r="C20" s="156">
        <f>ROUND(VALUE(SUBSTITUTE(実質収支比率等に係る経年分析!G$47,"▲","-")),2)</f>
        <v>60.69</v>
      </c>
      <c r="D20" s="156">
        <f>ROUND(VALUE(SUBSTITUTE(実質収支比率等に係る経年分析!H$47,"▲","-")),2)</f>
        <v>71.67</v>
      </c>
      <c r="E20" s="156">
        <f>ROUND(VALUE(SUBSTITUTE(実質収支比率等に係る経年分析!I$47,"▲","-")),2)</f>
        <v>65.39</v>
      </c>
      <c r="F20" s="156">
        <f>ROUND(VALUE(SUBSTITUTE(実質収支比率等に係る経年分析!J$47,"▲","-")),2)</f>
        <v>60.64</v>
      </c>
    </row>
    <row r="21" spans="1:11" x14ac:dyDescent="0.15">
      <c r="A21" s="156" t="s">
        <v>54</v>
      </c>
      <c r="B21" s="156">
        <f>IF(ISNUMBER(VALUE(SUBSTITUTE(実質収支比率等に係る経年分析!F$49,"▲","-"))),ROUND(VALUE(SUBSTITUTE(実質収支比率等に係る経年分析!F$49,"▲","-")),2),NA())</f>
        <v>12.24</v>
      </c>
      <c r="C21" s="156">
        <f>IF(ISNUMBER(VALUE(SUBSTITUTE(実質収支比率等に係る経年分析!G$49,"▲","-"))),ROUND(VALUE(SUBSTITUTE(実質収支比率等に係る経年分析!G$49,"▲","-")),2),NA())</f>
        <v>17.05</v>
      </c>
      <c r="D21" s="156">
        <f>IF(ISNUMBER(VALUE(SUBSTITUTE(実質収支比率等に係る経年分析!H$49,"▲","-"))),ROUND(VALUE(SUBSTITUTE(実質収支比率等に係る経年分析!H$49,"▲","-")),2),NA())</f>
        <v>11.91</v>
      </c>
      <c r="E21" s="156">
        <f>IF(ISNUMBER(VALUE(SUBSTITUTE(実質収支比率等に係る経年分析!I$49,"▲","-"))),ROUND(VALUE(SUBSTITUTE(実質収支比率等に係る経年分析!I$49,"▲","-")),2),NA())</f>
        <v>19.399999999999999</v>
      </c>
      <c r="F21" s="156">
        <f>IF(ISNUMBER(VALUE(SUBSTITUTE(実質収支比率等に係る経年分析!J$49,"▲","-"))),ROUND(VALUE(SUBSTITUTE(実質収支比率等に係る経年分析!J$49,"▲","-")),2),NA())</f>
        <v>24.4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15">
      <c r="A33" s="157" t="str">
        <f>IF(連結実質赤字比率に係る赤字・黒字の構成分析!C$37="",NA(),連結実質赤字比率に係る赤字・黒字の構成分析!C$37)</f>
        <v>国民健康保険事業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5.29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6.88</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9.7100000000000009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7.48</v>
      </c>
    </row>
    <row r="36" spans="1:16" x14ac:dyDescent="0.15">
      <c r="A36" s="157" t="str">
        <f>IF(連結実質赤字比率に係る赤字・黒字の構成分析!C$34="",NA(),連結実質赤字比率に係る赤字・黒字の構成分析!C$34)</f>
        <v>し尿処理・じん芥処理・埋立処分施設建設事業特別会計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16.89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9.8699999999999992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23.75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895</v>
      </c>
      <c r="E42" s="158"/>
      <c r="F42" s="158"/>
      <c r="G42" s="158">
        <f>'実質公債費比率（分子）の構造'!L$52</f>
        <v>1063</v>
      </c>
      <c r="H42" s="158"/>
      <c r="I42" s="158"/>
      <c r="J42" s="158">
        <f>'実質公債費比率（分子）の構造'!M$52</f>
        <v>1348</v>
      </c>
      <c r="K42" s="158"/>
      <c r="L42" s="158"/>
      <c r="M42" s="158">
        <f>'実質公債費比率（分子）の構造'!N$52</f>
        <v>1392</v>
      </c>
      <c r="N42" s="158"/>
      <c r="O42" s="158"/>
      <c r="P42" s="158">
        <f>'実質公債費比率（分子）の構造'!O$52</f>
        <v>2009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12</v>
      </c>
      <c r="C45" s="158"/>
      <c r="D45" s="158"/>
      <c r="E45" s="158">
        <f>'実質公債費比率（分子）の構造'!L$49</f>
        <v>14</v>
      </c>
      <c r="F45" s="158"/>
      <c r="G45" s="158"/>
      <c r="H45" s="158">
        <f>'実質公債費比率（分子）の構造'!M$49</f>
        <v>16</v>
      </c>
      <c r="I45" s="158"/>
      <c r="J45" s="158"/>
      <c r="K45" s="158">
        <f>'実質公債費比率（分子）の構造'!N$49</f>
        <v>15</v>
      </c>
      <c r="L45" s="158"/>
      <c r="M45" s="158"/>
      <c r="N45" s="158">
        <f>'実質公債費比率（分子）の構造'!O$49</f>
        <v>8</v>
      </c>
      <c r="O45" s="158"/>
      <c r="P45" s="158"/>
    </row>
    <row r="46" spans="1:16" x14ac:dyDescent="0.15">
      <c r="A46" s="158" t="s">
        <v>64</v>
      </c>
      <c r="B46" s="158">
        <f>'実質公債費比率（分子）の構造'!K$48</f>
        <v>7</v>
      </c>
      <c r="C46" s="158"/>
      <c r="D46" s="158"/>
      <c r="E46" s="158">
        <f>'実質公債費比率（分子）の構造'!L$48</f>
        <v>33</v>
      </c>
      <c r="F46" s="158"/>
      <c r="G46" s="158"/>
      <c r="H46" s="158">
        <f>'実質公債費比率（分子）の構造'!M$48</f>
        <v>21</v>
      </c>
      <c r="I46" s="158"/>
      <c r="J46" s="158"/>
      <c r="K46" s="158" t="str">
        <f>'実質公債費比率（分子）の構造'!N$48</f>
        <v>-</v>
      </c>
      <c r="L46" s="158"/>
      <c r="M46" s="158"/>
      <c r="N46" s="158">
        <f>'実質公債費比率（分子）の構造'!O$48</f>
        <v>16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1145</v>
      </c>
      <c r="C49" s="158"/>
      <c r="D49" s="158"/>
      <c r="E49" s="158">
        <f>'実質公債費比率（分子）の構造'!L$45</f>
        <v>1251</v>
      </c>
      <c r="F49" s="158"/>
      <c r="G49" s="158"/>
      <c r="H49" s="158">
        <f>'実質公債費比率（分子）の構造'!M$45</f>
        <v>1428</v>
      </c>
      <c r="I49" s="158"/>
      <c r="J49" s="158"/>
      <c r="K49" s="158">
        <f>'実質公債費比率（分子）の構造'!N$45</f>
        <v>1589</v>
      </c>
      <c r="L49" s="158"/>
      <c r="M49" s="158"/>
      <c r="N49" s="158">
        <f>'実質公債費比率（分子）の構造'!O$45</f>
        <v>2044</v>
      </c>
      <c r="O49" s="158"/>
      <c r="P49" s="158"/>
    </row>
    <row r="50" spans="1:16" x14ac:dyDescent="0.15">
      <c r="A50" s="158" t="s">
        <v>67</v>
      </c>
      <c r="B50" s="158" t="e">
        <f>NA()</f>
        <v>#N/A</v>
      </c>
      <c r="C50" s="158">
        <f>IF(ISNUMBER('実質公債費比率（分子）の構造'!K$53),'実質公債費比率（分子）の構造'!K$53,NA())</f>
        <v>269</v>
      </c>
      <c r="D50" s="158" t="e">
        <f>NA()</f>
        <v>#N/A</v>
      </c>
      <c r="E50" s="158" t="e">
        <f>NA()</f>
        <v>#N/A</v>
      </c>
      <c r="F50" s="158">
        <f>IF(ISNUMBER('実質公債費比率（分子）の構造'!L$53),'実質公債費比率（分子）の構造'!L$53,NA())</f>
        <v>235</v>
      </c>
      <c r="G50" s="158" t="e">
        <f>NA()</f>
        <v>#N/A</v>
      </c>
      <c r="H50" s="158" t="e">
        <f>NA()</f>
        <v>#N/A</v>
      </c>
      <c r="I50" s="158">
        <f>IF(ISNUMBER('実質公債費比率（分子）の構造'!M$53),'実質公債費比率（分子）の構造'!M$53,NA())</f>
        <v>117</v>
      </c>
      <c r="J50" s="158" t="e">
        <f>NA()</f>
        <v>#N/A</v>
      </c>
      <c r="K50" s="158" t="e">
        <f>NA()</f>
        <v>#N/A</v>
      </c>
      <c r="L50" s="158">
        <f>IF(ISNUMBER('実質公債費比率（分子）の構造'!N$53),'実質公債費比率（分子）の構造'!N$53,NA())</f>
        <v>212</v>
      </c>
      <c r="M50" s="158" t="e">
        <f>NA()</f>
        <v>#N/A</v>
      </c>
      <c r="N50" s="158" t="e">
        <f>NA()</f>
        <v>#N/A</v>
      </c>
      <c r="O50" s="158">
        <f>IF(ISNUMBER('実質公債費比率（分子）の構造'!O$53),'実質公債費比率（分子）の構造'!O$53,NA())</f>
        <v>59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13711</v>
      </c>
      <c r="E56" s="157"/>
      <c r="F56" s="157"/>
      <c r="G56" s="157">
        <f>'将来負担比率（分子）の構造'!J$52</f>
        <v>13764</v>
      </c>
      <c r="H56" s="157"/>
      <c r="I56" s="157"/>
      <c r="J56" s="157">
        <f>'将来負担比率（分子）の構造'!K$52</f>
        <v>16193</v>
      </c>
      <c r="K56" s="157"/>
      <c r="L56" s="157"/>
      <c r="M56" s="157">
        <f>'将来負担比率（分子）の構造'!L$52</f>
        <v>21842</v>
      </c>
      <c r="N56" s="157"/>
      <c r="O56" s="157"/>
      <c r="P56" s="157">
        <f>'将来負担比率（分子）の構造'!M$52</f>
        <v>27894</v>
      </c>
    </row>
    <row r="57" spans="1:16" x14ac:dyDescent="0.15">
      <c r="A57" s="157" t="s">
        <v>42</v>
      </c>
      <c r="B57" s="157"/>
      <c r="C57" s="157"/>
      <c r="D57" s="157">
        <f>'将来負担比率（分子）の構造'!I$51</f>
        <v>3250</v>
      </c>
      <c r="E57" s="157"/>
      <c r="F57" s="157"/>
      <c r="G57" s="157">
        <f>'将来負担比率（分子）の構造'!J$51</f>
        <v>4316</v>
      </c>
      <c r="H57" s="157"/>
      <c r="I57" s="157"/>
      <c r="J57" s="157">
        <f>'将来負担比率（分子）の構造'!K$51</f>
        <v>4230</v>
      </c>
      <c r="K57" s="157"/>
      <c r="L57" s="157"/>
      <c r="M57" s="157">
        <f>'将来負担比率（分子）の構造'!L$51</f>
        <v>5032</v>
      </c>
      <c r="N57" s="157"/>
      <c r="O57" s="157"/>
      <c r="P57" s="157">
        <f>'将来負担比率（分子）の構造'!M$51</f>
        <v>9769</v>
      </c>
    </row>
    <row r="58" spans="1:16" x14ac:dyDescent="0.15">
      <c r="A58" s="157" t="s">
        <v>41</v>
      </c>
      <c r="B58" s="157"/>
      <c r="C58" s="157"/>
      <c r="D58" s="157">
        <f>'将来負担比率（分子）の構造'!I$50</f>
        <v>3271</v>
      </c>
      <c r="E58" s="157"/>
      <c r="F58" s="157"/>
      <c r="G58" s="157">
        <f>'将来負担比率（分子）の構造'!J$50</f>
        <v>4054</v>
      </c>
      <c r="H58" s="157"/>
      <c r="I58" s="157"/>
      <c r="J58" s="157">
        <f>'将来負担比率（分子）の構造'!K$50</f>
        <v>4703</v>
      </c>
      <c r="K58" s="157"/>
      <c r="L58" s="157"/>
      <c r="M58" s="157">
        <f>'将来負担比率（分子）の構造'!L$50</f>
        <v>4545</v>
      </c>
      <c r="N58" s="157"/>
      <c r="O58" s="157"/>
      <c r="P58" s="157">
        <f>'将来負担比率（分子）の構造'!M$50</f>
        <v>4465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611</v>
      </c>
      <c r="C62" s="157"/>
      <c r="D62" s="157"/>
      <c r="E62" s="157">
        <f>'将来負担比率（分子）の構造'!J$45</f>
        <v>614</v>
      </c>
      <c r="F62" s="157"/>
      <c r="G62" s="157"/>
      <c r="H62" s="157">
        <f>'将来負担比率（分子）の構造'!K$45</f>
        <v>615</v>
      </c>
      <c r="I62" s="157"/>
      <c r="J62" s="157"/>
      <c r="K62" s="157">
        <f>'将来負担比率（分子）の構造'!L$45</f>
        <v>617</v>
      </c>
      <c r="L62" s="157"/>
      <c r="M62" s="157"/>
      <c r="N62" s="157">
        <f>'将来負担比率（分子）の構造'!M$45</f>
        <v>645</v>
      </c>
      <c r="O62" s="157"/>
      <c r="P62" s="157"/>
    </row>
    <row r="63" spans="1:16" x14ac:dyDescent="0.15">
      <c r="A63" s="157" t="s">
        <v>34</v>
      </c>
      <c r="B63" s="157">
        <f>'将来負担比率（分子）の構造'!I$44</f>
        <v>86</v>
      </c>
      <c r="C63" s="157"/>
      <c r="D63" s="157"/>
      <c r="E63" s="157">
        <f>'将来負担比率（分子）の構造'!J$44</f>
        <v>78</v>
      </c>
      <c r="F63" s="157"/>
      <c r="G63" s="157"/>
      <c r="H63" s="157">
        <f>'将来負担比率（分子）の構造'!K$44</f>
        <v>68</v>
      </c>
      <c r="I63" s="157"/>
      <c r="J63" s="157"/>
      <c r="K63" s="157">
        <f>'将来負担比率（分子）の構造'!L$44</f>
        <v>62</v>
      </c>
      <c r="L63" s="157"/>
      <c r="M63" s="157"/>
      <c r="N63" s="157">
        <f>'将来負担比率（分子）の構造'!M$44</f>
        <v>73</v>
      </c>
      <c r="O63" s="157"/>
      <c r="P63" s="157"/>
    </row>
    <row r="64" spans="1:16" x14ac:dyDescent="0.15">
      <c r="A64" s="157" t="s">
        <v>33</v>
      </c>
      <c r="B64" s="157">
        <f>'将来負担比率（分子）の構造'!I$43</f>
        <v>727</v>
      </c>
      <c r="C64" s="157"/>
      <c r="D64" s="157"/>
      <c r="E64" s="157">
        <f>'将来負担比率（分子）の構造'!J$43</f>
        <v>744</v>
      </c>
      <c r="F64" s="157"/>
      <c r="G64" s="157"/>
      <c r="H64" s="157">
        <f>'将来負担比率（分子）の構造'!K$43</f>
        <v>535</v>
      </c>
      <c r="I64" s="157"/>
      <c r="J64" s="157"/>
      <c r="K64" s="157">
        <f>'将来負担比率（分子）の構造'!L$43</f>
        <v>466</v>
      </c>
      <c r="L64" s="157"/>
      <c r="M64" s="157"/>
      <c r="N64" s="157">
        <f>'将来負担比率（分子）の構造'!M$43</f>
        <v>294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20049</v>
      </c>
      <c r="C66" s="157"/>
      <c r="D66" s="157"/>
      <c r="E66" s="157">
        <f>'将来負担比率（分子）の構造'!J$41</f>
        <v>20128</v>
      </c>
      <c r="F66" s="157"/>
      <c r="G66" s="157"/>
      <c r="H66" s="157">
        <f>'将来負担比率（分子）の構造'!K$41</f>
        <v>23145</v>
      </c>
      <c r="I66" s="157"/>
      <c r="J66" s="157"/>
      <c r="K66" s="157">
        <f>'将来負担比率（分子）の構造'!L$41</f>
        <v>30951</v>
      </c>
      <c r="L66" s="157"/>
      <c r="M66" s="157"/>
      <c r="N66" s="157">
        <f>'将来負担比率（分子）の構造'!M$41</f>
        <v>39317</v>
      </c>
      <c r="O66" s="157"/>
      <c r="P66" s="157"/>
    </row>
    <row r="67" spans="1:16" x14ac:dyDescent="0.15">
      <c r="A67" s="157" t="s">
        <v>71</v>
      </c>
      <c r="B67" s="157" t="e">
        <f>NA()</f>
        <v>#N/A</v>
      </c>
      <c r="C67" s="157">
        <f>IF(ISNUMBER('将来負担比率（分子）の構造'!I$53), IF('将来負担比率（分子）の構造'!I$53 &lt; 0, 0, '将来負担比率（分子）の構造'!I$53), NA())</f>
        <v>1240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677</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2205</v>
      </c>
      <c r="C72" s="161">
        <f>基金残高に係る経年分析!G55</f>
        <v>1988</v>
      </c>
      <c r="D72" s="161">
        <f>基金残高に係る経年分析!H55</f>
        <v>2129</v>
      </c>
    </row>
    <row r="73" spans="1:16" x14ac:dyDescent="0.15">
      <c r="A73" s="160" t="s">
        <v>74</v>
      </c>
      <c r="B73" s="161">
        <f>基金残高に係る経年分析!F56</f>
        <v>454</v>
      </c>
      <c r="C73" s="161">
        <f>基金残高に係る経年分析!G56</f>
        <v>454</v>
      </c>
      <c r="D73" s="161">
        <f>基金残高に係る経年分析!H56</f>
        <v>454</v>
      </c>
    </row>
    <row r="74" spans="1:16" x14ac:dyDescent="0.15">
      <c r="A74" s="160" t="s">
        <v>75</v>
      </c>
      <c r="B74" s="161">
        <f>基金残高に係る経年分析!F57</f>
        <v>2046</v>
      </c>
      <c r="C74" s="161">
        <f>基金残高に係る経年分析!G57</f>
        <v>2104</v>
      </c>
      <c r="D74" s="161">
        <f>基金残高に係る経年分析!H57</f>
        <v>1883</v>
      </c>
    </row>
  </sheetData>
  <sheetProtection algorithmName="SHA-512" hashValue="4UusvXb37jcwvXGBLQWMu7AVtQvD3NvjbFNXaDvj8uX41wsWvfRV4jkHcllR880i7+9n+qRLmth9+jmkXR9tRg==" saltValue="X+iv+eYdNuU3aT3gO/vU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2026-03-24T02:20:40Z</cp:lastPrinted>
  <dcterms:created xsi:type="dcterms:W3CDTF">2026-02-23T09:15:50Z</dcterms:created>
  <dcterms:modified xsi:type="dcterms:W3CDTF">2026-09-25T07:55:01Z</dcterms:modified>
  <cp:category/>
</cp:coreProperties>
</file>