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E3732E00-846D-43A3-A9C9-B3867358745A}"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O35" i="10"/>
  <c r="BW35" i="10"/>
  <c r="BE35" i="10"/>
  <c r="AM35" i="10"/>
  <c r="CO34" i="10"/>
  <c r="BW34" i="10"/>
  <c r="BE34" i="10"/>
  <c r="C34" i="10"/>
  <c r="C35" i="10" s="1"/>
  <c r="U34" i="10" l="1"/>
  <c r="U35" i="10" s="1"/>
  <c r="C36" i="10"/>
  <c r="AM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<sst xmlns="http://schemas.openxmlformats.org/spreadsheetml/2006/main" count="1095" uniqueCount="563">
  <si>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</si>
  <si>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</si>
  <si>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</si>
  <si>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</si>
  <si>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</si>
  <si>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</si>
  <si>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</si>
  <si>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</si>
  <si>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</si>
  <si>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</si>
  <si>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</si>
  <si>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</si>
  <si>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</si>
  <si>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</si>
  <si>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</si>
  <si>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</si>
  <si>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</si>
  <si>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</si>
  <si>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</si>
  <si>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</si>
  <si>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</si>
  <si>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</si>
  <si>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</si>
  <si>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</si>
  <si>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</si>
  <si>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</si>
  <si>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</si>
  <si>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</si>
  <si>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</si>
  <si>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</si>
  <si>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</si>
  <si>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</si>
  <si>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</si>
  <si>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</si>
  <si>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</si>
  <si>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</si>
  <si>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</si>
  <si>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</si>
  <si>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</si>
  <si>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</si>
  <si>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</si>
  <si>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</si>
  <si>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</si>
  <si>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</si>
  <si>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</si>
  <si>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</si>
  <si>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</si>
  <si>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</si>
  <si>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</si>
  <si>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</si>
  <si>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</si>
  <si>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</si>
  <si>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</si>
  <si>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</si>
  <si>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</si>
  <si>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</si>
  <si>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</si>
  <si>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</si>
  <si>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</si>
  <si>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</si>
  <si>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</si>
  <si>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</si>
  <si>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</si>
  <si>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</si>
  <si>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</si>
  <si>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</si>
  <si>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</si>
  <si>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</si>
  <si>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</si>
  <si>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</si>
  <si>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</si>
  <si>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</si>
  <si>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</si>
  <si>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</si>
  <si>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</si>
  <si>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</si>
  <si>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</si>
  <si>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</si>
  <si>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</si>
  <si>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</si>
  <si>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</si>
  <si>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</si>
  <si>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</si>
  <si>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</si>
  <si>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</si>
  <si>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</si>
  <si>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</si>
  <si>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</si>
  <si>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</si>
  <si>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</si>
  <si>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</si>
  <si>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</si>
  <si>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</si>
  <si>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</si>
  <si>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糸田町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</si>
  <si>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</si>
  <si>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</si>
  <si>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</si>
  <si>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</si>
  <si>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</si>
  <si>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</si>
  <si>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</si>
  <si>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</si>
  <si>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</si>
  <si>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</si>
  <si>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</si>
  <si>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</si>
  <si>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</si>
  <si>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</si>
  <si>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</si>
  <si>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</si>
  <si>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</si>
  <si>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</si>
  <si>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</si>
  <si>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</si>
  <si>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</si>
  <si>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</si>
  <si>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</si>
  <si>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</si>
  <si>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</si>
  <si>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</si>
  <si>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</si>
  <si>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</si>
  <si>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</si>
  <si>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</si>
  <si>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</si>
  <si>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</si>
  <si>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</si>
  <si>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</si>
  <si>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</si>
  <si>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</si>
  <si>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</si>
  <si>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</si>
  <si>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</si>
  <si>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</si>
  <si>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</si>
  <si>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</si>
  <si>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</si>
  <si>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</si>
  <si>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</si>
  <si>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</si>
  <si>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</si>
  <si>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</si>
  <si>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町立緑ヶ丘病院事業特別会計</t>
    <phoneticPr fontId="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</si>
  <si>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</si>
  <si>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</si>
  <si>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</si>
  <si>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</si>
  <si>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</si>
  <si>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</si>
  <si>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</si>
  <si>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</si>
  <si>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</si>
  <si>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</si>
  <si>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</si>
  <si>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</si>
  <si>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</si>
  <si>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</si>
  <si>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</si>
  <si>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</si>
  <si>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</si>
  <si>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</si>
  <si>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</si>
  <si>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</si>
  <si>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</si>
  <si>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</si>
  <si>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</si>
  <si>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</si>
  <si>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</si>
  <si>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</si>
  <si>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</si>
  <si>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</si>
  <si>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</si>
  <si>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</si>
  <si>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</si>
  <si>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</si>
  <si>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</si>
  <si>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</si>
  <si>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</si>
  <si>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</si>
  <si>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</si>
  <si>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</si>
  <si>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</si>
  <si>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</si>
  <si>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</si>
  <si>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</si>
  <si>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</si>
  <si>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</si>
  <si>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</si>
  <si>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</si>
  <si>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</si>
  <si>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</si>
  <si>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</si>
  <si>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</si>
  <si>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</si>
  <si>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</si>
  <si>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</si>
  <si>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</si>
  <si>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</si>
  <si>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</si>
  <si>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</si>
  <si>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</si>
  <si>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</si>
  <si>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</si>
  <si>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</si>
  <si>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福岡県糸田町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</si>
  <si>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</si>
  <si>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</si>
  <si>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</si>
  <si>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</si>
  <si>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</si>
  <si>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</si>
  <si>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</si>
  <si>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</si>
  <si>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</si>
  <si>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</si>
  <si>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</si>
  <si>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</si>
  <si>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</si>
  <si>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</si>
  <si>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</si>
  <si>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</si>
  <si>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</si>
  <si>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</si>
  <si>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</si>
  <si>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</si>
  <si>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</si>
  <si>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</si>
  <si>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</si>
  <si>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</si>
  <si>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</si>
  <si>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</si>
  <si>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</si>
  <si>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</si>
  <si>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</si>
  <si>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</si>
  <si>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</si>
  <si>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</si>
  <si>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</si>
  <si>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</si>
  <si>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</si>
  <si>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</si>
  <si>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</si>
  <si>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</si>
  <si>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</si>
  <si>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</si>
  <si>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</si>
  <si>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</si>
  <si>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</si>
  <si>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</si>
  <si>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</si>
  <si>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</si>
  <si>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</si>
  <si>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</si>
  <si>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</si>
  <si>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</si>
  <si>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</si>
  <si>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</si>
  <si>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</si>
  <si>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</si>
  <si>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</si>
  <si>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</si>
  <si>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</si>
  <si>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</si>
  <si>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</si>
  <si>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</si>
  <si>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</si>
  <si>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</si>
  <si>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</si>
  <si>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</si>
  <si>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</si>
  <si>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</si>
  <si>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</si>
  <si>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</si>
  <si>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</si>
  <si>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</si>
  <si>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</si>
  <si>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</si>
  <si>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</si>
  <si>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</si>
  <si>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</si>
  <si>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</si>
  <si>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</si>
  <si>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</si>
  <si>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</si>
  <si>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</si>
  <si>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</si>
  <si>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</si>
  <si>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</si>
  <si>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</si>
  <si>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</si>
  <si>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</si>
  <si>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</si>
  <si>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</si>
  <si>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</si>
  <si>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</si>
  <si>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</si>
  <si>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</si>
  <si>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</si>
  <si>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</si>
  <si>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</si>
  <si>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</si>
  <si>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</si>
  <si>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</si>
  <si>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</si>
  <si>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</si>
  <si>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</si>
  <si>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</si>
  <si>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</si>
  <si>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</si>
  <si>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</si>
  <si>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</si>
  <si>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</si>
  <si>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</si>
  <si>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</si>
  <si>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</si>
  <si>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</si>
  <si>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</si>
  <si>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</si>
  <si>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</si>
  <si>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</si>
  <si>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</si>
  <si>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</si>
  <si>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</si>
  <si>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</si>
  <si>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</si>
  <si>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</si>
  <si>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</si>
  <si>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</si>
  <si>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</si>
  <si>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</si>
  <si>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</si>
  <si>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</si>
  <si>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</si>
  <si>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</si>
  <si>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</si>
  <si>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</si>
  <si>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</si>
  <si>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</si>
  <si>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</si>
  <si>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</si>
  <si>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</si>
  <si>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</si>
  <si>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</si>
  <si>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</si>
  <si>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</si>
  <si>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</si>
  <si>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</si>
  <si>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</si>
  <si>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</si>
  <si>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</si>
  <si>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</si>
  <si>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</si>
  <si>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</si>
  <si>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</si>
  <si>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</si>
  <si>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福岡県糸田町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</si>
  <si>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</si>
  <si>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</si>
  <si>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</si>
  <si>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</si>
  <si>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</si>
  <si>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</si>
  <si>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</si>
  <si>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</si>
  <si>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</si>
  <si>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</si>
  <si>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</si>
  <si>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</si>
  <si>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</si>
  <si>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</si>
  <si>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</si>
  <si>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</si>
  <si>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</si>
  <si>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</si>
  <si>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</si>
  <si>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</si>
  <si>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</si>
  <si>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学校給食センター事業特別会計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</si>
  <si>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</si>
  <si>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</si>
  <si>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</si>
  <si>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</si>
  <si>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</si>
  <si>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</si>
  <si>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</si>
  <si>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</si>
  <si>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</si>
  <si>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</si>
  <si>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</si>
  <si>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</si>
  <si>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</si>
  <si>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</si>
  <si>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後期高齢者医療事業特別会計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</si>
  <si>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</si>
  <si>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</si>
  <si>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</si>
  <si>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</si>
  <si>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</si>
  <si>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</si>
  <si>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</si>
  <si>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</si>
  <si>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</si>
  <si>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</si>
  <si>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</si>
  <si>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</si>
  <si>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</si>
  <si>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</si>
  <si>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</si>
  <si>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</si>
  <si>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</si>
  <si>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</si>
  <si>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</si>
  <si>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</si>
  <si>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</si>
  <si>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</si>
  <si>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</si>
  <si>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</si>
  <si>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</si>
  <si>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</si>
  <si>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</si>
  <si>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</si>
  <si>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</si>
  <si>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</si>
  <si>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</si>
  <si>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</si>
  <si>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</si>
  <si>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</si>
  <si>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</si>
  <si>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</si>
  <si>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</si>
  <si>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</si>
  <si>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</si>
  <si>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</si>
  <si>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</si>
  <si>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</si>
  <si>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</si>
  <si>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</si>
  <si>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</si>
  <si>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</si>
  <si>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</si>
  <si>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</si>
  <si>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</si>
  <si>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</si>
  <si>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</si>
  <si>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</si>
  <si>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</si>
  <si>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</si>
  <si>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</si>
  <si>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</si>
  <si>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</si>
  <si>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</si>
  <si>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</si>
  <si>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</si>
  <si>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</si>
  <si>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</si>
  <si>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</si>
  <si>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</si>
  <si>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</si>
  <si>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</si>
  <si>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</si>
  <si>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</si>
  <si>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</si>
  <si>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</si>
  <si>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</si>
  <si>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</si>
  <si>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</si>
  <si>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</si>
  <si>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</si>
  <si>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</si>
  <si>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</si>
  <si>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</si>
  <si>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</si>
  <si>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</si>
  <si>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</si>
  <si>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</si>
  <si>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</si>
  <si>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</si>
  <si>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</si>
  <si>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</si>
  <si>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</si>
  <si>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</si>
  <si>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</si>
  <si>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</si>
  <si>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</si>
  <si>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</si>
  <si>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</si>
  <si>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</si>
  <si>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</si>
  <si>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</si>
  <si>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</si>
  <si>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</si>
  <si>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</si>
  <si>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</si>
  <si>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</si>
  <si>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</si>
  <si>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</si>
  <si>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</si>
  <si>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</si>
  <si>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</si>
  <si>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</si>
  <si>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</si>
  <si>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</si>
  <si>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</si>
  <si>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</si>
  <si>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</si>
  <si>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</si>
  <si>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</si>
  <si>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</si>
  <si>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</si>
  <si>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</si>
  <si>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</si>
  <si>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</si>
  <si>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</si>
  <si>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</si>
  <si>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</si>
  <si>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</si>
  <si>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</si>
  <si>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</si>
  <si>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</si>
  <si>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</si>
  <si>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</si>
  <si>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</si>
  <si>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</si>
  <si>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</si>
  <si>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</si>
  <si>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</si>
  <si>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</si>
  <si>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</si>
  <si>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</si>
  <si>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0.45</t>
  </si>
  <si>
    <t>▲ 9.68</t>
  </si>
  <si>
    <t>町立緑ヶ丘病院事業特別会計</t>
  </si>
  <si>
    <t>▲ 0.84</t>
  </si>
  <si>
    <t>一般会計</t>
  </si>
  <si>
    <t>住宅新築資金等貸付事業特別会計</t>
  </si>
  <si>
    <t>国民健康保険事業勘定特別会計</t>
  </si>
  <si>
    <t>▲ 1.09</t>
  </si>
  <si>
    <t>後期高齢者医療事業特別会計</t>
  </si>
  <si>
    <t>学校給食センター事業特別会計</t>
  </si>
  <si>
    <t>その他会計（赤字）</t>
  </si>
  <si>
    <t>その他会計（黒字）</t>
  </si>
  <si>
    <t>R02</t>
    <phoneticPr fontId="5"/>
  </si>
  <si>
    <t>R03</t>
    <phoneticPr fontId="5"/>
  </si>
  <si>
    <t>R04</t>
    <phoneticPr fontId="5"/>
  </si>
  <si>
    <t>R05</t>
    <phoneticPr fontId="5"/>
  </si>
  <si>
    <t>R06</t>
    <phoneticPr fontId="5"/>
  </si>
  <si>
    <t>かんがい施設運営基金</t>
    <rPh sb="4" eb="6">
      <t>シセツ</t>
    </rPh>
    <rPh sb="6" eb="8">
      <t>ウンエイ</t>
    </rPh>
    <rPh sb="8" eb="10">
      <t>キキン</t>
    </rPh>
    <phoneticPr fontId="5"/>
  </si>
  <si>
    <t>防災基金</t>
    <rPh sb="0" eb="2">
      <t>ボウサイ</t>
    </rPh>
    <rPh sb="2" eb="4">
      <t>キキン</t>
    </rPh>
    <phoneticPr fontId="38"/>
  </si>
  <si>
    <t>ふるさと応援基金</t>
    <rPh sb="4" eb="6">
      <t>オウエン</t>
    </rPh>
    <rPh sb="6" eb="8">
      <t>キキン</t>
    </rPh>
    <phoneticPr fontId="38"/>
  </si>
  <si>
    <t>過疎地域持続的発展特別事業基金</t>
    <rPh sb="0" eb="13">
      <t>カソチイキジゾクテキハッテントクベツジギョウ</t>
    </rPh>
    <rPh sb="13" eb="15">
      <t>キキン</t>
    </rPh>
    <phoneticPr fontId="2"/>
  </si>
  <si>
    <t>人づくり基金</t>
    <rPh sb="0" eb="1">
      <t>ヒト</t>
    </rPh>
    <rPh sb="4" eb="6">
      <t>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</si>
  <si>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</si>
  <si>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</si>
  <si>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本町の有形固定資産減価償却率は、令和2年度の76.6％から令和6年度には61.7％へと大幅に低下（改善）し、類似団体平均（64.0％）を下回る水準となりました。これは、近年集中的に実施した「町民体育館等統合文化施設（糸田アリーナ）」や「放課後児童クラブ」の新築といった大規模な再投資、および老朽化した「稗田地区礫耕栽培施設」等の除却が進み、固定資産全体の「若返り」が図られたためです。一方で、将来負担比率については令和3年度以降、実質的に生じておらず（0.0％ / 算出なし）、将来の財政負担に対する高い健全性を維持しています。 今後は、これら新設された施設の計画的な維持管理を進め、毎年度の維持補修費等の経常経費が財政を圧迫しないよう、ライフサイクルコストの最適化を図るとともに、公共施設等総合管理計画に基づき既存施設の適正化に努めます。
</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</si>
  <si>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</si>
  <si>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</si>
  <si>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</si>
  <si>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</si>
  <si>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</si>
  <si>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</si>
  <si>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本町の実質公債費比率は、令和2年度の4.7％から令和6年度には5.8％へと緩やかに上昇傾向にあります。これは、近年の統合文化施設整備等の大規模投資事業に伴う地方債の元利償還が本格化したことが主因と考えられます。しかし、類似団体平均（8.1％）を大きく下回る水準に抑制されており、依然として高い健全性を有しています。将来負担比率についても、地方債現在高の管理や財政調整基金の確保などにより、令和3年度以降は0.0％（算出なし）を維持しており、将来的な債務負担の懸念はきわめて低い状況にあります。 今後は、発行した地方債の償還ピークを迎えるにあたり、実質公債費比率のさらなる上昇を抑制するため、新規の地方債発行は真に必要な事業に厳選し、公債費の平準化と持続可能な財政運営に努めます。</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</si>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</sst>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5"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BDEF-48C5-8A05-26A4277F96F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93251</c:v>
                </c:pt>
                <c:pt idx="1">
                  <c:v>220906</c:v>
                </c:pt>
                <c:pt idx="2">
                  <c:v>137632</c:v>
                </c:pt>
                <c:pt idx="3">
                  <c:v>89954</c:v>
                </c:pt>
                <c:pt idx="4">
                  <c:v>200052</c:v>
                </c:pt>
              </c:numCache>
            </c:numRef>
          </c:val>
          <c:smooth val="0"/>
          <c:extLst>
            <c:ext xmlns:c16="http://schemas.microsoft.com/office/drawing/2014/chart" uri="{C3380CC4-5D6E-409C-BE32-E72D297353CC}">
              <c16:uniqueId val="{00000001-BDEF-48C5-8A05-26A4277F96F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14.36</c:v>
                </c:pt>
                <c:pt idx="1">
                  <c:v>14.24</c:v>
                </c:pt>
                <c:pt idx="2">
                  <c:v>14.99</c:v>
                </c:pt>
                <c:pt idx="3">
                  <c:v>16.88</c:v>
                </c:pt>
                <c:pt idx="4">
                  <c:v>18.05</c:v>
                </c:pt>
              </c:numCache>
            </c:numRef>
          </c:val>
          <c:extLst>
            <c:ext xmlns:c16="http://schemas.microsoft.com/office/drawing/2014/chart" uri="{C3380CC4-5D6E-409C-BE32-E72D297353CC}">
              <c16:uniqueId val="{00000000-689A-4DE5-B436-5EFA310D536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48.95</c:v>
                </c:pt>
                <c:pt idx="1">
                  <c:v>46.98</c:v>
                </c:pt>
                <c:pt idx="2">
                  <c:v>48.37</c:v>
                </c:pt>
                <c:pt idx="3">
                  <c:v>35.15</c:v>
                </c:pt>
                <c:pt idx="4">
                  <c:v>34.49</c:v>
                </c:pt>
              </c:numCache>
            </c:numRef>
          </c:val>
          <c:extLst>
            <c:ext xmlns:c16="http://schemas.microsoft.com/office/drawing/2014/chart" uri="{C3380CC4-5D6E-409C-BE32-E72D297353CC}">
              <c16:uniqueId val="{00000001-689A-4DE5-B436-5EFA310D536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-0.45</c:v>
                </c:pt>
                <c:pt idx="1">
                  <c:v>3.76</c:v>
                </c:pt>
                <c:pt idx="2">
                  <c:v>3.06</c:v>
                </c:pt>
                <c:pt idx="3">
                  <c:v>-9.68</c:v>
                </c:pt>
                <c:pt idx="4">
                  <c:v>6.18</c:v>
                </c:pt>
              </c:numCache>
            </c:numRef>
          </c:val>
          <c:smooth val="0"/>
          <c:extLst>
            <c:ext xmlns:c16="http://schemas.microsoft.com/office/drawing/2014/chart" uri="{C3380CC4-5D6E-409C-BE32-E72D297353CC}">
              <c16:uniqueId val="{00000002-689A-4DE5-B436-5EFA310D536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5E9-458C-A399-600D2880EE7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5E9-458C-A399-600D2880EE7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5E9-458C-A399-600D2880EE7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5E9-458C-A399-600D2880EE79}"/>
            </c:ext>
          </c:extLst>
        </c:ser>
        <c:ser>
          <c:idx val="4"/>
          <c:order val="4"/>
          <c:tx>
            <c:strRef>
              <c:f>データシート!$A$31</c:f>
              <c:strCache>
                <c:ptCount val="1"/>
                <c:pt idx="0">
                  <c:v>学校給食センター事業特別会計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15E9-458C-A399-600D2880EE79}"/>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0.36</c:v>
                </c:pt>
                <c:pt idx="4">
                  <c:v>#N/A</c:v>
                </c:pt>
                <c:pt idx="5">
                  <c:v>0.75</c:v>
                </c:pt>
                <c:pt idx="6">
                  <c:v>#N/A</c:v>
                </c:pt>
                <c:pt idx="7">
                  <c:v>0.74</c:v>
                </c:pt>
                <c:pt idx="8">
                  <c:v>#N/A</c:v>
                </c:pt>
                <c:pt idx="9">
                  <c:v>0.7</c:v>
                </c:pt>
              </c:numCache>
            </c:numRef>
          </c:val>
          <c:extLst>
            <c:ext xmlns:c16="http://schemas.microsoft.com/office/drawing/2014/chart" uri="{C3380CC4-5D6E-409C-BE32-E72D297353CC}">
              <c16:uniqueId val="{00000005-15E9-458C-A399-600D2880EE79}"/>
            </c:ext>
          </c:extLst>
        </c:ser>
        <c:ser>
          <c:idx val="6"/>
          <c:order val="6"/>
          <c:tx>
            <c:strRef>
              <c:f>データシート!$A$33</c:f>
              <c:strCache>
                <c:ptCount val="1"/>
                <c:pt idx="0">
                  <c:v>国民健康保険事業勘定特別会計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1.0900000000000001</c:v>
                </c:pt>
                <c:pt idx="1">
                  <c:v>#N/A</c:v>
                </c:pt>
                <c:pt idx="2">
                  <c:v>#N/A</c:v>
                </c:pt>
                <c:pt idx="3">
                  <c:v>0.67</c:v>
                </c:pt>
                <c:pt idx="4">
                  <c:v>#N/A</c:v>
                </c:pt>
                <c:pt idx="5">
                  <c:v>1.47</c:v>
                </c:pt>
                <c:pt idx="6">
                  <c:v>#N/A</c:v>
                </c:pt>
                <c:pt idx="7">
                  <c:v>1.53</c:v>
                </c:pt>
                <c:pt idx="8">
                  <c:v>#N/A</c:v>
                </c:pt>
                <c:pt idx="9">
                  <c:v>2.09</c:v>
                </c:pt>
              </c:numCache>
            </c:numRef>
          </c:val>
          <c:extLst>
            <c:ext xmlns:c16="http://schemas.microsoft.com/office/drawing/2014/chart" uri="{C3380CC4-5D6E-409C-BE32-E72D297353CC}">
              <c16:uniqueId val="{00000006-15E9-458C-A399-600D2880EE79}"/>
            </c:ext>
          </c:extLst>
        </c:ser>
        <c:ser>
          <c:idx val="7"/>
          <c:order val="7"/>
          <c:tx>
            <c:strRef>
              <c:f>データシート!$A$34</c:f>
              <c:strCache>
                <c:ptCount val="1"/>
                <c:pt idx="0">
                  <c:v>住宅新築資金等貸付事業特別会計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1.89</c:v>
                </c:pt>
                <c:pt idx="2">
                  <c:v>#N/A</c:v>
                </c:pt>
                <c:pt idx="3">
                  <c:v>2.37</c:v>
                </c:pt>
                <c:pt idx="4">
                  <c:v>#N/A</c:v>
                </c:pt>
                <c:pt idx="5">
                  <c:v>2.74</c:v>
                </c:pt>
                <c:pt idx="6">
                  <c:v>#N/A</c:v>
                </c:pt>
                <c:pt idx="7">
                  <c:v>3.32</c:v>
                </c:pt>
                <c:pt idx="8">
                  <c:v>#N/A</c:v>
                </c:pt>
                <c:pt idx="9">
                  <c:v>3.31</c:v>
                </c:pt>
              </c:numCache>
            </c:numRef>
          </c:val>
          <c:extLst>
            <c:ext xmlns:c16="http://schemas.microsoft.com/office/drawing/2014/chart" uri="{C3380CC4-5D6E-409C-BE32-E72D297353CC}">
              <c16:uniqueId val="{00000007-15E9-458C-A399-600D2880EE7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12.46</c:v>
                </c:pt>
                <c:pt idx="2">
                  <c:v>#N/A</c:v>
                </c:pt>
                <c:pt idx="3">
                  <c:v>11.85</c:v>
                </c:pt>
                <c:pt idx="4">
                  <c:v>#N/A</c:v>
                </c:pt>
                <c:pt idx="5">
                  <c:v>12.24</c:v>
                </c:pt>
                <c:pt idx="6">
                  <c:v>#N/A</c:v>
                </c:pt>
                <c:pt idx="7">
                  <c:v>13.55</c:v>
                </c:pt>
                <c:pt idx="8">
                  <c:v>#N/A</c:v>
                </c:pt>
                <c:pt idx="9">
                  <c:v>14.73</c:v>
                </c:pt>
              </c:numCache>
            </c:numRef>
          </c:val>
          <c:extLst>
            <c:ext xmlns:c16="http://schemas.microsoft.com/office/drawing/2014/chart" uri="{C3380CC4-5D6E-409C-BE32-E72D297353CC}">
              <c16:uniqueId val="{00000008-15E9-458C-A399-600D2880EE79}"/>
            </c:ext>
          </c:extLst>
        </c:ser>
        <c:ser>
          <c:idx val="9"/>
          <c:order val="9"/>
          <c:tx>
            <c:strRef>
              <c:f>データシート!$A$36</c:f>
              <c:strCache>
                <c:ptCount val="1"/>
                <c:pt idx="0">
                  <c:v>町立緑ヶ丘病院事業特別会計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c:v>
                </c:pt>
                <c:pt idx="2">
                  <c:v>#N/A</c:v>
                </c:pt>
                <c:pt idx="3">
                  <c:v>0</c:v>
                </c:pt>
                <c:pt idx="4">
                  <c:v>#N/A</c:v>
                </c:pt>
                <c:pt idx="5">
                  <c:v>0</c:v>
                </c:pt>
                <c:pt idx="6">
                  <c:v>#N/A</c:v>
                </c:pt>
                <c:pt idx="7">
                  <c:v>6.51</c:v>
                </c:pt>
                <c:pt idx="8">
                  <c:v>0.84</c:v>
                </c:pt>
                <c:pt idx="9">
                  <c:v>#N/A</c:v>
                </c:pt>
              </c:numCache>
            </c:numRef>
          </c:val>
          <c:extLst>
            <c:ext xmlns:c16="http://schemas.microsoft.com/office/drawing/2014/chart" uri="{C3380CC4-5D6E-409C-BE32-E72D297353CC}">
              <c16:uniqueId val="{00000009-15E9-458C-A399-600D2880EE7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358</c:v>
                </c:pt>
                <c:pt idx="5">
                  <c:v>351</c:v>
                </c:pt>
                <c:pt idx="8">
                  <c:v>374</c:v>
                </c:pt>
                <c:pt idx="11">
                  <c:v>367</c:v>
                </c:pt>
                <c:pt idx="14">
                  <c:v>362</c:v>
                </c:pt>
              </c:numCache>
            </c:numRef>
          </c:val>
          <c:extLst>
            <c:ext xmlns:c16="http://schemas.microsoft.com/office/drawing/2014/chart" uri="{C3380CC4-5D6E-409C-BE32-E72D297353CC}">
              <c16:uniqueId val="{00000000-B393-4A5A-AD1E-FBE143D6B5C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2</c:v>
                </c:pt>
                <c:pt idx="3">
                  <c:v>3</c:v>
                </c:pt>
                <c:pt idx="6">
                  <c:v>2</c:v>
                </c:pt>
                <c:pt idx="9">
                  <c:v>2</c:v>
                </c:pt>
                <c:pt idx="12">
                  <c:v>2</c:v>
                </c:pt>
              </c:numCache>
            </c:numRef>
          </c:val>
          <c:extLst>
            <c:ext xmlns:c16="http://schemas.microsoft.com/office/drawing/2014/chart" uri="{C3380CC4-5D6E-409C-BE32-E72D297353CC}">
              <c16:uniqueId val="{00000001-B393-4A5A-AD1E-FBE143D6B5C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393-4A5A-AD1E-FBE143D6B5C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c:v>
                </c:pt>
                <c:pt idx="3">
                  <c:v>19</c:v>
                </c:pt>
                <c:pt idx="6">
                  <c:v>22</c:v>
                </c:pt>
                <c:pt idx="9">
                  <c:v>20</c:v>
                </c:pt>
                <c:pt idx="12">
                  <c:v>10</c:v>
                </c:pt>
              </c:numCache>
            </c:numRef>
          </c:val>
          <c:extLst>
            <c:ext xmlns:c16="http://schemas.microsoft.com/office/drawing/2014/chart" uri="{C3380CC4-5D6E-409C-BE32-E72D297353CC}">
              <c16:uniqueId val="{00000003-B393-4A5A-AD1E-FBE143D6B5C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c:v>
                </c:pt>
                <c:pt idx="3">
                  <c:v>1</c:v>
                </c:pt>
                <c:pt idx="6">
                  <c:v>1</c:v>
                </c:pt>
                <c:pt idx="9">
                  <c:v>6</c:v>
                </c:pt>
                <c:pt idx="12">
                  <c:v>12</c:v>
                </c:pt>
              </c:numCache>
            </c:numRef>
          </c:val>
          <c:extLst>
            <c:ext xmlns:c16="http://schemas.microsoft.com/office/drawing/2014/chart" uri="{C3380CC4-5D6E-409C-BE32-E72D297353CC}">
              <c16:uniqueId val="{00000004-B393-4A5A-AD1E-FBE143D6B5C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393-4A5A-AD1E-FBE143D6B5C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393-4A5A-AD1E-FBE143D6B5C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453</c:v>
                </c:pt>
                <c:pt idx="3">
                  <c:v>468</c:v>
                </c:pt>
                <c:pt idx="6">
                  <c:v>512</c:v>
                </c:pt>
                <c:pt idx="9">
                  <c:v>502</c:v>
                </c:pt>
                <c:pt idx="12">
                  <c:v>484</c:v>
                </c:pt>
              </c:numCache>
            </c:numRef>
          </c:val>
          <c:extLst>
            <c:ext xmlns:c16="http://schemas.microsoft.com/office/drawing/2014/chart" uri="{C3380CC4-5D6E-409C-BE32-E72D297353CC}">
              <c16:uniqueId val="{00000007-B393-4A5A-AD1E-FBE143D6B5C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119</c:v>
                </c:pt>
                <c:pt idx="2">
                  <c:v>#N/A</c:v>
                </c:pt>
                <c:pt idx="3">
                  <c:v>#N/A</c:v>
                </c:pt>
                <c:pt idx="4">
                  <c:v>140</c:v>
                </c:pt>
                <c:pt idx="5">
                  <c:v>#N/A</c:v>
                </c:pt>
                <c:pt idx="6">
                  <c:v>#N/A</c:v>
                </c:pt>
                <c:pt idx="7">
                  <c:v>163</c:v>
                </c:pt>
                <c:pt idx="8">
                  <c:v>#N/A</c:v>
                </c:pt>
                <c:pt idx="9">
                  <c:v>#N/A</c:v>
                </c:pt>
                <c:pt idx="10">
                  <c:v>163</c:v>
                </c:pt>
                <c:pt idx="11">
                  <c:v>#N/A</c:v>
                </c:pt>
                <c:pt idx="12">
                  <c:v>#N/A</c:v>
                </c:pt>
                <c:pt idx="13">
                  <c:v>146</c:v>
                </c:pt>
                <c:pt idx="14">
                  <c:v>#N/A</c:v>
                </c:pt>
              </c:numCache>
            </c:numRef>
          </c:val>
          <c:smooth val="0"/>
          <c:extLst>
            <c:ext xmlns:c16="http://schemas.microsoft.com/office/drawing/2014/chart" uri="{C3380CC4-5D6E-409C-BE32-E72D297353CC}">
              <c16:uniqueId val="{00000008-B393-4A5A-AD1E-FBE143D6B5C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3023</c:v>
                </c:pt>
                <c:pt idx="5">
                  <c:v>3843</c:v>
                </c:pt>
                <c:pt idx="8">
                  <c:v>3662</c:v>
                </c:pt>
                <c:pt idx="11">
                  <c:v>3432</c:v>
                </c:pt>
                <c:pt idx="14">
                  <c:v>3753</c:v>
                </c:pt>
              </c:numCache>
            </c:numRef>
          </c:val>
          <c:extLst>
            <c:ext xmlns:c16="http://schemas.microsoft.com/office/drawing/2014/chart" uri="{C3380CC4-5D6E-409C-BE32-E72D297353CC}">
              <c16:uniqueId val="{00000000-802A-4524-8130-9F2E375A221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508</c:v>
                </c:pt>
                <c:pt idx="5">
                  <c:v>753</c:v>
                </c:pt>
                <c:pt idx="8">
                  <c:v>946</c:v>
                </c:pt>
                <c:pt idx="11">
                  <c:v>1161</c:v>
                </c:pt>
                <c:pt idx="14">
                  <c:v>1626</c:v>
                </c:pt>
              </c:numCache>
            </c:numRef>
          </c:val>
          <c:extLst>
            <c:ext xmlns:c16="http://schemas.microsoft.com/office/drawing/2014/chart" uri="{C3380CC4-5D6E-409C-BE32-E72D297353CC}">
              <c16:uniqueId val="{00000001-802A-4524-8130-9F2E375A221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5732</c:v>
                </c:pt>
                <c:pt idx="5">
                  <c:v>5691</c:v>
                </c:pt>
                <c:pt idx="8">
                  <c:v>5644</c:v>
                </c:pt>
                <c:pt idx="11">
                  <c:v>5231</c:v>
                </c:pt>
                <c:pt idx="14">
                  <c:v>5168</c:v>
                </c:pt>
              </c:numCache>
            </c:numRef>
          </c:val>
          <c:extLst>
            <c:ext xmlns:c16="http://schemas.microsoft.com/office/drawing/2014/chart" uri="{C3380CC4-5D6E-409C-BE32-E72D297353CC}">
              <c16:uniqueId val="{00000002-802A-4524-8130-9F2E375A221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02A-4524-8130-9F2E375A221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02A-4524-8130-9F2E375A221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2A-4524-8130-9F2E375A221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965</c:v>
                </c:pt>
                <c:pt idx="3">
                  <c:v>972</c:v>
                </c:pt>
                <c:pt idx="6">
                  <c:v>981</c:v>
                </c:pt>
                <c:pt idx="9">
                  <c:v>969</c:v>
                </c:pt>
                <c:pt idx="12">
                  <c:v>1006</c:v>
                </c:pt>
              </c:numCache>
            </c:numRef>
          </c:val>
          <c:extLst>
            <c:ext xmlns:c16="http://schemas.microsoft.com/office/drawing/2014/chart" uri="{C3380CC4-5D6E-409C-BE32-E72D297353CC}">
              <c16:uniqueId val="{00000006-802A-4524-8130-9F2E375A221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132</c:v>
                </c:pt>
                <c:pt idx="3">
                  <c:v>113</c:v>
                </c:pt>
                <c:pt idx="6">
                  <c:v>95</c:v>
                </c:pt>
                <c:pt idx="9">
                  <c:v>82</c:v>
                </c:pt>
                <c:pt idx="12">
                  <c:v>113</c:v>
                </c:pt>
              </c:numCache>
            </c:numRef>
          </c:val>
          <c:extLst>
            <c:ext xmlns:c16="http://schemas.microsoft.com/office/drawing/2014/chart" uri="{C3380CC4-5D6E-409C-BE32-E72D297353CC}">
              <c16:uniqueId val="{00000007-802A-4524-8130-9F2E375A221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82</c:v>
                </c:pt>
                <c:pt idx="3">
                  <c:v>79</c:v>
                </c:pt>
                <c:pt idx="6">
                  <c:v>97</c:v>
                </c:pt>
                <c:pt idx="9">
                  <c:v>107</c:v>
                </c:pt>
                <c:pt idx="12">
                  <c:v>141</c:v>
                </c:pt>
              </c:numCache>
            </c:numRef>
          </c:val>
          <c:extLst>
            <c:ext xmlns:c16="http://schemas.microsoft.com/office/drawing/2014/chart" uri="{C3380CC4-5D6E-409C-BE32-E72D297353CC}">
              <c16:uniqueId val="{00000008-802A-4524-8130-9F2E375A221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2</c:v>
                </c:pt>
                <c:pt idx="12">
                  <c:v>0</c:v>
                </c:pt>
              </c:numCache>
            </c:numRef>
          </c:val>
          <c:extLst>
            <c:ext xmlns:c16="http://schemas.microsoft.com/office/drawing/2014/chart" uri="{C3380CC4-5D6E-409C-BE32-E72D297353CC}">
              <c16:uniqueId val="{00000009-802A-4524-8130-9F2E375A221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5106</c:v>
                </c:pt>
                <c:pt idx="3">
                  <c:v>6220</c:v>
                </c:pt>
                <c:pt idx="6">
                  <c:v>6615</c:v>
                </c:pt>
                <c:pt idx="9">
                  <c:v>6794</c:v>
                </c:pt>
                <c:pt idx="12">
                  <c:v>7453</c:v>
                </c:pt>
              </c:numCache>
            </c:numRef>
          </c:val>
          <c:extLst>
            <c:ext xmlns:c16="http://schemas.microsoft.com/office/drawing/2014/chart" uri="{C3380CC4-5D6E-409C-BE32-E72D297353CC}">
              <c16:uniqueId val="{0000000A-802A-4524-8130-9F2E375A221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02A-4524-8130-9F2E375A221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1414</c:v>
                </c:pt>
                <c:pt idx="1">
                  <c:v>1027</c:v>
                </c:pt>
                <c:pt idx="2">
                  <c:v>1043</c:v>
                </c:pt>
              </c:numCache>
            </c:numRef>
          </c:val>
          <c:extLst>
            <c:ext xmlns:c16="http://schemas.microsoft.com/office/drawing/2014/chart" uri="{C3380CC4-5D6E-409C-BE32-E72D297353CC}">
              <c16:uniqueId val="{00000000-032A-4BC2-9266-71B2B400129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1390</c:v>
                </c:pt>
                <c:pt idx="1">
                  <c:v>1358</c:v>
                </c:pt>
                <c:pt idx="2">
                  <c:v>1262</c:v>
                </c:pt>
              </c:numCache>
            </c:numRef>
          </c:val>
          <c:extLst>
            <c:ext xmlns:c16="http://schemas.microsoft.com/office/drawing/2014/chart" uri="{C3380CC4-5D6E-409C-BE32-E72D297353CC}">
              <c16:uniqueId val="{00000001-032A-4BC2-9266-71B2B400129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2912</c:v>
                </c:pt>
                <c:pt idx="1">
                  <c:v>2917</c:v>
                </c:pt>
                <c:pt idx="2">
                  <c:v>2924</c:v>
                </c:pt>
              </c:numCache>
            </c:numRef>
          </c:val>
          <c:extLst>
            <c:ext xmlns:c16="http://schemas.microsoft.com/office/drawing/2014/chart" uri="{C3380CC4-5D6E-409C-BE32-E72D297353CC}">
              <c16:uniqueId val="{00000002-032A-4BC2-9266-71B2B400129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{2DD1D0DB-CFF9-4F7E-B1A8-6DDE495EB34E}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3A5-4512-9D65-C97214320B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{2DB70506-FF48-4162-95D7-4293AF21E790}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3A5-4512-9D65-C97214320B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{3D440993-994A-45BA-A65F-374C06188FFB}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3A5-4512-9D65-C97214320B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{BE88BBE4-9A72-419B-9DD0-3146A6EE7E58}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3A5-4512-9D65-C97214320B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{BB4B9CB0-89D4-4B59-917C-EFC047321F91}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3A5-4512-9D65-C97214320B7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{FEF1DF5F-7F1D-4295-980A-66AC86B9C5FD}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3A5-4512-9D65-C97214320B7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{5BAFBA34-8F43-41A9-97DD-B1D1151551A0}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3A5-4512-9D65-C97214320B7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{D257179C-9EF6-4DF1-9DA6-022BAC747095}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3A5-4512-9D65-C97214320B7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{AE3C1C50-32EF-44BB-939C-F0F01AB0E272}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3A5-4512-9D65-C97214320B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76.599999999999994</c:v>
                </c:pt>
                <c:pt idx="8">
                  <c:v>75.599999999999994</c:v>
                </c:pt>
                <c:pt idx="16">
                  <c:v>69.7</c:v>
                </c:pt>
                <c:pt idx="24">
                  <c:v>63.3</c:v>
                </c:pt>
                <c:pt idx="32">
                  <c:v>61.7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3A5-4512-9D65-C97214320B7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{B57FC77C-585F-4EE4-B375-84A1EB32CFE1}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3A5-4512-9D65-C97214320B7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{B11DB2E9-D0B1-44BC-BE3E-2B730FAE1C91}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3A5-4512-9D65-C97214320B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{44A0E300-8AF9-4DF0-8FA1-8F68D41E1D35}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3A5-4512-9D65-C97214320B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{811F8806-B632-42DC-BF56-91833B50F72B}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3A5-4512-9D65-C97214320B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{EA828B48-513D-47B0-8DA9-3A73289F4B2A}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3A5-4512-9D65-C97214320B7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{0DE9FB98-1E4F-47CD-B753-6A7DA4E087DD}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3A5-4512-9D65-C97214320B7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{190183A0-3005-4D7D-B471-C892555B8A89}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3A5-4512-9D65-C97214320B7C}"/>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{B434F7A8-B1C9-4D04-84E1-7C6D79BF6DE5}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3A5-4512-9D65-C97214320B7C}"/>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{CBD4A54F-C14B-4C5F-86D2-6C5FFBAC6905}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3A5-4512-9D65-C97214320B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B3A5-4512-9D65-C97214320B7C}"/>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{F49412DE-EBCF-4A02-94B4-5595F92507BD}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E9A-441A-BEBC-55FFCA64279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{7BBA253C-7A6E-46DE-8774-734ADF2A3477}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E9A-441A-BEBC-55FFCA64279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{C90C67DF-8604-48DB-938F-44934308E130}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E9A-441A-BEBC-55FFCA64279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{E8ED78DF-ADC0-4DA2-86A7-2DA39C3F4093}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E9A-441A-BEBC-55FFCA64279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{995ADC17-1C50-468E-9C25-2BF0025B2F16}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E9A-441A-BEBC-55FFCA64279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{99065E79-0844-43D5-AB01-7443FB8335E5}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E9A-441A-BEBC-55FFCA64279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{5F0418A2-AC42-4845-8DC2-E1D222653E9F}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E9A-441A-BEBC-55FFCA64279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{18641998-0865-4265-A81E-DDDE110AA36E}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E9A-441A-BEBC-55FFCA64279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{84B31C96-4EE4-430F-9709-31185F043004}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E9A-441A-BEBC-55FFCA64279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4.7</c:v>
                </c:pt>
                <c:pt idx="8">
                  <c:v>4.9000000000000004</c:v>
                </c:pt>
                <c:pt idx="16">
                  <c:v>5.3</c:v>
                </c:pt>
                <c:pt idx="24">
                  <c:v>5.8</c:v>
                </c:pt>
                <c:pt idx="32">
                  <c:v>5.8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E9A-441A-BEBC-55FFCA64279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{B13222AA-5EDC-42BF-9F45-CC1284AEAE9A}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E9A-441A-BEBC-55FFCA64279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{E297B3AE-EF24-41AD-898F-ABD612392AC8}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E9A-441A-BEBC-55FFCA64279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{6A364E68-3192-471A-B24F-C1079C79B2BC}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E9A-441A-BEBC-55FFCA64279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{F233FEC3-4253-477E-B399-691A55A87E4E}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E9A-441A-BEBC-55FFCA64279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{CD2A643D-80F3-4081-A7FD-77971DBCB2EC}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E9A-441A-BEBC-55FFCA642791}"/>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{09618C60-3F74-4F5C-8DAE-A594E9E1BC4E}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E9A-441A-BEBC-55FFCA64279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{1920C467-7968-4783-93A0-22C1CCEDEFD2}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E9A-441A-BEBC-55FFCA64279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{3CAD6151-60A5-4A13-A495-B888D8957E5F}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E9A-441A-BEBC-55FFCA642791}"/>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{DF98A70C-B2CC-4DF5-8780-B7427BDF8A29}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E9A-441A-BEBC-55FFCA64279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8E9A-441A-BEBC-55FFCA642791}"/>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福岡県糸田町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8,269
8,170
8.04
7,847,669
7,272,919
545,676
3,023,371
7,453,462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比は横ばい</a:t>
          </a:r>
          <a:r>
            <a:rPr kumimoji="1" lang="ja-JP" altLang="ja-JP" sz="1100">
              <a:solidFill>
                <a:schemeClr val="dk1"/>
              </a:solidFill>
              <a:effectLst/>
              <a:latin typeface="+mn-lt"/>
              <a:ea typeface="+mn-ea"/>
              <a:cs typeface="+mn-cs"/>
            </a:rPr>
            <a:t>。主たる産業もなく大規模な企業もないため、財政基盤が弱く、類似団体より</a:t>
          </a:r>
          <a:r>
            <a:rPr kumimoji="1" lang="en-US" altLang="ja-JP" sz="1100">
              <a:solidFill>
                <a:schemeClr val="dk1"/>
              </a:solidFill>
              <a:effectLst/>
              <a:latin typeface="+mn-lt"/>
              <a:ea typeface="+mn-ea"/>
              <a:cs typeface="+mn-cs"/>
            </a:rPr>
            <a:t>0.15</a:t>
          </a:r>
          <a:r>
            <a:rPr kumimoji="1" lang="ja-JP" altLang="ja-JP" sz="1100">
              <a:solidFill>
                <a:schemeClr val="dk1"/>
              </a:solidFill>
              <a:effectLst/>
              <a:latin typeface="+mn-lt"/>
              <a:ea typeface="+mn-ea"/>
              <a:cs typeface="+mn-cs"/>
            </a:rPr>
            <a:t>ポイント低くなっている。</a:t>
          </a:r>
          <a:endParaRPr lang="ja-JP" altLang="ja-JP" sz="1400">
            <a:effectLst/>
          </a:endParaRPr>
        </a:p>
        <a:p>
          <a:r>
            <a:rPr kumimoji="1" lang="ja-JP" altLang="ja-JP" sz="1100">
              <a:solidFill>
                <a:schemeClr val="dk1"/>
              </a:solidFill>
              <a:effectLst/>
              <a:latin typeface="+mn-lt"/>
              <a:ea typeface="+mn-ea"/>
              <a:cs typeface="+mn-cs"/>
            </a:rPr>
            <a:t>　今後も、工業用地への</a:t>
          </a:r>
          <a:r>
            <a:rPr kumimoji="1" lang="ja-JP" altLang="en-US" sz="1100">
              <a:solidFill>
                <a:schemeClr val="dk1"/>
              </a:solidFill>
              <a:effectLst/>
              <a:latin typeface="+mn-lt"/>
              <a:ea typeface="+mn-ea"/>
              <a:cs typeface="+mn-cs"/>
            </a:rPr>
            <a:t>企業誘致などに</a:t>
          </a:r>
          <a:r>
            <a:rPr kumimoji="1" lang="ja-JP" altLang="ja-JP" sz="1100">
              <a:solidFill>
                <a:schemeClr val="dk1"/>
              </a:solidFill>
              <a:effectLst/>
              <a:latin typeface="+mn-lt"/>
              <a:ea typeface="+mn-ea"/>
              <a:cs typeface="+mn-cs"/>
            </a:rPr>
            <a:t>努める。</a:t>
          </a:r>
          <a:endParaRPr lang="ja-JP" altLang="ja-JP" sz="1400">
            <a:effectLst/>
          </a:endParaRPr>
        </a:p>
        <a:p>
          <a:r>
            <a:rPr kumimoji="1" lang="ja-JP" altLang="ja-JP" sz="1100">
              <a:solidFill>
                <a:schemeClr val="dk1"/>
              </a:solidFill>
              <a:effectLst/>
              <a:latin typeface="+mn-lt"/>
              <a:ea typeface="+mn-ea"/>
              <a:cs typeface="+mn-cs"/>
            </a:rPr>
            <a:t>　税収の確保に関しては、糸田町町税・使用料等徴収対策委員会のもと、</a:t>
          </a:r>
          <a:endParaRPr lang="ja-JP" altLang="ja-JP" sz="1400">
            <a:effectLst/>
          </a:endParaRPr>
        </a:p>
        <a:p>
          <a:r>
            <a:rPr kumimoji="1" lang="ja-JP" altLang="ja-JP" sz="1100">
              <a:solidFill>
                <a:schemeClr val="dk1"/>
              </a:solidFill>
              <a:effectLst/>
              <a:latin typeface="+mn-lt"/>
              <a:ea typeface="+mn-ea"/>
              <a:cs typeface="+mn-cs"/>
            </a:rPr>
            <a:t>全庁一丸となって、徴収強化を図っていく。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122061</xdr:rowOff>
    </xdr:from>
    <xdr:to>
      <xdr:col>23</xdr:col>
      <xdr:colOff>133350</xdr:colOff>
      <xdr:row>43</xdr:row>
      <xdr:rowOff>122061</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944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108655</xdr:rowOff>
    </xdr:from>
    <xdr:to>
      <xdr:col>19</xdr:col>
      <xdr:colOff>133350</xdr:colOff>
      <xdr:row>43</xdr:row>
      <xdr:rowOff>122061</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810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108655</xdr:rowOff>
    </xdr:from>
    <xdr:to>
      <xdr:col>15</xdr:col>
      <xdr:colOff>82550</xdr:colOff>
      <xdr:row>43</xdr:row>
      <xdr:rowOff>108655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810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108655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6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71261</xdr:rowOff>
    </xdr:from>
    <xdr:to>
      <xdr:col>23</xdr:col>
      <xdr:colOff>184150</xdr:colOff>
      <xdr:row>44</xdr:row>
      <xdr:rowOff>1411</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138588</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3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71261</xdr:rowOff>
    </xdr:from>
    <xdr:to>
      <xdr:col>19</xdr:col>
      <xdr:colOff>184150</xdr:colOff>
      <xdr:row>44</xdr:row>
      <xdr:rowOff>1411</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157638</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29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57855</xdr:rowOff>
    </xdr:from>
    <xdr:to>
      <xdr:col>15</xdr:col>
      <xdr:colOff>133350</xdr:colOff>
      <xdr:row>43</xdr:row>
      <xdr:rowOff>159455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144232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57855</xdr:rowOff>
    </xdr:from>
    <xdr:to>
      <xdr:col>11</xdr:col>
      <xdr:colOff>82550</xdr:colOff>
      <xdr:row>43</xdr:row>
      <xdr:rowOff>159455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144232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経常収支比率は</a:t>
          </a:r>
          <a:r>
            <a:rPr kumimoji="1" lang="en-US" altLang="ja-JP" sz="1050">
              <a:solidFill>
                <a:schemeClr val="dk1"/>
              </a:solidFill>
              <a:effectLst/>
              <a:latin typeface="+mn-lt"/>
              <a:ea typeface="+mn-ea"/>
              <a:cs typeface="+mn-cs"/>
            </a:rPr>
            <a:t>97.9</a:t>
          </a:r>
          <a:r>
            <a:rPr kumimoji="1" lang="ja-JP" altLang="ja-JP" sz="1050">
              <a:solidFill>
                <a:schemeClr val="dk1"/>
              </a:solidFill>
              <a:effectLst/>
              <a:latin typeface="+mn-lt"/>
              <a:ea typeface="+mn-ea"/>
              <a:cs typeface="+mn-cs"/>
            </a:rPr>
            <a:t>％で前年度比</a:t>
          </a:r>
          <a:r>
            <a:rPr kumimoji="1" lang="en-US" altLang="ja-JP" sz="1050">
              <a:solidFill>
                <a:schemeClr val="dk1"/>
              </a:solidFill>
              <a:effectLst/>
              <a:latin typeface="+mn-lt"/>
              <a:ea typeface="+mn-ea"/>
              <a:cs typeface="+mn-cs"/>
            </a:rPr>
            <a:t>+0.2</a:t>
          </a:r>
          <a:r>
            <a:rPr kumimoji="1" lang="ja-JP" altLang="ja-JP" sz="1050">
              <a:solidFill>
                <a:schemeClr val="dk1"/>
              </a:solidFill>
              <a:effectLst/>
              <a:latin typeface="+mn-lt"/>
              <a:ea typeface="+mn-ea"/>
              <a:cs typeface="+mn-cs"/>
            </a:rPr>
            <a:t>ポイントとやや</a:t>
          </a:r>
          <a:r>
            <a:rPr kumimoji="1" lang="ja-JP" altLang="en-US" sz="1050">
              <a:solidFill>
                <a:schemeClr val="dk1"/>
              </a:solidFill>
              <a:effectLst/>
              <a:latin typeface="+mn-lt"/>
              <a:ea typeface="+mn-ea"/>
              <a:cs typeface="+mn-cs"/>
            </a:rPr>
            <a:t>悪化</a:t>
          </a:r>
          <a:r>
            <a:rPr kumimoji="1" lang="ja-JP" altLang="ja-JP" sz="1050">
              <a:solidFill>
                <a:schemeClr val="dk1"/>
              </a:solidFill>
              <a:effectLst/>
              <a:latin typeface="+mn-lt"/>
              <a:ea typeface="+mn-ea"/>
              <a:cs typeface="+mn-cs"/>
            </a:rPr>
            <a:t>している。歳入・歳出ともに増加しているが、</a:t>
          </a:r>
          <a:r>
            <a:rPr kumimoji="1" lang="ja-JP" altLang="en-US" sz="1050">
              <a:solidFill>
                <a:schemeClr val="dk1"/>
              </a:solidFill>
              <a:effectLst/>
              <a:latin typeface="+mn-lt"/>
              <a:ea typeface="+mn-ea"/>
              <a:cs typeface="+mn-cs"/>
            </a:rPr>
            <a:t>物価高騰による資材の高騰や、給与改定などにより悪化したと考えられる</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また</a:t>
          </a:r>
          <a:r>
            <a:rPr kumimoji="1" lang="ja-JP" altLang="ja-JP" sz="1050">
              <a:solidFill>
                <a:schemeClr val="dk1"/>
              </a:solidFill>
              <a:effectLst/>
              <a:latin typeface="+mn-lt"/>
              <a:ea typeface="+mn-ea"/>
              <a:cs typeface="+mn-cs"/>
            </a:rPr>
            <a:t>、類似団体平均に比べると</a:t>
          </a:r>
          <a:r>
            <a:rPr kumimoji="1" lang="en-US" altLang="ja-JP" sz="1050">
              <a:solidFill>
                <a:schemeClr val="dk1"/>
              </a:solidFill>
              <a:effectLst/>
              <a:latin typeface="+mn-lt"/>
              <a:ea typeface="+mn-ea"/>
              <a:cs typeface="+mn-cs"/>
            </a:rPr>
            <a:t>10.0</a:t>
          </a:r>
          <a:r>
            <a:rPr kumimoji="1" lang="ja-JP" altLang="ja-JP" sz="1050">
              <a:solidFill>
                <a:schemeClr val="dk1"/>
              </a:solidFill>
              <a:effectLst/>
              <a:latin typeface="+mn-lt"/>
              <a:ea typeface="+mn-ea"/>
              <a:cs typeface="+mn-cs"/>
            </a:rPr>
            <a:t>ポイントも高く、財政構造の弾力性が少ない。全体事業の費用対効果を分析し、事業見直しなどによる経常収支比率のより一層の改善が求められる。</a:t>
          </a:r>
          <a:endParaRPr kumimoji="1" lang="en-US" altLang="ja-JP" sz="1050">
            <a:solidFill>
              <a:schemeClr val="dk1"/>
            </a:solidFill>
            <a:effectLst/>
            <a:latin typeface="+mn-lt"/>
            <a:ea typeface="+mn-ea"/>
            <a:cs typeface="+mn-cs"/>
          </a:endParaRPr>
        </a:p>
        <a:p>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歳出増の主要因</a:t>
          </a:r>
          <a:r>
            <a:rPr kumimoji="1" lang="en-US"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人件費</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給与改定など</a:t>
          </a:r>
          <a:r>
            <a:rPr kumimoji="1" lang="ja-JP" altLang="ja-JP" sz="1050">
              <a:solidFill>
                <a:schemeClr val="dk1"/>
              </a:solidFill>
              <a:effectLst/>
              <a:latin typeface="+mn-lt"/>
              <a:ea typeface="+mn-ea"/>
              <a:cs typeface="+mn-cs"/>
            </a:rPr>
            <a:t>）、物件費</a:t>
          </a:r>
          <a:r>
            <a:rPr kumimoji="1" lang="ja-JP" altLang="en-US" sz="1050">
              <a:solidFill>
                <a:schemeClr val="dk1"/>
              </a:solidFill>
              <a:effectLst/>
              <a:latin typeface="+mn-lt"/>
              <a:ea typeface="+mn-ea"/>
              <a:cs typeface="+mn-cs"/>
            </a:rPr>
            <a:t>（内部システム改修費・コンビニ交付業務委託料</a:t>
          </a:r>
          <a:r>
            <a:rPr kumimoji="1" lang="ja-JP" altLang="ja-JP" sz="1050">
              <a:solidFill>
                <a:schemeClr val="dk1"/>
              </a:solidFill>
              <a:effectLst/>
              <a:latin typeface="+mn-lt"/>
              <a:ea typeface="+mn-ea"/>
              <a:cs typeface="+mn-cs"/>
            </a:rPr>
            <a:t>）など</a:t>
          </a:r>
          <a:endParaRPr lang="ja-JP" altLang="ja-JP" sz="1200">
            <a:effectLst/>
          </a:endParaRPr>
        </a:p>
        <a:p>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歳入増の主要因</a:t>
          </a:r>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普通交付税</a:t>
          </a:r>
          <a:r>
            <a:rPr kumimoji="1" lang="ja-JP" altLang="en-US" sz="1050">
              <a:solidFill>
                <a:schemeClr val="dk1"/>
              </a:solidFill>
              <a:effectLst/>
              <a:latin typeface="+mn-lt"/>
              <a:ea typeface="+mn-ea"/>
              <a:cs typeface="+mn-cs"/>
            </a:rPr>
            <a:t>・地方特例交付金</a:t>
          </a:r>
          <a:r>
            <a:rPr kumimoji="1" lang="ja-JP" altLang="ja-JP" sz="1050">
              <a:solidFill>
                <a:schemeClr val="dk1"/>
              </a:solidFill>
              <a:effectLst/>
              <a:latin typeface="+mn-lt"/>
              <a:ea typeface="+mn-ea"/>
              <a:cs typeface="+mn-cs"/>
            </a:rPr>
            <a:t>など</a:t>
          </a:r>
          <a:endParaRPr lang="ja-JP" altLang="ja-JP" sz="12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92202</xdr:rowOff>
    </xdr:from>
    <xdr:to>
      <xdr:col>23</xdr:col>
      <xdr:colOff>133350</xdr:colOff>
      <xdr:row>66</xdr:row>
      <xdr:rowOff>101854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40790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14986</xdr:rowOff>
    </xdr:from>
    <xdr:to>
      <xdr:col>19</xdr:col>
      <xdr:colOff>133350</xdr:colOff>
      <xdr:row>66</xdr:row>
      <xdr:rowOff>92202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330686"/>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65786</xdr:rowOff>
    </xdr:from>
    <xdr:to>
      <xdr:col>15</xdr:col>
      <xdr:colOff>82550</xdr:colOff>
      <xdr:row>66</xdr:row>
      <xdr:rowOff>14986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121003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65786</xdr:rowOff>
    </xdr:from>
    <xdr:to>
      <xdr:col>11</xdr:col>
      <xdr:colOff>31750</xdr:colOff>
      <xdr:row>66</xdr:row>
      <xdr:rowOff>63246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210036"/>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51054</xdr:rowOff>
    </xdr:from>
    <xdr:to>
      <xdr:col>23</xdr:col>
      <xdr:colOff>184150</xdr:colOff>
      <xdr:row>66</xdr:row>
      <xdr:rowOff>152654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36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118381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262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41402</xdr:rowOff>
    </xdr:from>
    <xdr:to>
      <xdr:col>19</xdr:col>
      <xdr:colOff>184150</xdr:colOff>
      <xdr:row>66</xdr:row>
      <xdr:rowOff>143002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35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127779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443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135636</xdr:rowOff>
    </xdr:from>
    <xdr:to>
      <xdr:col>15</xdr:col>
      <xdr:colOff>133350</xdr:colOff>
      <xdr:row>66</xdr:row>
      <xdr:rowOff>65786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27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50563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36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14986</xdr:rowOff>
    </xdr:from>
    <xdr:to>
      <xdr:col>11</xdr:col>
      <xdr:colOff>82550</xdr:colOff>
      <xdr:row>65</xdr:row>
      <xdr:rowOff>116586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11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101363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24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12446</xdr:rowOff>
    </xdr:from>
    <xdr:to>
      <xdr:col>7</xdr:col>
      <xdr:colOff>31750</xdr:colOff>
      <xdr:row>66</xdr:row>
      <xdr:rowOff>114046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32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98823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414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[252,608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令和６年度は、会計年度職員の勤勉手当の増や、給与改定により</a:t>
          </a:r>
          <a:r>
            <a:rPr kumimoji="1" lang="ja-JP" altLang="ja-JP" sz="1100">
              <a:solidFill>
                <a:schemeClr val="dk1"/>
              </a:solidFill>
              <a:effectLst/>
              <a:latin typeface="+mn-lt"/>
              <a:ea typeface="+mn-ea"/>
              <a:cs typeface="+mn-cs"/>
            </a:rPr>
            <a:t>決算統計上の人件費決算額は</a:t>
          </a:r>
          <a:r>
            <a:rPr kumimoji="1" lang="ja-JP" altLang="en-US" sz="1100">
              <a:solidFill>
                <a:schemeClr val="dk1"/>
              </a:solidFill>
              <a:effectLst/>
              <a:latin typeface="+mn-lt"/>
              <a:ea typeface="+mn-ea"/>
              <a:cs typeface="+mn-cs"/>
            </a:rPr>
            <a:t>増加しており、適正な人員配置に基づいた事務の効率化が求められる。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物件費については</a:t>
          </a:r>
          <a:r>
            <a:rPr kumimoji="1" lang="ja-JP" altLang="en-US" sz="1100">
              <a:solidFill>
                <a:schemeClr val="dk1"/>
              </a:solidFill>
              <a:effectLst/>
              <a:latin typeface="+mn-lt"/>
              <a:ea typeface="+mn-ea"/>
              <a:cs typeface="+mn-cs"/>
            </a:rPr>
            <a:t>、物価高騰や賃上げによる委託料の増</a:t>
          </a:r>
          <a:r>
            <a:rPr kumimoji="1" lang="ja-JP" altLang="ja-JP" sz="1100">
              <a:solidFill>
                <a:schemeClr val="dk1"/>
              </a:solidFill>
              <a:effectLst/>
              <a:latin typeface="+mn-lt"/>
              <a:ea typeface="+mn-ea"/>
              <a:cs typeface="+mn-cs"/>
            </a:rPr>
            <a:t>などにより、前年度から増加している。今後も引き続き経費削減に努める。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101764</xdr:rowOff>
    </xdr:from>
    <xdr:to>
      <xdr:col>23</xdr:col>
      <xdr:colOff>133350</xdr:colOff>
      <xdr:row>81</xdr:row>
      <xdr:rowOff>115559</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3989214"/>
          <a:ext cx="838200" cy="1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100337</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877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96445</xdr:rowOff>
    </xdr:from>
    <xdr:to>
      <xdr:col>19</xdr:col>
      <xdr:colOff>133350</xdr:colOff>
      <xdr:row>81</xdr:row>
      <xdr:rowOff>101764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3983895"/>
          <a:ext cx="889000" cy="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91494</xdr:rowOff>
    </xdr:from>
    <xdr:to>
      <xdr:col>15</xdr:col>
      <xdr:colOff>82550</xdr:colOff>
      <xdr:row>81</xdr:row>
      <xdr:rowOff>96445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78944"/>
          <a:ext cx="889000" cy="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87688</xdr:rowOff>
    </xdr:from>
    <xdr:to>
      <xdr:col>11</xdr:col>
      <xdr:colOff>31750</xdr:colOff>
      <xdr:row>81</xdr:row>
      <xdr:rowOff>91494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75138"/>
          <a:ext cx="889000" cy="3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64759</xdr:rowOff>
    </xdr:from>
    <xdr:to>
      <xdr:col>23</xdr:col>
      <xdr:colOff>184150</xdr:colOff>
      <xdr:row>81</xdr:row>
      <xdr:rowOff>166359</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5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157486</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7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50964</xdr:rowOff>
    </xdr:from>
    <xdr:to>
      <xdr:col>19</xdr:col>
      <xdr:colOff>184150</xdr:colOff>
      <xdr:row>81</xdr:row>
      <xdr:rowOff>152564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3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162741</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707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45645</xdr:rowOff>
    </xdr:from>
    <xdr:to>
      <xdr:col>15</xdr:col>
      <xdr:colOff>133350</xdr:colOff>
      <xdr:row>81</xdr:row>
      <xdr:rowOff>147245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3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157422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01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40694</xdr:rowOff>
    </xdr:from>
    <xdr:to>
      <xdr:col>11</xdr:col>
      <xdr:colOff>82550</xdr:colOff>
      <xdr:row>81</xdr:row>
      <xdr:rowOff>142294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2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152471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69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36888</xdr:rowOff>
    </xdr:from>
    <xdr:to>
      <xdr:col>7</xdr:col>
      <xdr:colOff>31750</xdr:colOff>
      <xdr:row>81</xdr:row>
      <xdr:rowOff>138488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2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148665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9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給与体制に関しては国に準拠している。平均給料月額を引き上げていた職員の退職や経験年数の階層の変動のため前年度比</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ポイントとなっている。今後も給与の適正化に努める。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91016</xdr:rowOff>
    </xdr:from>
    <xdr:to>
      <xdr:col>81</xdr:col>
      <xdr:colOff>44450</xdr:colOff>
      <xdr:row>87</xdr:row>
      <xdr:rowOff>159959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5007166"/>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159959</xdr:rowOff>
    </xdr:from>
    <xdr:to>
      <xdr:col>77</xdr:col>
      <xdr:colOff>44450</xdr:colOff>
      <xdr:row>88</xdr:row>
      <xdr:rowOff>80434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5076109"/>
          <a:ext cx="889000" cy="9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34471</xdr:rowOff>
    </xdr:from>
    <xdr:to>
      <xdr:col>72</xdr:col>
      <xdr:colOff>203200</xdr:colOff>
      <xdr:row>88</xdr:row>
      <xdr:rowOff>80434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5122071"/>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34471</xdr:rowOff>
    </xdr:from>
    <xdr:to>
      <xdr:col>68</xdr:col>
      <xdr:colOff>152400</xdr:colOff>
      <xdr:row>88</xdr:row>
      <xdr:rowOff>34471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51220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92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109159</xdr:rowOff>
    </xdr:from>
    <xdr:to>
      <xdr:col>77</xdr:col>
      <xdr:colOff>95250</xdr:colOff>
      <xdr:row>88</xdr:row>
      <xdr:rowOff>39309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502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24086</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111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29634</xdr:rowOff>
    </xdr:from>
    <xdr:to>
      <xdr:col>73</xdr:col>
      <xdr:colOff>44450</xdr:colOff>
      <xdr:row>88</xdr:row>
      <xdr:rowOff>131234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116011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155121</xdr:rowOff>
    </xdr:from>
    <xdr:to>
      <xdr:col>68</xdr:col>
      <xdr:colOff>203200</xdr:colOff>
      <xdr:row>88</xdr:row>
      <xdr:rowOff>85271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70048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155121</xdr:rowOff>
    </xdr:from>
    <xdr:to>
      <xdr:col>64</xdr:col>
      <xdr:colOff>152400</xdr:colOff>
      <xdr:row>88</xdr:row>
      <xdr:rowOff>85271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70048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新型コロナウイルス感染症の収束後の事業復活に伴う職員を１名増員したことなどにより、前年比の</a:t>
          </a:r>
          <a:r>
            <a:rPr kumimoji="1" lang="en-US" altLang="ja-JP" sz="1100">
              <a:solidFill>
                <a:schemeClr val="dk1"/>
              </a:solidFill>
              <a:effectLst/>
              <a:latin typeface="+mn-lt"/>
              <a:ea typeface="+mn-ea"/>
              <a:cs typeface="+mn-cs"/>
            </a:rPr>
            <a:t>+0.33</a:t>
          </a:r>
          <a:r>
            <a:rPr kumimoji="1" lang="ja-JP" altLang="en-US" sz="1100">
              <a:solidFill>
                <a:schemeClr val="dk1"/>
              </a:solidFill>
              <a:effectLst/>
              <a:latin typeface="+mn-lt"/>
              <a:ea typeface="+mn-ea"/>
              <a:cs typeface="+mn-cs"/>
            </a:rPr>
            <a:t>ポイントとなっている。今後も適正な人事管理に努める。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15494</xdr:rowOff>
    </xdr:from>
    <xdr:to>
      <xdr:col>81</xdr:col>
      <xdr:colOff>44450</xdr:colOff>
      <xdr:row>62</xdr:row>
      <xdr:rowOff>47668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645394"/>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14690</xdr:rowOff>
    </xdr:from>
    <xdr:to>
      <xdr:col>77</xdr:col>
      <xdr:colOff>44450</xdr:colOff>
      <xdr:row>62</xdr:row>
      <xdr:rowOff>15494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644590"/>
          <a:ext cx="8890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14690</xdr:rowOff>
    </xdr:from>
    <xdr:to>
      <xdr:col>72</xdr:col>
      <xdr:colOff>203200</xdr:colOff>
      <xdr:row>62</xdr:row>
      <xdr:rowOff>28363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644590"/>
          <a:ext cx="889000" cy="1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9059</xdr:rowOff>
    </xdr:from>
    <xdr:to>
      <xdr:col>68</xdr:col>
      <xdr:colOff>152400</xdr:colOff>
      <xdr:row>62</xdr:row>
      <xdr:rowOff>28363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638959"/>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168318</xdr:rowOff>
    </xdr:from>
    <xdr:to>
      <xdr:col>81</xdr:col>
      <xdr:colOff>95250</xdr:colOff>
      <xdr:row>62</xdr:row>
      <xdr:rowOff>98468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62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13395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71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136144</xdr:rowOff>
    </xdr:from>
    <xdr:to>
      <xdr:col>77</xdr:col>
      <xdr:colOff>95250</xdr:colOff>
      <xdr:row>62</xdr:row>
      <xdr:rowOff>66294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9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76471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363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135340</xdr:rowOff>
    </xdr:from>
    <xdr:to>
      <xdr:col>73</xdr:col>
      <xdr:colOff>44450</xdr:colOff>
      <xdr:row>62</xdr:row>
      <xdr:rowOff>65490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75667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362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149013</xdr:rowOff>
    </xdr:from>
    <xdr:to>
      <xdr:col>68</xdr:col>
      <xdr:colOff>203200</xdr:colOff>
      <xdr:row>62</xdr:row>
      <xdr:rowOff>79163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89340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129709</xdr:rowOff>
    </xdr:from>
    <xdr:to>
      <xdr:col>64</xdr:col>
      <xdr:colOff>152400</xdr:colOff>
      <xdr:row>62</xdr:row>
      <xdr:rowOff>59859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58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70036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357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solidFill>
                <a:schemeClr val="dk1"/>
              </a:solidFill>
              <a:effectLst/>
              <a:latin typeface="+mn-lt"/>
              <a:ea typeface="+mn-ea"/>
              <a:cs typeface="+mn-cs"/>
            </a:rPr>
            <a:t>計画的な繰上償還を行い地方債残高の増加を抑制したことなどにより、実質公債費負担比率は横ばいとなっている。</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年度は、備蓄倉庫建設事業分等の償還が開始した。今後は、町営住宅建替事業、町民体育館等統合文化施設（仮称）建設事業等に伴う起債の償還が開始予定のため、新規発行の抑制に努めていく</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134366</xdr:rowOff>
    </xdr:from>
    <xdr:to>
      <xdr:col>81</xdr:col>
      <xdr:colOff>44450</xdr:colOff>
      <xdr:row>39</xdr:row>
      <xdr:rowOff>134366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8209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86106</xdr:rowOff>
    </xdr:from>
    <xdr:to>
      <xdr:col>77</xdr:col>
      <xdr:colOff>44450</xdr:colOff>
      <xdr:row>39</xdr:row>
      <xdr:rowOff>134366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77265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47498</xdr:rowOff>
    </xdr:from>
    <xdr:to>
      <xdr:col>72</xdr:col>
      <xdr:colOff>203200</xdr:colOff>
      <xdr:row>39</xdr:row>
      <xdr:rowOff>86106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73404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28194</xdr:rowOff>
    </xdr:from>
    <xdr:to>
      <xdr:col>68</xdr:col>
      <xdr:colOff>152400</xdr:colOff>
      <xdr:row>39</xdr:row>
      <xdr:rowOff>47498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71474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83566</xdr:rowOff>
    </xdr:from>
    <xdr:to>
      <xdr:col>81</xdr:col>
      <xdr:colOff>95250</xdr:colOff>
      <xdr:row>40</xdr:row>
      <xdr:rowOff>13716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100093</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61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83566</xdr:rowOff>
    </xdr:from>
    <xdr:to>
      <xdr:col>77</xdr:col>
      <xdr:colOff>95250</xdr:colOff>
      <xdr:row>40</xdr:row>
      <xdr:rowOff>13716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23893</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53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35306</xdr:rowOff>
    </xdr:from>
    <xdr:to>
      <xdr:col>73</xdr:col>
      <xdr:colOff>44450</xdr:colOff>
      <xdr:row>39</xdr:row>
      <xdr:rowOff>136906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72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147083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490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168148</xdr:rowOff>
    </xdr:from>
    <xdr:to>
      <xdr:col>68</xdr:col>
      <xdr:colOff>203200</xdr:colOff>
      <xdr:row>39</xdr:row>
      <xdr:rowOff>98298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6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108475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45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148844</xdr:rowOff>
    </xdr:from>
    <xdr:to>
      <xdr:col>64</xdr:col>
      <xdr:colOff>152400</xdr:colOff>
      <xdr:row>39</xdr:row>
      <xdr:rowOff>78994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89171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432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充当可能財源が将来負担額を上回っているため、将来負担率は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数値なし）である。地方債残高等の増により将来負担額は増加しているが、充当可能特定歳入も増加したため、充当可能財源等の増加額が将来負担額を上回っている。今後も後世への負担軽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福岡県糸田町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8,269
8,170
8.04
7,847,669
7,272,919
545,676
3,023,371
7,453,462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mn-lt"/>
              <a:ea typeface="+mn-ea"/>
              <a:cs typeface="+mn-cs"/>
            </a:rPr>
            <a:t>令和６年度は、</a:t>
          </a:r>
          <a:r>
            <a:rPr kumimoji="1" lang="en-US" altLang="ja-JP" sz="1100">
              <a:solidFill>
                <a:schemeClr val="dk1"/>
              </a:solidFill>
              <a:effectLst/>
              <a:latin typeface="+mn-lt"/>
              <a:ea typeface="+mn-ea"/>
              <a:cs typeface="+mn-cs"/>
            </a:rPr>
            <a:t>+1.1</a:t>
          </a:r>
          <a:r>
            <a:rPr kumimoji="1" lang="ja-JP" altLang="en-US" sz="1100">
              <a:solidFill>
                <a:schemeClr val="dk1"/>
              </a:solidFill>
              <a:effectLst/>
              <a:latin typeface="+mn-lt"/>
              <a:ea typeface="+mn-ea"/>
              <a:cs typeface="+mn-cs"/>
            </a:rPr>
            <a:t>ポイントとなっている。主な要因は給与改定等による。歳出全体に占める人件費の割合も類似団体を上回っているため、引き続き事務の効率化が求められる。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58420</xdr:rowOff>
    </xdr:from>
    <xdr:to>
      <xdr:col>24</xdr:col>
      <xdr:colOff>25400</xdr:colOff>
      <xdr:row>38</xdr:row>
      <xdr:rowOff>108712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7352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3556</xdr:rowOff>
    </xdr:from>
    <xdr:to>
      <xdr:col>19</xdr:col>
      <xdr:colOff>187325</xdr:colOff>
      <xdr:row>38</xdr:row>
      <xdr:rowOff>58420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186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129286</xdr:rowOff>
    </xdr:from>
    <xdr:to>
      <xdr:col>15</xdr:col>
      <xdr:colOff>98425</xdr:colOff>
      <xdr:row>38</xdr:row>
      <xdr:rowOff>3556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729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129286</xdr:rowOff>
    </xdr:from>
    <xdr:to>
      <xdr:col>11</xdr:col>
      <xdr:colOff>9525</xdr:colOff>
      <xdr:row>38</xdr:row>
      <xdr:rowOff>40132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7293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57912</xdr:rowOff>
    </xdr:from>
    <xdr:to>
      <xdr:col>24</xdr:col>
      <xdr:colOff>76200</xdr:colOff>
      <xdr:row>38</xdr:row>
      <xdr:rowOff>159512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29989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7620</xdr:rowOff>
    </xdr:from>
    <xdr:to>
      <xdr:col>20</xdr:col>
      <xdr:colOff>38100</xdr:colOff>
      <xdr:row>38</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93997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0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124206</xdr:rowOff>
    </xdr:from>
    <xdr:to>
      <xdr:col>15</xdr:col>
      <xdr:colOff>149225</xdr:colOff>
      <xdr:row>38</xdr:row>
      <xdr:rowOff>54356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39133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78486</xdr:rowOff>
    </xdr:from>
    <xdr:to>
      <xdr:col>11</xdr:col>
      <xdr:colOff>60325</xdr:colOff>
      <xdr:row>38</xdr:row>
      <xdr:rowOff>8636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164863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160782</xdr:rowOff>
    </xdr:from>
    <xdr:to>
      <xdr:col>6</xdr:col>
      <xdr:colOff>171450</xdr:colOff>
      <xdr:row>38</xdr:row>
      <xdr:rowOff>90932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75709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令和６年度は、</a:t>
          </a:r>
          <a:r>
            <a:rPr kumimoji="1" lang="en-US" altLang="ja-JP" sz="1100">
              <a:solidFill>
                <a:schemeClr val="dk1"/>
              </a:solidFill>
              <a:effectLst/>
              <a:latin typeface="+mn-lt"/>
              <a:ea typeface="+mn-ea"/>
              <a:cs typeface="+mn-cs"/>
            </a:rPr>
            <a:t>+1.1</a:t>
          </a:r>
          <a:r>
            <a:rPr kumimoji="1" lang="ja-JP" altLang="en-US" sz="1100">
              <a:solidFill>
                <a:schemeClr val="dk1"/>
              </a:solidFill>
              <a:effectLst/>
              <a:latin typeface="+mn-lt"/>
              <a:ea typeface="+mn-ea"/>
              <a:cs typeface="+mn-cs"/>
            </a:rPr>
            <a:t>ポイントとなっている。主な要因は、</a:t>
          </a:r>
          <a:r>
            <a:rPr kumimoji="1" lang="ja-JP" altLang="ja-JP" sz="1100">
              <a:solidFill>
                <a:schemeClr val="dk1"/>
              </a:solidFill>
              <a:effectLst/>
              <a:latin typeface="+mn-lt"/>
              <a:ea typeface="+mn-ea"/>
              <a:cs typeface="+mn-cs"/>
            </a:rPr>
            <a:t>物価高騰や賃上げによる委託料の増</a:t>
          </a:r>
          <a:r>
            <a:rPr kumimoji="1" lang="ja-JP" altLang="en-US" sz="1100">
              <a:solidFill>
                <a:schemeClr val="dk1"/>
              </a:solidFill>
              <a:effectLst/>
              <a:latin typeface="+mn-lt"/>
              <a:ea typeface="+mn-ea"/>
              <a:cs typeface="+mn-cs"/>
            </a:rPr>
            <a:t>による。公共施設の管理については直営が多く、委託料等は低く抑えられており類似団体平均よりは低い。</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今後は指定管理者制度を拡充するなどコスト削減を図っていく。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92710</xdr:rowOff>
    </xdr:from>
    <xdr:to>
      <xdr:col>82</xdr:col>
      <xdr:colOff>107950</xdr:colOff>
      <xdr:row>15</xdr:row>
      <xdr:rowOff>134620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66446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92710</xdr:rowOff>
    </xdr:from>
    <xdr:to>
      <xdr:col>78</xdr:col>
      <xdr:colOff>69850</xdr:colOff>
      <xdr:row>15</xdr:row>
      <xdr:rowOff>115570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664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15</xdr:row>
      <xdr:rowOff>115570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6416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62230</xdr:rowOff>
    </xdr:from>
    <xdr:to>
      <xdr:col>69</xdr:col>
      <xdr:colOff>92075</xdr:colOff>
      <xdr:row>15</xdr:row>
      <xdr:rowOff>69850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6339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83820</xdr:rowOff>
    </xdr:from>
    <xdr:to>
      <xdr:col>82</xdr:col>
      <xdr:colOff>158750</xdr:colOff>
      <xdr:row>16</xdr:row>
      <xdr:rowOff>13970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65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100347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500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41910</xdr:rowOff>
    </xdr:from>
    <xdr:to>
      <xdr:col>78</xdr:col>
      <xdr:colOff>120650</xdr:colOff>
      <xdr:row>15</xdr:row>
      <xdr:rowOff>143510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153687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382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64770</xdr:rowOff>
    </xdr:from>
    <xdr:to>
      <xdr:col>74</xdr:col>
      <xdr:colOff>31750</xdr:colOff>
      <xdr:row>15</xdr:row>
      <xdr:rowOff>166370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5097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19050</xdr:rowOff>
    </xdr:from>
    <xdr:to>
      <xdr:col>69</xdr:col>
      <xdr:colOff>142875</xdr:colOff>
      <xdr:row>15</xdr:row>
      <xdr:rowOff>120650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130827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xdr:rowOff>
    </xdr:from>
    <xdr:to>
      <xdr:col>65</xdr:col>
      <xdr:colOff>53975</xdr:colOff>
      <xdr:row>15</xdr:row>
      <xdr:rowOff>113030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123207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35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令和６年度は、</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ポイントとなっている。主な要因</a:t>
          </a:r>
          <a:r>
            <a:rPr kumimoji="1" lang="ja-JP" altLang="en-US" sz="1100">
              <a:solidFill>
                <a:schemeClr val="dk1"/>
              </a:solidFill>
              <a:effectLst/>
              <a:latin typeface="+mn-lt"/>
              <a:ea typeface="+mn-ea"/>
              <a:cs typeface="+mn-cs"/>
            </a:rPr>
            <a:t>は自立支援給付費や施設型給付費の増となっている。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今後も扶助費の給付適正化に取り組む。</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165100</xdr:rowOff>
    </xdr:from>
    <xdr:to>
      <xdr:col>24</xdr:col>
      <xdr:colOff>25400</xdr:colOff>
      <xdr:row>62</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106235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61</xdr:row>
      <xdr:rowOff>12700</xdr:rowOff>
    </xdr:from>
    <xdr:to>
      <xdr:col>19</xdr:col>
      <xdr:colOff>187325</xdr:colOff>
      <xdr:row>61</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104711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107950</xdr:rowOff>
    </xdr:from>
    <xdr:to>
      <xdr:col>15</xdr:col>
      <xdr:colOff>98425</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103949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50800</xdr:rowOff>
    </xdr:from>
    <xdr:to>
      <xdr:col>11</xdr:col>
      <xdr:colOff>9525</xdr:colOff>
      <xdr:row>60</xdr:row>
      <xdr:rowOff>107950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1320800" y="10337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62</xdr:row>
      <xdr:rowOff>0</xdr:rowOff>
    </xdr:from>
    <xdr:to>
      <xdr:col>24</xdr:col>
      <xdr:colOff>76200</xdr:colOff>
      <xdr:row>62</xdr:row>
      <xdr:rowOff>101600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1062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61</xdr:row>
      <xdr:rowOff>80027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114300</xdr:rowOff>
    </xdr:from>
    <xdr:to>
      <xdr:col>20</xdr:col>
      <xdr:colOff>38100</xdr:colOff>
      <xdr:row>62</xdr:row>
      <xdr:rowOff>44450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1057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62</xdr:row>
      <xdr:rowOff>29227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1065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133350</xdr:rowOff>
    </xdr:from>
    <xdr:to>
      <xdr:col>15</xdr:col>
      <xdr:colOff>149225</xdr:colOff>
      <xdr:row>61</xdr:row>
      <xdr:rowOff>63500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1042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48277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1050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57150</xdr:rowOff>
    </xdr:from>
    <xdr:to>
      <xdr:col>11</xdr:col>
      <xdr:colOff>60325</xdr:colOff>
      <xdr:row>60</xdr:row>
      <xdr:rowOff>158750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1034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143527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1043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0</xdr:rowOff>
    </xdr:from>
    <xdr:to>
      <xdr:col>6</xdr:col>
      <xdr:colOff>171450</xdr:colOff>
      <xdr:row>60</xdr:row>
      <xdr:rowOff>101600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86377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上回っているのは、繰出金の増加が主な要因である。医療費の増大に伴い、国民健康保険、後期高齢者医療、介護保険への繰出金が多くなっている。今後は、予防事業に重点を置き住民の健康維持の促進に努め、医療費の増加抑制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24130</xdr:rowOff>
    </xdr:from>
    <xdr:to>
      <xdr:col>82</xdr:col>
      <xdr:colOff>107950</xdr:colOff>
      <xdr:row>59</xdr:row>
      <xdr:rowOff>69850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101396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149860</xdr:rowOff>
    </xdr:from>
    <xdr:to>
      <xdr:col>78</xdr:col>
      <xdr:colOff>69850</xdr:colOff>
      <xdr:row>59</xdr:row>
      <xdr:rowOff>69850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100939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149860</xdr:rowOff>
    </xdr:from>
    <xdr:to>
      <xdr:col>73</xdr:col>
      <xdr:colOff>180975</xdr:colOff>
      <xdr:row>59</xdr:row>
      <xdr:rowOff>46990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100939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46990</xdr:rowOff>
    </xdr:from>
    <xdr:to>
      <xdr:col>69</xdr:col>
      <xdr:colOff>92075</xdr:colOff>
      <xdr:row>59</xdr:row>
      <xdr:rowOff>146050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1625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144780</xdr:rowOff>
    </xdr:from>
    <xdr:to>
      <xdr:col>82</xdr:col>
      <xdr:colOff>158750</xdr:colOff>
      <xdr:row>59</xdr:row>
      <xdr:rowOff>74930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116857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19050</xdr:rowOff>
    </xdr:from>
    <xdr:to>
      <xdr:col>78</xdr:col>
      <xdr:colOff>120650</xdr:colOff>
      <xdr:row>59</xdr:row>
      <xdr:rowOff>120650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99060</xdr:rowOff>
    </xdr:from>
    <xdr:to>
      <xdr:col>74</xdr:col>
      <xdr:colOff>31750</xdr:colOff>
      <xdr:row>59</xdr:row>
      <xdr:rowOff>29210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13987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167640</xdr:rowOff>
    </xdr:from>
    <xdr:to>
      <xdr:col>69</xdr:col>
      <xdr:colOff>142875</xdr:colOff>
      <xdr:row>59</xdr:row>
      <xdr:rowOff>97790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82567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95250</xdr:rowOff>
    </xdr:from>
    <xdr:to>
      <xdr:col>65</xdr:col>
      <xdr:colOff>53975</xdr:colOff>
      <xdr:row>60</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solidFill>
                <a:schemeClr val="dk1"/>
              </a:solidFill>
              <a:effectLst/>
              <a:latin typeface="+mn-lt"/>
              <a:ea typeface="+mn-ea"/>
              <a:cs typeface="+mn-cs"/>
            </a:rPr>
            <a:t>類似団体平均を上回っているが、費用の約</a:t>
          </a:r>
          <a:r>
            <a:rPr kumimoji="1" lang="en-US" altLang="ja-JP" sz="1100">
              <a:solidFill>
                <a:schemeClr val="dk1"/>
              </a:solidFill>
              <a:effectLst/>
              <a:latin typeface="+mn-lt"/>
              <a:ea typeface="+mn-ea"/>
              <a:cs typeface="+mn-cs"/>
            </a:rPr>
            <a:t>37</a:t>
          </a:r>
          <a:r>
            <a:rPr kumimoji="1" lang="ja-JP" altLang="en-US" sz="1100">
              <a:solidFill>
                <a:schemeClr val="dk1"/>
              </a:solidFill>
              <a:effectLst/>
              <a:latin typeface="+mn-lt"/>
              <a:ea typeface="+mn-ea"/>
              <a:cs typeface="+mn-cs"/>
            </a:rPr>
            <a:t>％は一部事務組合等の負担金で本町だけでは削減できない費用である。また、約</a:t>
          </a:r>
          <a:r>
            <a:rPr kumimoji="1" lang="en-US" altLang="ja-JP" sz="1100">
              <a:solidFill>
                <a:schemeClr val="dk1"/>
              </a:solidFill>
              <a:effectLst/>
              <a:latin typeface="+mn-lt"/>
              <a:ea typeface="+mn-ea"/>
              <a:cs typeface="+mn-cs"/>
            </a:rPr>
            <a:t>22</a:t>
          </a:r>
          <a:r>
            <a:rPr kumimoji="1" lang="ja-JP" altLang="en-US" sz="1100">
              <a:solidFill>
                <a:schemeClr val="dk1"/>
              </a:solidFill>
              <a:effectLst/>
              <a:latin typeface="+mn-lt"/>
              <a:ea typeface="+mn-ea"/>
              <a:cs typeface="+mn-cs"/>
            </a:rPr>
            <a:t>％は町立病院が占めている。現在町立病院建て替えが進行中のため、一層の経営効率化が求められる。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49276</xdr:rowOff>
    </xdr:from>
    <xdr:to>
      <xdr:col>82</xdr:col>
      <xdr:colOff>107950</xdr:colOff>
      <xdr:row>38</xdr:row>
      <xdr:rowOff>67564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56437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67564</xdr:rowOff>
    </xdr:from>
    <xdr:to>
      <xdr:col>78</xdr:col>
      <xdr:colOff>69850</xdr:colOff>
      <xdr:row>38</xdr:row>
      <xdr:rowOff>108712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5826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90424</xdr:rowOff>
    </xdr:from>
    <xdr:to>
      <xdr:col>73</xdr:col>
      <xdr:colOff>180975</xdr:colOff>
      <xdr:row>38</xdr:row>
      <xdr:rowOff>108712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6055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90424</xdr:rowOff>
    </xdr:from>
    <xdr:to>
      <xdr:col>69</xdr:col>
      <xdr:colOff>92075</xdr:colOff>
      <xdr:row>38</xdr:row>
      <xdr:rowOff>108712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6055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169926</xdr:rowOff>
    </xdr:from>
    <xdr:to>
      <xdr:col>82</xdr:col>
      <xdr:colOff>158750</xdr:colOff>
      <xdr:row>38</xdr:row>
      <xdr:rowOff>100076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142003</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16764</xdr:rowOff>
    </xdr:from>
    <xdr:to>
      <xdr:col>78</xdr:col>
      <xdr:colOff>120650</xdr:colOff>
      <xdr:row>38</xdr:row>
      <xdr:rowOff>118364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103141</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618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57912</xdr:rowOff>
    </xdr:from>
    <xdr:to>
      <xdr:col>74</xdr:col>
      <xdr:colOff>31750</xdr:colOff>
      <xdr:row>38</xdr:row>
      <xdr:rowOff>159512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144289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39624</xdr:rowOff>
    </xdr:from>
    <xdr:to>
      <xdr:col>69</xdr:col>
      <xdr:colOff>142875</xdr:colOff>
      <xdr:row>38</xdr:row>
      <xdr:rowOff>141224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126001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57912</xdr:rowOff>
    </xdr:from>
    <xdr:to>
      <xdr:col>65</xdr:col>
      <xdr:colOff>53975</xdr:colOff>
      <xdr:row>38</xdr:row>
      <xdr:rowOff>159512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144289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計画的な繰上償還を行い地方債残高の増加を抑制したことな</a:t>
          </a:r>
          <a:r>
            <a:rPr kumimoji="1" lang="ja-JP" altLang="en-US" sz="1100">
              <a:solidFill>
                <a:schemeClr val="dk1"/>
              </a:solidFill>
              <a:effectLst/>
              <a:latin typeface="+mn-lt"/>
              <a:ea typeface="+mn-ea"/>
              <a:cs typeface="+mn-cs"/>
            </a:rPr>
            <a:t>どにより、▲</a:t>
          </a:r>
          <a:r>
            <a:rPr kumimoji="1" lang="en-US" altLang="ja-JP" sz="1100">
              <a:solidFill>
                <a:schemeClr val="dk1"/>
              </a:solidFill>
              <a:effectLst/>
              <a:latin typeface="+mn-lt"/>
              <a:ea typeface="+mn-ea"/>
              <a:cs typeface="+mn-cs"/>
            </a:rPr>
            <a:t>1.3</a:t>
          </a:r>
          <a:r>
            <a:rPr kumimoji="1" lang="ja-JP" altLang="en-US" sz="1100">
              <a:solidFill>
                <a:schemeClr val="dk1"/>
              </a:solidFill>
              <a:effectLst/>
              <a:latin typeface="+mn-lt"/>
              <a:ea typeface="+mn-ea"/>
              <a:cs typeface="+mn-cs"/>
            </a:rPr>
            <a:t>ポイントとなっている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今後は大型事業の償還開始や、過疎対策事業債の発行により公債費負担の増が見込まれるため、事業の必要性や緊急性を勘案し、新発債発行の適正化や公債費負担比率の抑制に努める。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146050</xdr:rowOff>
    </xdr:from>
    <xdr:to>
      <xdr:col>24</xdr:col>
      <xdr:colOff>25400</xdr:colOff>
      <xdr:row>76</xdr:row>
      <xdr:rowOff>24130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00480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24130</xdr:rowOff>
    </xdr:from>
    <xdr:to>
      <xdr:col>19</xdr:col>
      <xdr:colOff>187325</xdr:colOff>
      <xdr:row>76</xdr:row>
      <xdr:rowOff>27939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30543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12700</xdr:rowOff>
    </xdr:from>
    <xdr:to>
      <xdr:col>15</xdr:col>
      <xdr:colOff>98425</xdr:colOff>
      <xdr:row>76</xdr:row>
      <xdr:rowOff>27939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0429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12700</xdr:rowOff>
    </xdr:from>
    <xdr:to>
      <xdr:col>11</xdr:col>
      <xdr:colOff>9525</xdr:colOff>
      <xdr:row>76</xdr:row>
      <xdr:rowOff>31750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042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95250</xdr:rowOff>
    </xdr:from>
    <xdr:to>
      <xdr:col>24</xdr:col>
      <xdr:colOff>76200</xdr:colOff>
      <xdr:row>76</xdr:row>
      <xdr:rowOff>25400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111777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144780</xdr:rowOff>
    </xdr:from>
    <xdr:to>
      <xdr:col>20</xdr:col>
      <xdr:colOff>38100</xdr:colOff>
      <xdr:row>76</xdr:row>
      <xdr:rowOff>74930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85107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772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148589</xdr:rowOff>
    </xdr:from>
    <xdr:to>
      <xdr:col>15</xdr:col>
      <xdr:colOff>149225</xdr:colOff>
      <xdr:row>76</xdr:row>
      <xdr:rowOff>78739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88917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133350</xdr:rowOff>
    </xdr:from>
    <xdr:to>
      <xdr:col>11</xdr:col>
      <xdr:colOff>60325</xdr:colOff>
      <xdr:row>76</xdr:row>
      <xdr:rowOff>63500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73677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152400</xdr:rowOff>
    </xdr:from>
    <xdr:to>
      <xdr:col>6</xdr:col>
      <xdr:colOff>171450</xdr:colOff>
      <xdr:row>76</xdr:row>
      <xdr:rowOff>82550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92727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78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扶助費と補助費等が、類似団体を超えている。削減が難しい費目ではあるが、歳入総額を考慮しながら抑制に努める。併せて物件費等も経費削減に努めていく。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66039</xdr:rowOff>
    </xdr:from>
    <xdr:to>
      <xdr:col>82</xdr:col>
      <xdr:colOff>107950</xdr:colOff>
      <xdr:row>80</xdr:row>
      <xdr:rowOff>123189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78203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1270</xdr:rowOff>
    </xdr:from>
    <xdr:to>
      <xdr:col>78</xdr:col>
      <xdr:colOff>69850</xdr:colOff>
      <xdr:row>80</xdr:row>
      <xdr:rowOff>66039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717270"/>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92711</xdr:rowOff>
    </xdr:from>
    <xdr:to>
      <xdr:col>73</xdr:col>
      <xdr:colOff>180975</xdr:colOff>
      <xdr:row>80</xdr:row>
      <xdr:rowOff>1270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637261"/>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92711</xdr:rowOff>
    </xdr:from>
    <xdr:to>
      <xdr:col>69</xdr:col>
      <xdr:colOff>92075</xdr:colOff>
      <xdr:row>80</xdr:row>
      <xdr:rowOff>35561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637261"/>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72389</xdr:rowOff>
    </xdr:from>
    <xdr:to>
      <xdr:col>82</xdr:col>
      <xdr:colOff>158750</xdr:colOff>
      <xdr:row>81</xdr:row>
      <xdr:rowOff>2539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78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44466</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760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15239</xdr:rowOff>
    </xdr:from>
    <xdr:to>
      <xdr:col>78</xdr:col>
      <xdr:colOff>120650</xdr:colOff>
      <xdr:row>80</xdr:row>
      <xdr:rowOff>116839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7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101616</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817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121920</xdr:rowOff>
    </xdr:from>
    <xdr:to>
      <xdr:col>74</xdr:col>
      <xdr:colOff>31750</xdr:colOff>
      <xdr:row>80</xdr:row>
      <xdr:rowOff>52070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66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36847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752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41911</xdr:rowOff>
    </xdr:from>
    <xdr:to>
      <xdr:col>69</xdr:col>
      <xdr:colOff>142875</xdr:colOff>
      <xdr:row>79</xdr:row>
      <xdr:rowOff>143511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128288</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156211</xdr:rowOff>
    </xdr:from>
    <xdr:to>
      <xdr:col>65</xdr:col>
      <xdr:colOff>53975</xdr:colOff>
      <xdr:row>80</xdr:row>
      <xdr:rowOff>86361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71138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78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福岡県糸田町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39408</xdr:rowOff>
    </xdr:from>
    <xdr:to>
      <xdr:col>29</xdr:col>
      <xdr:colOff>127000</xdr:colOff>
      <xdr:row>17</xdr:row>
      <xdr:rowOff>98313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001683"/>
          <a:ext cx="647700" cy="58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98313</xdr:rowOff>
    </xdr:from>
    <xdr:to>
      <xdr:col>26</xdr:col>
      <xdr:colOff>50800</xdr:colOff>
      <xdr:row>17</xdr:row>
      <xdr:rowOff>166790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060588"/>
          <a:ext cx="698500" cy="68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166790</xdr:rowOff>
    </xdr:from>
    <xdr:to>
      <xdr:col>22</xdr:col>
      <xdr:colOff>114300</xdr:colOff>
      <xdr:row>18</xdr:row>
      <xdr:rowOff>18428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129065"/>
          <a:ext cx="698500" cy="23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18428</xdr:rowOff>
    </xdr:from>
    <xdr:to>
      <xdr:col>18</xdr:col>
      <xdr:colOff>177800</xdr:colOff>
      <xdr:row>18</xdr:row>
      <xdr:rowOff>50118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152153"/>
          <a:ext cx="698500" cy="316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160058</xdr:rowOff>
    </xdr:from>
    <xdr:to>
      <xdr:col>29</xdr:col>
      <xdr:colOff>177800</xdr:colOff>
      <xdr:row>17</xdr:row>
      <xdr:rowOff>90208</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950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132135</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92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47513</xdr:rowOff>
    </xdr:from>
    <xdr:to>
      <xdr:col>26</xdr:col>
      <xdr:colOff>101600</xdr:colOff>
      <xdr:row>17</xdr:row>
      <xdr:rowOff>149113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009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133890</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096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115990</xdr:rowOff>
    </xdr:from>
    <xdr:to>
      <xdr:col>22</xdr:col>
      <xdr:colOff>165100</xdr:colOff>
      <xdr:row>18</xdr:row>
      <xdr:rowOff>46140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078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30917</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16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139078</xdr:rowOff>
    </xdr:from>
    <xdr:to>
      <xdr:col>19</xdr:col>
      <xdr:colOff>38100</xdr:colOff>
      <xdr:row>18</xdr:row>
      <xdr:rowOff>69228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1013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54005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187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170768</xdr:rowOff>
    </xdr:from>
    <xdr:to>
      <xdr:col>15</xdr:col>
      <xdr:colOff>101600</xdr:colOff>
      <xdr:row>18</xdr:row>
      <xdr:rowOff>100918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1330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85695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21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187769</xdr:rowOff>
    </xdr:from>
    <xdr:to>
      <xdr:col>29</xdr:col>
      <xdr:colOff>127000</xdr:colOff>
      <xdr:row>37</xdr:row>
      <xdr:rowOff>208204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312469"/>
          <a:ext cx="647700" cy="204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187769</xdr:rowOff>
    </xdr:from>
    <xdr:to>
      <xdr:col>26</xdr:col>
      <xdr:colOff>50800</xdr:colOff>
      <xdr:row>37</xdr:row>
      <xdr:rowOff>189764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312469"/>
          <a:ext cx="698500" cy="19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189764</xdr:rowOff>
    </xdr:from>
    <xdr:to>
      <xdr:col>22</xdr:col>
      <xdr:colOff>114300</xdr:colOff>
      <xdr:row>37</xdr:row>
      <xdr:rowOff>228638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314464"/>
          <a:ext cx="698500" cy="38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228638</xdr:rowOff>
    </xdr:from>
    <xdr:to>
      <xdr:col>18</xdr:col>
      <xdr:colOff>177800</xdr:colOff>
      <xdr:row>37</xdr:row>
      <xdr:rowOff>259600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353338"/>
          <a:ext cx="698500" cy="309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157404</xdr:rowOff>
    </xdr:from>
    <xdr:to>
      <xdr:col>29</xdr:col>
      <xdr:colOff>177800</xdr:colOff>
      <xdr:row>37</xdr:row>
      <xdr:rowOff>259004</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2821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129481</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254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136969</xdr:rowOff>
    </xdr:from>
    <xdr:to>
      <xdr:col>26</xdr:col>
      <xdr:colOff>101600</xdr:colOff>
      <xdr:row>37</xdr:row>
      <xdr:rowOff>238569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2616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223346</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348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138964</xdr:rowOff>
    </xdr:from>
    <xdr:to>
      <xdr:col>22</xdr:col>
      <xdr:colOff>165100</xdr:colOff>
      <xdr:row>37</xdr:row>
      <xdr:rowOff>240564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2636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225341</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350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177838</xdr:rowOff>
    </xdr:from>
    <xdr:to>
      <xdr:col>19</xdr:col>
      <xdr:colOff>38100</xdr:colOff>
      <xdr:row>37</xdr:row>
      <xdr:rowOff>279438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302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264215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388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208800</xdr:rowOff>
    </xdr:from>
    <xdr:to>
      <xdr:col>15</xdr:col>
      <xdr:colOff>101600</xdr:colOff>
      <xdr:row>37</xdr:row>
      <xdr:rowOff>310400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333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295177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41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福岡県糸田町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8,269
8,170
8.04
7,847,669
7,272,919
545,676
3,023,371
7,453,462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33431</xdr:rowOff>
    </xdr:from>
    <xdr:to>
      <xdr:col>24</xdr:col>
      <xdr:colOff>63500</xdr:colOff>
      <xdr:row>35</xdr:row>
      <xdr:rowOff>110096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34181"/>
          <a:ext cx="838200" cy="76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110096</xdr:rowOff>
    </xdr:from>
    <xdr:to>
      <xdr:col>19</xdr:col>
      <xdr:colOff>177800</xdr:colOff>
      <xdr:row>35</xdr:row>
      <xdr:rowOff>150749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10846"/>
          <a:ext cx="889000" cy="4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150749</xdr:rowOff>
    </xdr:from>
    <xdr:to>
      <xdr:col>15</xdr:col>
      <xdr:colOff>50800</xdr:colOff>
      <xdr:row>36</xdr:row>
      <xdr:rowOff>7036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51499"/>
          <a:ext cx="889000" cy="2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7036</xdr:rowOff>
    </xdr:from>
    <xdr:to>
      <xdr:col>10</xdr:col>
      <xdr:colOff>114300</xdr:colOff>
      <xdr:row>36</xdr:row>
      <xdr:rowOff>31252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79236"/>
          <a:ext cx="889000" cy="2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154081</xdr:rowOff>
    </xdr:from>
    <xdr:to>
      <xdr:col>24</xdr:col>
      <xdr:colOff>114300</xdr:colOff>
      <xdr:row>35</xdr:row>
      <xdr:rowOff>84231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8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132508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61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59296</xdr:rowOff>
    </xdr:from>
    <xdr:to>
      <xdr:col>20</xdr:col>
      <xdr:colOff>38100</xdr:colOff>
      <xdr:row>35</xdr:row>
      <xdr:rowOff>160896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6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152023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152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99949</xdr:rowOff>
    </xdr:from>
    <xdr:to>
      <xdr:col>15</xdr:col>
      <xdr:colOff>101600</xdr:colOff>
      <xdr:row>36</xdr:row>
      <xdr:rowOff>30099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0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21226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93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127686</xdr:rowOff>
    </xdr:from>
    <xdr:to>
      <xdr:col>10</xdr:col>
      <xdr:colOff>165100</xdr:colOff>
      <xdr:row>36</xdr:row>
      <xdr:rowOff>57836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2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48963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221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151902</xdr:rowOff>
    </xdr:from>
    <xdr:to>
      <xdr:col>6</xdr:col>
      <xdr:colOff>38100</xdr:colOff>
      <xdr:row>36</xdr:row>
      <xdr:rowOff>82052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5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73179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245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92172</xdr:rowOff>
    </xdr:from>
    <xdr:to>
      <xdr:col>24</xdr:col>
      <xdr:colOff>63500</xdr:colOff>
      <xdr:row>58</xdr:row>
      <xdr:rowOff>98417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36272"/>
          <a:ext cx="838200" cy="6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98417</xdr:rowOff>
    </xdr:from>
    <xdr:to>
      <xdr:col>19</xdr:col>
      <xdr:colOff>177800</xdr:colOff>
      <xdr:row>58</xdr:row>
      <xdr:rowOff>102901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42517"/>
          <a:ext cx="889000" cy="4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102901</xdr:rowOff>
    </xdr:from>
    <xdr:to>
      <xdr:col>15</xdr:col>
      <xdr:colOff>50800</xdr:colOff>
      <xdr:row>58</xdr:row>
      <xdr:rowOff>105293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47001"/>
          <a:ext cx="889000" cy="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105293</xdr:rowOff>
    </xdr:from>
    <xdr:to>
      <xdr:col>10</xdr:col>
      <xdr:colOff>114300</xdr:colOff>
      <xdr:row>58</xdr:row>
      <xdr:rowOff>105972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49393"/>
          <a:ext cx="889000" cy="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41372</xdr:rowOff>
    </xdr:from>
    <xdr:to>
      <xdr:col>24</xdr:col>
      <xdr:colOff>114300</xdr:colOff>
      <xdr:row>58</xdr:row>
      <xdr:rowOff>142972</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8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47617</xdr:rowOff>
    </xdr:from>
    <xdr:to>
      <xdr:col>20</xdr:col>
      <xdr:colOff>38100</xdr:colOff>
      <xdr:row>58</xdr:row>
      <xdr:rowOff>149217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9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140344</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1008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52101</xdr:rowOff>
    </xdr:from>
    <xdr:to>
      <xdr:col>15</xdr:col>
      <xdr:colOff>101600</xdr:colOff>
      <xdr:row>58</xdr:row>
      <xdr:rowOff>153701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9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144828</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1008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54493</xdr:rowOff>
    </xdr:from>
    <xdr:to>
      <xdr:col>10</xdr:col>
      <xdr:colOff>165100</xdr:colOff>
      <xdr:row>58</xdr:row>
      <xdr:rowOff>156093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9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147220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9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55172</xdr:rowOff>
    </xdr:from>
    <xdr:to>
      <xdr:col>6</xdr:col>
      <xdr:colOff>38100</xdr:colOff>
      <xdr:row>58</xdr:row>
      <xdr:rowOff>156772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9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147899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9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6502</xdr:rowOff>
    </xdr:from>
    <xdr:to>
      <xdr:col>24</xdr:col>
      <xdr:colOff>63500</xdr:colOff>
      <xdr:row>78</xdr:row>
      <xdr:rowOff>64757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379602"/>
          <a:ext cx="838200" cy="5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15456</xdr:rowOff>
    </xdr:from>
    <xdr:to>
      <xdr:col>19</xdr:col>
      <xdr:colOff>177800</xdr:colOff>
      <xdr:row>78</xdr:row>
      <xdr:rowOff>64757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388556"/>
          <a:ext cx="889000" cy="4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15456</xdr:rowOff>
    </xdr:from>
    <xdr:to>
      <xdr:col>15</xdr:col>
      <xdr:colOff>50800</xdr:colOff>
      <xdr:row>78</xdr:row>
      <xdr:rowOff>31953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388556"/>
          <a:ext cx="889000" cy="1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29439</xdr:rowOff>
    </xdr:from>
    <xdr:to>
      <xdr:col>10</xdr:col>
      <xdr:colOff>114300</xdr:colOff>
      <xdr:row>78</xdr:row>
      <xdr:rowOff>31953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02539"/>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127152</xdr:rowOff>
    </xdr:from>
    <xdr:to>
      <xdr:col>24</xdr:col>
      <xdr:colOff>114300</xdr:colOff>
      <xdr:row>78</xdr:row>
      <xdr:rowOff>57302</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28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105579</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0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13957</xdr:rowOff>
    </xdr:from>
    <xdr:to>
      <xdr:col>20</xdr:col>
      <xdr:colOff>38100</xdr:colOff>
      <xdr:row>78</xdr:row>
      <xdr:rowOff>115557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8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106684</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7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136106</xdr:rowOff>
    </xdr:from>
    <xdr:to>
      <xdr:col>15</xdr:col>
      <xdr:colOff>101600</xdr:colOff>
      <xdr:row>78</xdr:row>
      <xdr:rowOff>66256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3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57383</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343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152603</xdr:rowOff>
    </xdr:from>
    <xdr:to>
      <xdr:col>10</xdr:col>
      <xdr:colOff>165100</xdr:colOff>
      <xdr:row>78</xdr:row>
      <xdr:rowOff>82753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5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73880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4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150089</xdr:rowOff>
    </xdr:from>
    <xdr:to>
      <xdr:col>6</xdr:col>
      <xdr:colOff>38100</xdr:colOff>
      <xdr:row>78</xdr:row>
      <xdr:rowOff>80239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5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71366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44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131524</xdr:rowOff>
    </xdr:from>
    <xdr:to>
      <xdr:col>24</xdr:col>
      <xdr:colOff>63500</xdr:colOff>
      <xdr:row>94</xdr:row>
      <xdr:rowOff>165867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247824"/>
          <a:ext cx="838200" cy="3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165867</xdr:rowOff>
    </xdr:from>
    <xdr:to>
      <xdr:col>19</xdr:col>
      <xdr:colOff>177800</xdr:colOff>
      <xdr:row>95</xdr:row>
      <xdr:rowOff>138374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282167"/>
          <a:ext cx="889000" cy="14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167718</xdr:rowOff>
    </xdr:from>
    <xdr:to>
      <xdr:col>15</xdr:col>
      <xdr:colOff>50800</xdr:colOff>
      <xdr:row>95</xdr:row>
      <xdr:rowOff>138374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284018"/>
          <a:ext cx="889000" cy="142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167718</xdr:rowOff>
    </xdr:from>
    <xdr:to>
      <xdr:col>10</xdr:col>
      <xdr:colOff>114300</xdr:colOff>
      <xdr:row>96</xdr:row>
      <xdr:rowOff>125276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284018"/>
          <a:ext cx="889000" cy="30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80724</xdr:rowOff>
    </xdr:from>
    <xdr:to>
      <xdr:col>24</xdr:col>
      <xdr:colOff>114300</xdr:colOff>
      <xdr:row>95</xdr:row>
      <xdr:rowOff>10874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19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103601</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048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115067</xdr:rowOff>
    </xdr:from>
    <xdr:to>
      <xdr:col>20</xdr:col>
      <xdr:colOff>38100</xdr:colOff>
      <xdr:row>95</xdr:row>
      <xdr:rowOff>45217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3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61744</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6006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87574</xdr:rowOff>
    </xdr:from>
    <xdr:to>
      <xdr:col>15</xdr:col>
      <xdr:colOff>101600</xdr:colOff>
      <xdr:row>96</xdr:row>
      <xdr:rowOff>17724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37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34251</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615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116918</xdr:rowOff>
    </xdr:from>
    <xdr:to>
      <xdr:col>10</xdr:col>
      <xdr:colOff>165100</xdr:colOff>
      <xdr:row>95</xdr:row>
      <xdr:rowOff>47068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23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63595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00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74476</xdr:rowOff>
    </xdr:from>
    <xdr:to>
      <xdr:col>6</xdr:col>
      <xdr:colOff>38100</xdr:colOff>
      <xdr:row>97</xdr:row>
      <xdr:rowOff>4626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3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21153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630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37775</xdr:rowOff>
    </xdr:from>
    <xdr:to>
      <xdr:col>55</xdr:col>
      <xdr:colOff>0</xdr:colOff>
      <xdr:row>39</xdr:row>
      <xdr:rowOff>82996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724325"/>
          <a:ext cx="838200" cy="45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22462</xdr:rowOff>
    </xdr:from>
    <xdr:to>
      <xdr:col>50</xdr:col>
      <xdr:colOff>114300</xdr:colOff>
      <xdr:row>39</xdr:row>
      <xdr:rowOff>82996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709012"/>
          <a:ext cx="889000" cy="6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22462</xdr:rowOff>
    </xdr:from>
    <xdr:to>
      <xdr:col>45</xdr:col>
      <xdr:colOff>177800</xdr:colOff>
      <xdr:row>39</xdr:row>
      <xdr:rowOff>68911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709012"/>
          <a:ext cx="889000" cy="4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30604</xdr:rowOff>
    </xdr:from>
    <xdr:to>
      <xdr:col>41</xdr:col>
      <xdr:colOff>50800</xdr:colOff>
      <xdr:row>39</xdr:row>
      <xdr:rowOff>68911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74254"/>
          <a:ext cx="889000" cy="38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158425</xdr:rowOff>
    </xdr:from>
    <xdr:to>
      <xdr:col>55</xdr:col>
      <xdr:colOff>50800</xdr:colOff>
      <xdr:row>39</xdr:row>
      <xdr:rowOff>88575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67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73352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88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32196</xdr:rowOff>
    </xdr:from>
    <xdr:to>
      <xdr:col>50</xdr:col>
      <xdr:colOff>165100</xdr:colOff>
      <xdr:row>39</xdr:row>
      <xdr:rowOff>133796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71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124923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81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143112</xdr:rowOff>
    </xdr:from>
    <xdr:to>
      <xdr:col>46</xdr:col>
      <xdr:colOff>38100</xdr:colOff>
      <xdr:row>39</xdr:row>
      <xdr:rowOff>73262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6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39</xdr:row>
      <xdr:rowOff>64389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75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18111</xdr:rowOff>
    </xdr:from>
    <xdr:to>
      <xdr:col>41</xdr:col>
      <xdr:colOff>101600</xdr:colOff>
      <xdr:row>39</xdr:row>
      <xdr:rowOff>119711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704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110838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79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151254</xdr:rowOff>
    </xdr:from>
    <xdr:to>
      <xdr:col>36</xdr:col>
      <xdr:colOff>165100</xdr:colOff>
      <xdr:row>37</xdr:row>
      <xdr:rowOff>81404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32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72531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416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48237</xdr:rowOff>
    </xdr:from>
    <xdr:to>
      <xdr:col>55</xdr:col>
      <xdr:colOff>0</xdr:colOff>
      <xdr:row>58</xdr:row>
      <xdr:rowOff>98573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992337"/>
          <a:ext cx="838200" cy="50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76774</xdr:rowOff>
    </xdr:from>
    <xdr:to>
      <xdr:col>50</xdr:col>
      <xdr:colOff>114300</xdr:colOff>
      <xdr:row>58</xdr:row>
      <xdr:rowOff>98573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020874"/>
          <a:ext cx="889000" cy="2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38702</xdr:rowOff>
    </xdr:from>
    <xdr:to>
      <xdr:col>45</xdr:col>
      <xdr:colOff>177800</xdr:colOff>
      <xdr:row>58</xdr:row>
      <xdr:rowOff>76774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982802"/>
          <a:ext cx="889000" cy="3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38702</xdr:rowOff>
    </xdr:from>
    <xdr:to>
      <xdr:col>41</xdr:col>
      <xdr:colOff>50800</xdr:colOff>
      <xdr:row>58</xdr:row>
      <xdr:rowOff>97065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982802"/>
          <a:ext cx="889000" cy="5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168887</xdr:rowOff>
    </xdr:from>
    <xdr:to>
      <xdr:col>55</xdr:col>
      <xdr:colOff>50800</xdr:colOff>
      <xdr:row>58</xdr:row>
      <xdr:rowOff>99037</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4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128264</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29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47773</xdr:rowOff>
    </xdr:from>
    <xdr:to>
      <xdr:col>50</xdr:col>
      <xdr:colOff>165100</xdr:colOff>
      <xdr:row>58</xdr:row>
      <xdr:rowOff>149373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9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140500</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8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25974</xdr:rowOff>
    </xdr:from>
    <xdr:to>
      <xdr:col>46</xdr:col>
      <xdr:colOff>38100</xdr:colOff>
      <xdr:row>58</xdr:row>
      <xdr:rowOff>127574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7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118701</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10062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159352</xdr:rowOff>
    </xdr:from>
    <xdr:to>
      <xdr:col>41</xdr:col>
      <xdr:colOff>101600</xdr:colOff>
      <xdr:row>58</xdr:row>
      <xdr:rowOff>89502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3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106029</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707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46265</xdr:rowOff>
    </xdr:from>
    <xdr:to>
      <xdr:col>36</xdr:col>
      <xdr:colOff>165100</xdr:colOff>
      <xdr:row>58</xdr:row>
      <xdr:rowOff>147865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9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138992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8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138863</xdr:rowOff>
    </xdr:from>
    <xdr:to>
      <xdr:col>55</xdr:col>
      <xdr:colOff>0</xdr:colOff>
      <xdr:row>78</xdr:row>
      <xdr:rowOff>139297</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11963"/>
          <a:ext cx="83820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138863</xdr:rowOff>
    </xdr:from>
    <xdr:to>
      <xdr:col>50</xdr:col>
      <xdr:colOff>114300</xdr:colOff>
      <xdr:row>78</xdr:row>
      <xdr:rowOff>139170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511963"/>
          <a:ext cx="889000" cy="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139170</xdr:rowOff>
    </xdr:from>
    <xdr:to>
      <xdr:col>45</xdr:col>
      <xdr:colOff>177800</xdr:colOff>
      <xdr:row>78</xdr:row>
      <xdr:rowOff>139173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512270"/>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139108</xdr:rowOff>
    </xdr:from>
    <xdr:to>
      <xdr:col>41</xdr:col>
      <xdr:colOff>50800</xdr:colOff>
      <xdr:row>78</xdr:row>
      <xdr:rowOff>139173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512208"/>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88497</xdr:rowOff>
    </xdr:from>
    <xdr:to>
      <xdr:col>55</xdr:col>
      <xdr:colOff>50800</xdr:colOff>
      <xdr:row>79</xdr:row>
      <xdr:rowOff>18647</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378565"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88063</xdr:rowOff>
    </xdr:from>
    <xdr:to>
      <xdr:col>50</xdr:col>
      <xdr:colOff>165100</xdr:colOff>
      <xdr:row>79</xdr:row>
      <xdr:rowOff>18213</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9340</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5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88370</xdr:rowOff>
    </xdr:from>
    <xdr:to>
      <xdr:col>46</xdr:col>
      <xdr:colOff>38100</xdr:colOff>
      <xdr:row>79</xdr:row>
      <xdr:rowOff>18520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6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9647</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5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88373</xdr:rowOff>
    </xdr:from>
    <xdr:to>
      <xdr:col>41</xdr:col>
      <xdr:colOff>101600</xdr:colOff>
      <xdr:row>79</xdr:row>
      <xdr:rowOff>18523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6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9650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55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88308</xdr:rowOff>
    </xdr:from>
    <xdr:to>
      <xdr:col>36</xdr:col>
      <xdr:colOff>165100</xdr:colOff>
      <xdr:row>79</xdr:row>
      <xdr:rowOff>18458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6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9585</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5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62857</xdr:rowOff>
    </xdr:from>
    <xdr:to>
      <xdr:col>55</xdr:col>
      <xdr:colOff>0</xdr:colOff>
      <xdr:row>97</xdr:row>
      <xdr:rowOff>129277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522057"/>
          <a:ext cx="838200" cy="23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10302</xdr:rowOff>
    </xdr:from>
    <xdr:to>
      <xdr:col>50</xdr:col>
      <xdr:colOff>114300</xdr:colOff>
      <xdr:row>97</xdr:row>
      <xdr:rowOff>129277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640952"/>
          <a:ext cx="889000" cy="118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160452</xdr:rowOff>
    </xdr:from>
    <xdr:to>
      <xdr:col>45</xdr:col>
      <xdr:colOff>177800</xdr:colOff>
      <xdr:row>97</xdr:row>
      <xdr:rowOff>10302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448202"/>
          <a:ext cx="889000" cy="19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160452</xdr:rowOff>
    </xdr:from>
    <xdr:to>
      <xdr:col>41</xdr:col>
      <xdr:colOff>50800</xdr:colOff>
      <xdr:row>97</xdr:row>
      <xdr:rowOff>124318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448202"/>
          <a:ext cx="889000" cy="30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12057</xdr:rowOff>
    </xdr:from>
    <xdr:to>
      <xdr:col>55</xdr:col>
      <xdr:colOff>50800</xdr:colOff>
      <xdr:row>96</xdr:row>
      <xdr:rowOff>113657</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47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34934</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322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78477</xdr:rowOff>
    </xdr:from>
    <xdr:to>
      <xdr:col>50</xdr:col>
      <xdr:colOff>165100</xdr:colOff>
      <xdr:row>98</xdr:row>
      <xdr:rowOff>8627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0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171204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0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130952</xdr:rowOff>
    </xdr:from>
    <xdr:to>
      <xdr:col>46</xdr:col>
      <xdr:colOff>38100</xdr:colOff>
      <xdr:row>97</xdr:row>
      <xdr:rowOff>61102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59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77629</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50795" y="16365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109652</xdr:rowOff>
    </xdr:from>
    <xdr:to>
      <xdr:col>41</xdr:col>
      <xdr:colOff>101600</xdr:colOff>
      <xdr:row>96</xdr:row>
      <xdr:rowOff>39802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39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56329</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6172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73518</xdr:rowOff>
    </xdr:from>
    <xdr:to>
      <xdr:col>36</xdr:col>
      <xdr:colOff>165100</xdr:colOff>
      <xdr:row>98</xdr:row>
      <xdr:rowOff>3668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0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20195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7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139449</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549"/>
          <a:ext cx="8382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139449</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54549"/>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139485</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585"/>
          <a:ext cx="889000" cy="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88649</xdr:rowOff>
    </xdr:from>
    <xdr:to>
      <xdr:col>81</xdr:col>
      <xdr:colOff>101600</xdr:colOff>
      <xdr:row>39</xdr:row>
      <xdr:rowOff>18799</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9926</xdr:rowOff>
    </xdr:from>
    <xdr:ext cx="313932"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24333" y="66964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88685</xdr:rowOff>
    </xdr:from>
    <xdr:to>
      <xdr:col>67</xdr:col>
      <xdr:colOff>101600</xdr:colOff>
      <xdr:row>39</xdr:row>
      <xdr:rowOff>18835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9962</xdr:rowOff>
    </xdr:from>
    <xdr:ext cx="313932"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57333" y="66965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144306</xdr:rowOff>
    </xdr:from>
    <xdr:to>
      <xdr:col>85</xdr:col>
      <xdr:colOff>127000</xdr:colOff>
      <xdr:row>77</xdr:row>
      <xdr:rowOff>161426</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345956"/>
          <a:ext cx="838200" cy="1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158269</xdr:rowOff>
    </xdr:from>
    <xdr:to>
      <xdr:col>81</xdr:col>
      <xdr:colOff>50800</xdr:colOff>
      <xdr:row>77</xdr:row>
      <xdr:rowOff>161426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359919"/>
          <a:ext cx="889000" cy="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158269</xdr:rowOff>
    </xdr:from>
    <xdr:to>
      <xdr:col>76</xdr:col>
      <xdr:colOff>114300</xdr:colOff>
      <xdr:row>77</xdr:row>
      <xdr:rowOff>166742</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59919"/>
          <a:ext cx="889000" cy="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166742</xdr:rowOff>
    </xdr:from>
    <xdr:to>
      <xdr:col>71</xdr:col>
      <xdr:colOff>177800</xdr:colOff>
      <xdr:row>78</xdr:row>
      <xdr:rowOff>22453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68392"/>
          <a:ext cx="889000" cy="2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93506</xdr:rowOff>
    </xdr:from>
    <xdr:to>
      <xdr:col>85</xdr:col>
      <xdr:colOff>177800</xdr:colOff>
      <xdr:row>78</xdr:row>
      <xdr:rowOff>23656</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9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71933</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7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110626</xdr:rowOff>
    </xdr:from>
    <xdr:to>
      <xdr:col>81</xdr:col>
      <xdr:colOff>101600</xdr:colOff>
      <xdr:row>78</xdr:row>
      <xdr:rowOff>40776</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1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31903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0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107469</xdr:rowOff>
    </xdr:from>
    <xdr:to>
      <xdr:col>76</xdr:col>
      <xdr:colOff>165100</xdr:colOff>
      <xdr:row>78</xdr:row>
      <xdr:rowOff>37619</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0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28746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01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115942</xdr:rowOff>
    </xdr:from>
    <xdr:to>
      <xdr:col>72</xdr:col>
      <xdr:colOff>38100</xdr:colOff>
      <xdr:row>78</xdr:row>
      <xdr:rowOff>46092</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1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37219</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1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143103</xdr:rowOff>
    </xdr:from>
    <xdr:to>
      <xdr:col>67</xdr:col>
      <xdr:colOff>101600</xdr:colOff>
      <xdr:row>78</xdr:row>
      <xdr:rowOff>73253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4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64380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3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63227</xdr:rowOff>
    </xdr:from>
    <xdr:to>
      <xdr:col>85</xdr:col>
      <xdr:colOff>127000</xdr:colOff>
      <xdr:row>99</xdr:row>
      <xdr:rowOff>71397</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7036777"/>
          <a:ext cx="838200" cy="8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52701</xdr:rowOff>
    </xdr:from>
    <xdr:to>
      <xdr:col>81</xdr:col>
      <xdr:colOff>50800</xdr:colOff>
      <xdr:row>99</xdr:row>
      <xdr:rowOff>71397</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7026251"/>
          <a:ext cx="889000" cy="1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278</xdr:rowOff>
    </xdr:from>
    <xdr:to>
      <xdr:col>76</xdr:col>
      <xdr:colOff>114300</xdr:colOff>
      <xdr:row>99</xdr:row>
      <xdr:rowOff>52701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973828"/>
          <a:ext cx="889000" cy="5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278</xdr:rowOff>
    </xdr:from>
    <xdr:to>
      <xdr:col>71</xdr:col>
      <xdr:colOff>177800</xdr:colOff>
      <xdr:row>99</xdr:row>
      <xdr:rowOff>8341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973828"/>
          <a:ext cx="889000" cy="8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12427</xdr:rowOff>
    </xdr:from>
    <xdr:to>
      <xdr:col>85</xdr:col>
      <xdr:colOff>177800</xdr:colOff>
      <xdr:row>99</xdr:row>
      <xdr:rowOff>114027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8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98804</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90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20597</xdr:rowOff>
    </xdr:from>
    <xdr:to>
      <xdr:col>81</xdr:col>
      <xdr:colOff>101600</xdr:colOff>
      <xdr:row>99</xdr:row>
      <xdr:rowOff>122197</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99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113324</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46428" y="17086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1901</xdr:rowOff>
    </xdr:from>
    <xdr:to>
      <xdr:col>76</xdr:col>
      <xdr:colOff>165100</xdr:colOff>
      <xdr:row>99</xdr:row>
      <xdr:rowOff>103501</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97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94628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706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120928</xdr:rowOff>
    </xdr:from>
    <xdr:to>
      <xdr:col>72</xdr:col>
      <xdr:colOff>38100</xdr:colOff>
      <xdr:row>99</xdr:row>
      <xdr:rowOff>51078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92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42205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701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128991</xdr:rowOff>
    </xdr:from>
    <xdr:to>
      <xdr:col>67</xdr:col>
      <xdr:colOff>101600</xdr:colOff>
      <xdr:row>99</xdr:row>
      <xdr:rowOff>59141</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3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50268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2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112459</xdr:rowOff>
    </xdr:from>
    <xdr:to>
      <xdr:col>116</xdr:col>
      <xdr:colOff>63500</xdr:colOff>
      <xdr:row>36</xdr:row>
      <xdr:rowOff>120879</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1323300" y="5770309"/>
          <a:ext cx="838200" cy="522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109923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453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120879</xdr:rowOff>
    </xdr:from>
    <xdr:to>
      <xdr:col>111</xdr:col>
      <xdr:colOff>177800</xdr:colOff>
      <xdr:row>37</xdr:row>
      <xdr:rowOff>19190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6293079"/>
          <a:ext cx="889000" cy="6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130077</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64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6960</xdr:rowOff>
    </xdr:from>
    <xdr:to>
      <xdr:col>107</xdr:col>
      <xdr:colOff>50800</xdr:colOff>
      <xdr:row>37</xdr:row>
      <xdr:rowOff>19190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350610"/>
          <a:ext cx="8890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160062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67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6960</xdr:rowOff>
    </xdr:from>
    <xdr:to>
      <xdr:col>102</xdr:col>
      <xdr:colOff>114300</xdr:colOff>
      <xdr:row>38</xdr:row>
      <xdr:rowOff>12560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8656300" y="6350610"/>
          <a:ext cx="889000" cy="177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2786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68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6252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69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61659</xdr:rowOff>
    </xdr:from>
    <xdr:to>
      <xdr:col>116</xdr:col>
      <xdr:colOff>114300</xdr:colOff>
      <xdr:row>33</xdr:row>
      <xdr:rowOff>163259</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571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84536</xdr:rowOff>
    </xdr:from>
    <xdr:ext cx="534377"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557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70079</xdr:rowOff>
    </xdr:from>
    <xdr:to>
      <xdr:col>112</xdr:col>
      <xdr:colOff>38100</xdr:colOff>
      <xdr:row>37</xdr:row>
      <xdr:rowOff>229</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24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16756</xdr:rowOff>
    </xdr:from>
    <xdr:ext cx="534377"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56111" y="6017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139840</xdr:rowOff>
    </xdr:from>
    <xdr:to>
      <xdr:col>107</xdr:col>
      <xdr:colOff>101600</xdr:colOff>
      <xdr:row>37</xdr:row>
      <xdr:rowOff>69990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31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86517</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087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127610</xdr:rowOff>
    </xdr:from>
    <xdr:to>
      <xdr:col>102</xdr:col>
      <xdr:colOff>165100</xdr:colOff>
      <xdr:row>37</xdr:row>
      <xdr:rowOff>57760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2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74287</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07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133210</xdr:rowOff>
    </xdr:from>
    <xdr:to>
      <xdr:col>98</xdr:col>
      <xdr:colOff>38100</xdr:colOff>
      <xdr:row>38</xdr:row>
      <xdr:rowOff>63360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47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79887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252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86025</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9001425"/>
          <a:ext cx="838200" cy="108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86025</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9001425"/>
          <a:ext cx="889000" cy="108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156253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92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35225</xdr:rowOff>
    </xdr:from>
    <xdr:to>
      <xdr:col>112</xdr:col>
      <xdr:colOff>38100</xdr:colOff>
      <xdr:row>52</xdr:row>
      <xdr:rowOff>136825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895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153352</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56111" y="8725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112725</xdr:rowOff>
    </xdr:from>
    <xdr:to>
      <xdr:col>116</xdr:col>
      <xdr:colOff>63500</xdr:colOff>
      <xdr:row>75</xdr:row>
      <xdr:rowOff>147913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971475"/>
          <a:ext cx="838200" cy="3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147913</xdr:rowOff>
    </xdr:from>
    <xdr:to>
      <xdr:col>111</xdr:col>
      <xdr:colOff>177800</xdr:colOff>
      <xdr:row>76</xdr:row>
      <xdr:rowOff>47868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3006663"/>
          <a:ext cx="889000" cy="71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28339</xdr:rowOff>
    </xdr:from>
    <xdr:to>
      <xdr:col>107</xdr:col>
      <xdr:colOff>50800</xdr:colOff>
      <xdr:row>76</xdr:row>
      <xdr:rowOff>47868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545300" y="13058539"/>
          <a:ext cx="889000" cy="1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27197</xdr:rowOff>
    </xdr:from>
    <xdr:to>
      <xdr:col>102</xdr:col>
      <xdr:colOff>114300</xdr:colOff>
      <xdr:row>76</xdr:row>
      <xdr:rowOff>28339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3057397"/>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61925</xdr:rowOff>
    </xdr:from>
    <xdr:to>
      <xdr:col>116</xdr:col>
      <xdr:colOff>114300</xdr:colOff>
      <xdr:row>75</xdr:row>
      <xdr:rowOff>163525</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92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40352</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89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97113</xdr:rowOff>
    </xdr:from>
    <xdr:to>
      <xdr:col>112</xdr:col>
      <xdr:colOff>38100</xdr:colOff>
      <xdr:row>76</xdr:row>
      <xdr:rowOff>27263</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95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18390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04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168518</xdr:rowOff>
    </xdr:from>
    <xdr:to>
      <xdr:col>107</xdr:col>
      <xdr:colOff>101600</xdr:colOff>
      <xdr:row>76</xdr:row>
      <xdr:rowOff>98668</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02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89795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119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148989</xdr:rowOff>
    </xdr:from>
    <xdr:to>
      <xdr:col>102</xdr:col>
      <xdr:colOff>165100</xdr:colOff>
      <xdr:row>76</xdr:row>
      <xdr:rowOff>79139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00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70266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10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147847</xdr:rowOff>
    </xdr:from>
    <xdr:to>
      <xdr:col>98</xdr:col>
      <xdr:colOff>38100</xdr:colOff>
      <xdr:row>76</xdr:row>
      <xdr:rowOff>77997</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00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69124</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99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歳出決算総額は、住民一人当たり</a:t>
          </a:r>
          <a:r>
            <a:rPr kumimoji="1" lang="en-US" altLang="ja-JP" sz="1100" baseline="0">
              <a:solidFill>
                <a:schemeClr val="dk1"/>
              </a:solidFill>
              <a:effectLst/>
              <a:latin typeface="+mn-lt"/>
              <a:ea typeface="+mn-ea"/>
              <a:cs typeface="+mn-cs"/>
            </a:rPr>
            <a:t>879,540</a:t>
          </a:r>
          <a:r>
            <a:rPr kumimoji="1" lang="ja-JP" altLang="ja-JP" sz="1100">
              <a:solidFill>
                <a:schemeClr val="dk1"/>
              </a:solidFill>
              <a:effectLst/>
              <a:latin typeface="+mn-lt"/>
              <a:ea typeface="+mn-ea"/>
              <a:cs typeface="+mn-cs"/>
            </a:rPr>
            <a:t>円となっている。主な構成項目である扶助費は、住民一人当たり</a:t>
          </a:r>
          <a:r>
            <a:rPr kumimoji="1" lang="en-US" altLang="ja-JP" sz="1100">
              <a:solidFill>
                <a:schemeClr val="dk1"/>
              </a:solidFill>
              <a:effectLst/>
              <a:latin typeface="+mn-lt"/>
              <a:ea typeface="+mn-ea"/>
              <a:cs typeface="+mn-cs"/>
            </a:rPr>
            <a:t>151,073</a:t>
          </a:r>
          <a:r>
            <a:rPr kumimoji="1" lang="ja-JP" altLang="ja-JP" sz="1100">
              <a:solidFill>
                <a:schemeClr val="dk1"/>
              </a:solidFill>
              <a:effectLst/>
              <a:latin typeface="+mn-lt"/>
              <a:ea typeface="+mn-ea"/>
              <a:cs typeface="+mn-cs"/>
            </a:rPr>
            <a:t>円と前年度より増加している。</a:t>
          </a:r>
          <a:endParaRPr lang="ja-JP" altLang="ja-JP" sz="1400">
            <a:effectLst/>
          </a:endParaRPr>
        </a:p>
        <a:p>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自立支援給付費や施設型給付費</a:t>
          </a:r>
          <a:r>
            <a:rPr kumimoji="1" lang="ja-JP" altLang="ja-JP" sz="1100">
              <a:solidFill>
                <a:schemeClr val="dk1"/>
              </a:solidFill>
              <a:effectLst/>
              <a:latin typeface="+mn-lt"/>
              <a:ea typeface="+mn-ea"/>
              <a:cs typeface="+mn-cs"/>
            </a:rPr>
            <a:t>が増加したことに加え、人口が前年比▲</a:t>
          </a:r>
          <a:r>
            <a:rPr kumimoji="1" lang="en-US" altLang="ja-JP" sz="1100">
              <a:solidFill>
                <a:schemeClr val="dk1"/>
              </a:solidFill>
              <a:effectLst/>
              <a:latin typeface="+mn-lt"/>
              <a:ea typeface="+mn-ea"/>
              <a:cs typeface="+mn-cs"/>
            </a:rPr>
            <a:t>179</a:t>
          </a:r>
          <a:r>
            <a:rPr kumimoji="1" lang="ja-JP" altLang="ja-JP" sz="1100">
              <a:solidFill>
                <a:schemeClr val="dk1"/>
              </a:solidFill>
              <a:effectLst/>
              <a:latin typeface="+mn-lt"/>
              <a:ea typeface="+mn-ea"/>
              <a:cs typeface="+mn-cs"/>
            </a:rPr>
            <a:t>人となった影響によるものである。</a:t>
          </a:r>
          <a:endParaRPr lang="ja-JP" altLang="ja-JP" sz="1400">
            <a:effectLst/>
          </a:endParaRPr>
        </a:p>
        <a:p>
          <a:r>
            <a:rPr kumimoji="1" lang="ja-JP" altLang="ja-JP" sz="1100">
              <a:solidFill>
                <a:schemeClr val="dk1"/>
              </a:solidFill>
              <a:effectLst/>
              <a:latin typeface="+mn-lt"/>
              <a:ea typeface="+mn-ea"/>
              <a:cs typeface="+mn-cs"/>
            </a:rPr>
            <a:t>障害者に対する更生医療や自立支援給付金の額は年々増加傾向であり、扶助費の給付適正化に取り組む。</a:t>
          </a:r>
          <a:endParaRPr lang="ja-JP" altLang="ja-JP" sz="1400">
            <a:effectLst/>
          </a:endParaRPr>
        </a:p>
        <a:p>
          <a:r>
            <a:rPr kumimoji="1" lang="ja-JP" altLang="ja-JP" sz="1100">
              <a:solidFill>
                <a:schemeClr val="dk1"/>
              </a:solidFill>
              <a:effectLst/>
              <a:latin typeface="+mn-lt"/>
              <a:ea typeface="+mn-ea"/>
              <a:cs typeface="+mn-cs"/>
            </a:rPr>
            <a:t>　また、人件費は</a:t>
          </a:r>
          <a:r>
            <a:rPr kumimoji="1" lang="en-US" altLang="ja-JP" sz="1100">
              <a:solidFill>
                <a:schemeClr val="dk1"/>
              </a:solidFill>
              <a:effectLst/>
              <a:latin typeface="+mn-lt"/>
              <a:ea typeface="+mn-ea"/>
              <a:cs typeface="+mn-cs"/>
            </a:rPr>
            <a:t>141,446</a:t>
          </a:r>
          <a:r>
            <a:rPr kumimoji="1" lang="ja-JP" altLang="ja-JP" sz="1100">
              <a:solidFill>
                <a:schemeClr val="dk1"/>
              </a:solidFill>
              <a:effectLst/>
              <a:latin typeface="+mn-lt"/>
              <a:ea typeface="+mn-ea"/>
              <a:cs typeface="+mn-cs"/>
            </a:rPr>
            <a:t>円と前年度より増加して</a:t>
          </a:r>
          <a:r>
            <a:rPr kumimoji="1" lang="ja-JP" altLang="en-US" sz="1100">
              <a:solidFill>
                <a:schemeClr val="dk1"/>
              </a:solidFill>
              <a:effectLst/>
              <a:latin typeface="+mn-lt"/>
              <a:ea typeface="+mn-ea"/>
              <a:cs typeface="+mn-cs"/>
            </a:rPr>
            <a:t>おり、類似団体よりも下回っているものの給与改定等により増額が続いているため、引き続き事務の効率化が求められる。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福岡県糸田町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8,269
8,170
8.04
7,847,669
7,272,919
545,676
3,023,371
7,453,462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90678</xdr:rowOff>
    </xdr:from>
    <xdr:to>
      <xdr:col>24</xdr:col>
      <xdr:colOff>63500</xdr:colOff>
      <xdr:row>36</xdr:row>
      <xdr:rowOff>129794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62878"/>
          <a:ext cx="838200" cy="3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129794</xdr:rowOff>
    </xdr:from>
    <xdr:to>
      <xdr:col>19</xdr:col>
      <xdr:colOff>177800</xdr:colOff>
      <xdr:row>36</xdr:row>
      <xdr:rowOff>151765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01994"/>
          <a:ext cx="889000" cy="2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105410</xdr:rowOff>
    </xdr:from>
    <xdr:to>
      <xdr:col>15</xdr:col>
      <xdr:colOff>50800</xdr:colOff>
      <xdr:row>36</xdr:row>
      <xdr:rowOff>151765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77610"/>
          <a:ext cx="8890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105410</xdr:rowOff>
    </xdr:from>
    <xdr:to>
      <xdr:col>10</xdr:col>
      <xdr:colOff>114300</xdr:colOff>
      <xdr:row>36</xdr:row>
      <xdr:rowOff>112522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77610"/>
          <a:ext cx="889000" cy="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39878</xdr:rowOff>
    </xdr:from>
    <xdr:to>
      <xdr:col>24</xdr:col>
      <xdr:colOff>114300</xdr:colOff>
      <xdr:row>36</xdr:row>
      <xdr:rowOff>141478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1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18305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90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78994</xdr:rowOff>
    </xdr:from>
    <xdr:to>
      <xdr:col>20</xdr:col>
      <xdr:colOff>38100</xdr:colOff>
      <xdr:row>37</xdr:row>
      <xdr:rowOff>9144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5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271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4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100965</xdr:rowOff>
    </xdr:from>
    <xdr:to>
      <xdr:col>15</xdr:col>
      <xdr:colOff>101600</xdr:colOff>
      <xdr:row>37</xdr:row>
      <xdr:rowOff>31115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22242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65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54610</xdr:rowOff>
    </xdr:from>
    <xdr:to>
      <xdr:col>10</xdr:col>
      <xdr:colOff>165100</xdr:colOff>
      <xdr:row>36</xdr:row>
      <xdr:rowOff>156210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2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00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61722</xdr:rowOff>
    </xdr:from>
    <xdr:to>
      <xdr:col>6</xdr:col>
      <xdr:colOff>38100</xdr:colOff>
      <xdr:row>36</xdr:row>
      <xdr:rowOff>163322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3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8399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009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86251</xdr:rowOff>
    </xdr:from>
    <xdr:to>
      <xdr:col>24</xdr:col>
      <xdr:colOff>63500</xdr:colOff>
      <xdr:row>58</xdr:row>
      <xdr:rowOff>115197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30351"/>
          <a:ext cx="838200" cy="28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111408</xdr:rowOff>
    </xdr:from>
    <xdr:to>
      <xdr:col>19</xdr:col>
      <xdr:colOff>177800</xdr:colOff>
      <xdr:row>58</xdr:row>
      <xdr:rowOff>115197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55508"/>
          <a:ext cx="889000" cy="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103062</xdr:rowOff>
    </xdr:from>
    <xdr:to>
      <xdr:col>15</xdr:col>
      <xdr:colOff>50800</xdr:colOff>
      <xdr:row>58</xdr:row>
      <xdr:rowOff>111408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47162"/>
          <a:ext cx="889000" cy="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12714</xdr:rowOff>
    </xdr:from>
    <xdr:to>
      <xdr:col>10</xdr:col>
      <xdr:colOff>114300</xdr:colOff>
      <xdr:row>58</xdr:row>
      <xdr:rowOff>103062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56814"/>
          <a:ext cx="889000" cy="9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35451</xdr:rowOff>
    </xdr:from>
    <xdr:to>
      <xdr:col>24</xdr:col>
      <xdr:colOff>114300</xdr:colOff>
      <xdr:row>58</xdr:row>
      <xdr:rowOff>137051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7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121828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94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64397</xdr:rowOff>
    </xdr:from>
    <xdr:to>
      <xdr:col>20</xdr:col>
      <xdr:colOff>38100</xdr:colOff>
      <xdr:row>58</xdr:row>
      <xdr:rowOff>165997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0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157124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101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60608</xdr:rowOff>
    </xdr:from>
    <xdr:to>
      <xdr:col>15</xdr:col>
      <xdr:colOff>101600</xdr:colOff>
      <xdr:row>58</xdr:row>
      <xdr:rowOff>162208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0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153335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9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52262</xdr:rowOff>
    </xdr:from>
    <xdr:to>
      <xdr:col>10</xdr:col>
      <xdr:colOff>165100</xdr:colOff>
      <xdr:row>58</xdr:row>
      <xdr:rowOff>153862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9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144989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8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133364</xdr:rowOff>
    </xdr:from>
    <xdr:to>
      <xdr:col>6</xdr:col>
      <xdr:colOff>38100</xdr:colOff>
      <xdr:row>58</xdr:row>
      <xdr:rowOff>63514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90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54641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98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14580</xdr:rowOff>
    </xdr:from>
    <xdr:to>
      <xdr:col>24</xdr:col>
      <xdr:colOff>63500</xdr:colOff>
      <xdr:row>75</xdr:row>
      <xdr:rowOff>50188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73330"/>
          <a:ext cx="838200" cy="3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50188</xdr:rowOff>
    </xdr:from>
    <xdr:to>
      <xdr:col>19</xdr:col>
      <xdr:colOff>177800</xdr:colOff>
      <xdr:row>75</xdr:row>
      <xdr:rowOff>144375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08938"/>
          <a:ext cx="889000" cy="94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99768</xdr:rowOff>
    </xdr:from>
    <xdr:to>
      <xdr:col>15</xdr:col>
      <xdr:colOff>50800</xdr:colOff>
      <xdr:row>75</xdr:row>
      <xdr:rowOff>144375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58518"/>
          <a:ext cx="889000" cy="44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99768</xdr:rowOff>
    </xdr:from>
    <xdr:to>
      <xdr:col>10</xdr:col>
      <xdr:colOff>114300</xdr:colOff>
      <xdr:row>76</xdr:row>
      <xdr:rowOff>95039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58518"/>
          <a:ext cx="889000" cy="16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135230</xdr:rowOff>
    </xdr:from>
    <xdr:to>
      <xdr:col>24</xdr:col>
      <xdr:colOff>114300</xdr:colOff>
      <xdr:row>75</xdr:row>
      <xdr:rowOff>65380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2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158107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73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170838</xdr:rowOff>
    </xdr:from>
    <xdr:to>
      <xdr:col>20</xdr:col>
      <xdr:colOff>38100</xdr:colOff>
      <xdr:row>75</xdr:row>
      <xdr:rowOff>100988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5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117515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33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93575</xdr:rowOff>
    </xdr:from>
    <xdr:to>
      <xdr:col>15</xdr:col>
      <xdr:colOff>101600</xdr:colOff>
      <xdr:row>76</xdr:row>
      <xdr:rowOff>23726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5232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40252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27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48968</xdr:rowOff>
    </xdr:from>
    <xdr:to>
      <xdr:col>10</xdr:col>
      <xdr:colOff>165100</xdr:colOff>
      <xdr:row>75</xdr:row>
      <xdr:rowOff>150568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0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167095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82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44239</xdr:rowOff>
    </xdr:from>
    <xdr:to>
      <xdr:col>6</xdr:col>
      <xdr:colOff>38100</xdr:colOff>
      <xdr:row>76</xdr:row>
      <xdr:rowOff>145839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7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162366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49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78877</xdr:rowOff>
    </xdr:from>
    <xdr:to>
      <xdr:col>24</xdr:col>
      <xdr:colOff>63500</xdr:colOff>
      <xdr:row>98</xdr:row>
      <xdr:rowOff>89426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80977"/>
          <a:ext cx="838200" cy="10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78877</xdr:rowOff>
    </xdr:from>
    <xdr:to>
      <xdr:col>19</xdr:col>
      <xdr:colOff>177800</xdr:colOff>
      <xdr:row>98</xdr:row>
      <xdr:rowOff>103780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80977"/>
          <a:ext cx="889000" cy="2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127947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93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102908</xdr:rowOff>
    </xdr:from>
    <xdr:to>
      <xdr:col>15</xdr:col>
      <xdr:colOff>50800</xdr:colOff>
      <xdr:row>98</xdr:row>
      <xdr:rowOff>103780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05008"/>
          <a:ext cx="889000" cy="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102908</xdr:rowOff>
    </xdr:from>
    <xdr:to>
      <xdr:col>10</xdr:col>
      <xdr:colOff>114300</xdr:colOff>
      <xdr:row>98</xdr:row>
      <xdr:rowOff>104718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05008"/>
          <a:ext cx="889000" cy="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38626</xdr:rowOff>
    </xdr:from>
    <xdr:to>
      <xdr:col>24</xdr:col>
      <xdr:colOff>114300</xdr:colOff>
      <xdr:row>98</xdr:row>
      <xdr:rowOff>140226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4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287</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28077</xdr:rowOff>
    </xdr:from>
    <xdr:to>
      <xdr:col>20</xdr:col>
      <xdr:colOff>38100</xdr:colOff>
      <xdr:row>98</xdr:row>
      <xdr:rowOff>129677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3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146204</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60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52980</xdr:rowOff>
    </xdr:from>
    <xdr:to>
      <xdr:col>15</xdr:col>
      <xdr:colOff>101600</xdr:colOff>
      <xdr:row>98</xdr:row>
      <xdr:rowOff>154580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145707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4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52108</xdr:rowOff>
    </xdr:from>
    <xdr:to>
      <xdr:col>10</xdr:col>
      <xdr:colOff>165100</xdr:colOff>
      <xdr:row>98</xdr:row>
      <xdr:rowOff>153708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144835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4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53918</xdr:rowOff>
    </xdr:from>
    <xdr:to>
      <xdr:col>6</xdr:col>
      <xdr:colOff>38100</xdr:colOff>
      <xdr:row>98</xdr:row>
      <xdr:rowOff>155518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146645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48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131196</xdr:rowOff>
    </xdr:from>
    <xdr:to>
      <xdr:col>55</xdr:col>
      <xdr:colOff>0</xdr:colOff>
      <xdr:row>38</xdr:row>
      <xdr:rowOff>133299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46296"/>
          <a:ext cx="838200" cy="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131196</xdr:rowOff>
    </xdr:from>
    <xdr:to>
      <xdr:col>50</xdr:col>
      <xdr:colOff>114300</xdr:colOff>
      <xdr:row>38</xdr:row>
      <xdr:rowOff>131196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462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131196</xdr:rowOff>
    </xdr:from>
    <xdr:to>
      <xdr:col>45</xdr:col>
      <xdr:colOff>177800</xdr:colOff>
      <xdr:row>38</xdr:row>
      <xdr:rowOff>131196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462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129550</xdr:rowOff>
    </xdr:from>
    <xdr:to>
      <xdr:col>41</xdr:col>
      <xdr:colOff>50800</xdr:colOff>
      <xdr:row>38</xdr:row>
      <xdr:rowOff>131196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44650"/>
          <a:ext cx="889000" cy="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82499</xdr:rowOff>
    </xdr:from>
    <xdr:to>
      <xdr:col>55</xdr:col>
      <xdr:colOff>50800</xdr:colOff>
      <xdr:row>39</xdr:row>
      <xdr:rowOff>12649</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9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80396</xdr:rowOff>
    </xdr:from>
    <xdr:to>
      <xdr:col>50</xdr:col>
      <xdr:colOff>165100</xdr:colOff>
      <xdr:row>39</xdr:row>
      <xdr:rowOff>10546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9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1673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688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80396</xdr:rowOff>
    </xdr:from>
    <xdr:to>
      <xdr:col>46</xdr:col>
      <xdr:colOff>38100</xdr:colOff>
      <xdr:row>39</xdr:row>
      <xdr:rowOff>10546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9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1673</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88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80396</xdr:rowOff>
    </xdr:from>
    <xdr:to>
      <xdr:col>41</xdr:col>
      <xdr:colOff>101600</xdr:colOff>
      <xdr:row>39</xdr:row>
      <xdr:rowOff>10546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9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1673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88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78750</xdr:rowOff>
    </xdr:from>
    <xdr:to>
      <xdr:col>36</xdr:col>
      <xdr:colOff>165100</xdr:colOff>
      <xdr:row>39</xdr:row>
      <xdr:rowOff>8900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865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114203</xdr:rowOff>
    </xdr:from>
    <xdr:to>
      <xdr:col>55</xdr:col>
      <xdr:colOff>0</xdr:colOff>
      <xdr:row>58</xdr:row>
      <xdr:rowOff>153427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10058303"/>
          <a:ext cx="838200" cy="39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153427</xdr:rowOff>
    </xdr:from>
    <xdr:to>
      <xdr:col>50</xdr:col>
      <xdr:colOff>114300</xdr:colOff>
      <xdr:row>58</xdr:row>
      <xdr:rowOff>155873</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10097527"/>
          <a:ext cx="889000" cy="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155873</xdr:rowOff>
    </xdr:from>
    <xdr:to>
      <xdr:col>45</xdr:col>
      <xdr:colOff>177800</xdr:colOff>
      <xdr:row>58</xdr:row>
      <xdr:rowOff>163726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10099973"/>
          <a:ext cx="889000" cy="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150299</xdr:rowOff>
    </xdr:from>
    <xdr:to>
      <xdr:col>41</xdr:col>
      <xdr:colOff>50800</xdr:colOff>
      <xdr:row>58</xdr:row>
      <xdr:rowOff>163726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10094399"/>
          <a:ext cx="889000" cy="1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63403</xdr:rowOff>
    </xdr:from>
    <xdr:to>
      <xdr:col>55</xdr:col>
      <xdr:colOff>50800</xdr:colOff>
      <xdr:row>58</xdr:row>
      <xdr:rowOff>165003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00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149780</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2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102627</xdr:rowOff>
    </xdr:from>
    <xdr:to>
      <xdr:col>50</xdr:col>
      <xdr:colOff>165100</xdr:colOff>
      <xdr:row>59</xdr:row>
      <xdr:rowOff>32777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4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23904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139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105073</xdr:rowOff>
    </xdr:from>
    <xdr:to>
      <xdr:col>46</xdr:col>
      <xdr:colOff>38100</xdr:colOff>
      <xdr:row>59</xdr:row>
      <xdr:rowOff>35223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4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26350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141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112926</xdr:rowOff>
    </xdr:from>
    <xdr:to>
      <xdr:col>41</xdr:col>
      <xdr:colOff>101600</xdr:colOff>
      <xdr:row>59</xdr:row>
      <xdr:rowOff>43076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1005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34203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14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99499</xdr:rowOff>
    </xdr:from>
    <xdr:to>
      <xdr:col>36</xdr:col>
      <xdr:colOff>165100</xdr:colOff>
      <xdr:row>59</xdr:row>
      <xdr:rowOff>29649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1004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20776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13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5359</xdr:rowOff>
    </xdr:from>
    <xdr:to>
      <xdr:col>55</xdr:col>
      <xdr:colOff>0</xdr:colOff>
      <xdr:row>79</xdr:row>
      <xdr:rowOff>18058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549909"/>
          <a:ext cx="838200" cy="1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122597</xdr:rowOff>
    </xdr:from>
    <xdr:to>
      <xdr:col>50</xdr:col>
      <xdr:colOff>114300</xdr:colOff>
      <xdr:row>79</xdr:row>
      <xdr:rowOff>5359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95697"/>
          <a:ext cx="889000" cy="5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122597</xdr:rowOff>
    </xdr:from>
    <xdr:to>
      <xdr:col>45</xdr:col>
      <xdr:colOff>177800</xdr:colOff>
      <xdr:row>78</xdr:row>
      <xdr:rowOff>162046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495697"/>
          <a:ext cx="889000" cy="3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162046</xdr:rowOff>
    </xdr:from>
    <xdr:to>
      <xdr:col>41</xdr:col>
      <xdr:colOff>50800</xdr:colOff>
      <xdr:row>78</xdr:row>
      <xdr:rowOff>169297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535146"/>
          <a:ext cx="889000" cy="7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138708</xdr:rowOff>
    </xdr:from>
    <xdr:to>
      <xdr:col>55</xdr:col>
      <xdr:colOff>50800</xdr:colOff>
      <xdr:row>79</xdr:row>
      <xdr:rowOff>68858</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51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53635</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2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126009</xdr:rowOff>
    </xdr:from>
    <xdr:to>
      <xdr:col>50</xdr:col>
      <xdr:colOff>165100</xdr:colOff>
      <xdr:row>79</xdr:row>
      <xdr:rowOff>56159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9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47286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9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71797</xdr:rowOff>
    </xdr:from>
    <xdr:to>
      <xdr:col>46</xdr:col>
      <xdr:colOff>38100</xdr:colOff>
      <xdr:row>79</xdr:row>
      <xdr:rowOff>1947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4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164524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3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111246</xdr:rowOff>
    </xdr:from>
    <xdr:to>
      <xdr:col>41</xdr:col>
      <xdr:colOff>101600</xdr:colOff>
      <xdr:row>79</xdr:row>
      <xdr:rowOff>41396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8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32523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7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118497</xdr:rowOff>
    </xdr:from>
    <xdr:to>
      <xdr:col>36</xdr:col>
      <xdr:colOff>165100</xdr:colOff>
      <xdr:row>79</xdr:row>
      <xdr:rowOff>48647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9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39774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8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141794</xdr:rowOff>
    </xdr:from>
    <xdr:to>
      <xdr:col>55</xdr:col>
      <xdr:colOff>0</xdr:colOff>
      <xdr:row>97</xdr:row>
      <xdr:rowOff>6156</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258094"/>
          <a:ext cx="838200" cy="378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6156</xdr:rowOff>
    </xdr:from>
    <xdr:to>
      <xdr:col>50</xdr:col>
      <xdr:colOff>114300</xdr:colOff>
      <xdr:row>97</xdr:row>
      <xdr:rowOff>87497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636806"/>
          <a:ext cx="889000" cy="8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143170</xdr:rowOff>
    </xdr:from>
    <xdr:to>
      <xdr:col>45</xdr:col>
      <xdr:colOff>177800</xdr:colOff>
      <xdr:row>97</xdr:row>
      <xdr:rowOff>87497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602370"/>
          <a:ext cx="889000" cy="115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143170</xdr:rowOff>
    </xdr:from>
    <xdr:to>
      <xdr:col>41</xdr:col>
      <xdr:colOff>50800</xdr:colOff>
      <xdr:row>97</xdr:row>
      <xdr:rowOff>35334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602370"/>
          <a:ext cx="889000" cy="6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90994</xdr:rowOff>
    </xdr:from>
    <xdr:to>
      <xdr:col>55</xdr:col>
      <xdr:colOff>50800</xdr:colOff>
      <xdr:row>95</xdr:row>
      <xdr:rowOff>21144</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20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113871</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058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126806</xdr:rowOff>
    </xdr:from>
    <xdr:to>
      <xdr:col>50</xdr:col>
      <xdr:colOff>165100</xdr:colOff>
      <xdr:row>97</xdr:row>
      <xdr:rowOff>56956</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8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48083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67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36697</xdr:rowOff>
    </xdr:from>
    <xdr:to>
      <xdr:col>46</xdr:col>
      <xdr:colOff>38100</xdr:colOff>
      <xdr:row>97</xdr:row>
      <xdr:rowOff>138297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66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129424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760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92370</xdr:rowOff>
    </xdr:from>
    <xdr:to>
      <xdr:col>41</xdr:col>
      <xdr:colOff>101600</xdr:colOff>
      <xdr:row>97</xdr:row>
      <xdr:rowOff>22520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55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13647</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644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155984</xdr:rowOff>
    </xdr:from>
    <xdr:to>
      <xdr:col>36</xdr:col>
      <xdr:colOff>165100</xdr:colOff>
      <xdr:row>97</xdr:row>
      <xdr:rowOff>86134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615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77261</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70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56707</xdr:rowOff>
    </xdr:from>
    <xdr:to>
      <xdr:col>85</xdr:col>
      <xdr:colOff>127000</xdr:colOff>
      <xdr:row>38</xdr:row>
      <xdr:rowOff>61236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571807"/>
          <a:ext cx="838200" cy="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61236</xdr:rowOff>
    </xdr:from>
    <xdr:to>
      <xdr:col>81</xdr:col>
      <xdr:colOff>50800</xdr:colOff>
      <xdr:row>38</xdr:row>
      <xdr:rowOff>66504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576336"/>
          <a:ext cx="889000" cy="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66504</xdr:rowOff>
    </xdr:from>
    <xdr:to>
      <xdr:col>76</xdr:col>
      <xdr:colOff>114300</xdr:colOff>
      <xdr:row>38</xdr:row>
      <xdr:rowOff>72775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581604"/>
          <a:ext cx="889000" cy="6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121836</xdr:rowOff>
    </xdr:from>
    <xdr:to>
      <xdr:col>71</xdr:col>
      <xdr:colOff>177800</xdr:colOff>
      <xdr:row>38</xdr:row>
      <xdr:rowOff>72775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122586"/>
          <a:ext cx="889000" cy="465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57475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40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5907</xdr:rowOff>
    </xdr:from>
    <xdr:to>
      <xdr:col>85</xdr:col>
      <xdr:colOff>177800</xdr:colOff>
      <xdr:row>38</xdr:row>
      <xdr:rowOff>107507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52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92284</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435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10436</xdr:rowOff>
    </xdr:from>
    <xdr:to>
      <xdr:col>81</xdr:col>
      <xdr:colOff>101600</xdr:colOff>
      <xdr:row>38</xdr:row>
      <xdr:rowOff>112036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52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103163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61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15704</xdr:rowOff>
    </xdr:from>
    <xdr:to>
      <xdr:col>76</xdr:col>
      <xdr:colOff>165100</xdr:colOff>
      <xdr:row>38</xdr:row>
      <xdr:rowOff>117304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53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108431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62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21975</xdr:rowOff>
    </xdr:from>
    <xdr:to>
      <xdr:col>72</xdr:col>
      <xdr:colOff>38100</xdr:colOff>
      <xdr:row>38</xdr:row>
      <xdr:rowOff>123575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53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114702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62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71036</xdr:rowOff>
    </xdr:from>
    <xdr:to>
      <xdr:col>67</xdr:col>
      <xdr:colOff>101600</xdr:colOff>
      <xdr:row>36</xdr:row>
      <xdr:rowOff>1186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07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17713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847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134622</xdr:rowOff>
    </xdr:from>
    <xdr:to>
      <xdr:col>85</xdr:col>
      <xdr:colOff>127000</xdr:colOff>
      <xdr:row>58</xdr:row>
      <xdr:rowOff>43976</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907272"/>
          <a:ext cx="838200" cy="8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1985</xdr:rowOff>
    </xdr:from>
    <xdr:to>
      <xdr:col>81</xdr:col>
      <xdr:colOff>50800</xdr:colOff>
      <xdr:row>58</xdr:row>
      <xdr:rowOff>43976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9774635"/>
          <a:ext cx="889000" cy="21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133645</xdr:rowOff>
    </xdr:from>
    <xdr:to>
      <xdr:col>76</xdr:col>
      <xdr:colOff>114300</xdr:colOff>
      <xdr:row>57</xdr:row>
      <xdr:rowOff>1985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3703300" y="9563395"/>
          <a:ext cx="889000" cy="2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133645</xdr:rowOff>
    </xdr:from>
    <xdr:to>
      <xdr:col>71</xdr:col>
      <xdr:colOff>177800</xdr:colOff>
      <xdr:row>58</xdr:row>
      <xdr:rowOff>51891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9563395"/>
          <a:ext cx="889000" cy="43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99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83822</xdr:rowOff>
    </xdr:from>
    <xdr:to>
      <xdr:col>85</xdr:col>
      <xdr:colOff>177800</xdr:colOff>
      <xdr:row>58</xdr:row>
      <xdr:rowOff>13972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85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62249</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3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164626</xdr:rowOff>
    </xdr:from>
    <xdr:to>
      <xdr:col>81</xdr:col>
      <xdr:colOff>101600</xdr:colOff>
      <xdr:row>58</xdr:row>
      <xdr:rowOff>94776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3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85903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3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122635</xdr:rowOff>
    </xdr:from>
    <xdr:to>
      <xdr:col>76</xdr:col>
      <xdr:colOff>165100</xdr:colOff>
      <xdr:row>57</xdr:row>
      <xdr:rowOff>52785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72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69312</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292795" y="9499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82845</xdr:rowOff>
    </xdr:from>
    <xdr:to>
      <xdr:col>72</xdr:col>
      <xdr:colOff>38100</xdr:colOff>
      <xdr:row>56</xdr:row>
      <xdr:rowOff>12995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51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29522</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03795" y="9287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1091</xdr:rowOff>
    </xdr:from>
    <xdr:to>
      <xdr:col>67</xdr:col>
      <xdr:colOff>101600</xdr:colOff>
      <xdr:row>58</xdr:row>
      <xdr:rowOff>102691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4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93818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3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139449</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12549"/>
          <a:ext cx="8382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139449</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512549"/>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139485</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12585"/>
          <a:ext cx="889000" cy="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88649</xdr:rowOff>
    </xdr:from>
    <xdr:to>
      <xdr:col>81</xdr:col>
      <xdr:colOff>101600</xdr:colOff>
      <xdr:row>79</xdr:row>
      <xdr:rowOff>18799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9926</xdr:rowOff>
    </xdr:from>
    <xdr:ext cx="313932"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24333" y="135544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88685</xdr:rowOff>
    </xdr:from>
    <xdr:to>
      <xdr:col>67</xdr:col>
      <xdr:colOff>101600</xdr:colOff>
      <xdr:row>79</xdr:row>
      <xdr:rowOff>18835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6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9962</xdr:rowOff>
    </xdr:from>
    <xdr:ext cx="313932"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57333" y="135545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144306</xdr:rowOff>
    </xdr:from>
    <xdr:to>
      <xdr:col>85</xdr:col>
      <xdr:colOff>127000</xdr:colOff>
      <xdr:row>97</xdr:row>
      <xdr:rowOff>161426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774956"/>
          <a:ext cx="838200" cy="1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158269</xdr:rowOff>
    </xdr:from>
    <xdr:to>
      <xdr:col>81</xdr:col>
      <xdr:colOff>50800</xdr:colOff>
      <xdr:row>97</xdr:row>
      <xdr:rowOff>161426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788919"/>
          <a:ext cx="889000" cy="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158269</xdr:rowOff>
    </xdr:from>
    <xdr:to>
      <xdr:col>76</xdr:col>
      <xdr:colOff>114300</xdr:colOff>
      <xdr:row>97</xdr:row>
      <xdr:rowOff>166742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88919"/>
          <a:ext cx="889000" cy="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166742</xdr:rowOff>
    </xdr:from>
    <xdr:to>
      <xdr:col>71</xdr:col>
      <xdr:colOff>177800</xdr:colOff>
      <xdr:row>98</xdr:row>
      <xdr:rowOff>22453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797392"/>
          <a:ext cx="889000" cy="2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93506</xdr:rowOff>
    </xdr:from>
    <xdr:to>
      <xdr:col>85</xdr:col>
      <xdr:colOff>177800</xdr:colOff>
      <xdr:row>98</xdr:row>
      <xdr:rowOff>23656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2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71933</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70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110626</xdr:rowOff>
    </xdr:from>
    <xdr:to>
      <xdr:col>81</xdr:col>
      <xdr:colOff>101600</xdr:colOff>
      <xdr:row>98</xdr:row>
      <xdr:rowOff>40776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4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31903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3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107469</xdr:rowOff>
    </xdr:from>
    <xdr:to>
      <xdr:col>76</xdr:col>
      <xdr:colOff>165100</xdr:colOff>
      <xdr:row>98</xdr:row>
      <xdr:rowOff>37619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3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28746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3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115942</xdr:rowOff>
    </xdr:from>
    <xdr:to>
      <xdr:col>72</xdr:col>
      <xdr:colOff>38100</xdr:colOff>
      <xdr:row>98</xdr:row>
      <xdr:rowOff>46092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4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37219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3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143103</xdr:rowOff>
    </xdr:from>
    <xdr:to>
      <xdr:col>67</xdr:col>
      <xdr:colOff>101600</xdr:colOff>
      <xdr:row>98</xdr:row>
      <xdr:rowOff>73253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7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64380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6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総務費は、住民一人当たり</a:t>
          </a:r>
          <a:r>
            <a:rPr kumimoji="1" lang="en-US" altLang="ja-JP" sz="1100">
              <a:solidFill>
                <a:schemeClr val="dk1"/>
              </a:solidFill>
              <a:effectLst/>
              <a:latin typeface="+mn-lt"/>
              <a:ea typeface="+mn-ea"/>
              <a:cs typeface="+mn-cs"/>
            </a:rPr>
            <a:t>102,086</a:t>
          </a:r>
          <a:r>
            <a:rPr kumimoji="1" lang="ja-JP" altLang="ja-JP" sz="1100">
              <a:solidFill>
                <a:schemeClr val="dk1"/>
              </a:solidFill>
              <a:effectLst/>
              <a:latin typeface="+mn-lt"/>
              <a:ea typeface="+mn-ea"/>
              <a:cs typeface="+mn-cs"/>
            </a:rPr>
            <a:t>円と前年度より減少している。主な要因は、</a:t>
          </a:r>
          <a:r>
            <a:rPr kumimoji="1" lang="ja-JP" altLang="en-US" sz="1100">
              <a:solidFill>
                <a:schemeClr val="dk1"/>
              </a:solidFill>
              <a:effectLst/>
              <a:latin typeface="+mn-lt"/>
              <a:ea typeface="+mn-ea"/>
              <a:cs typeface="+mn-cs"/>
            </a:rPr>
            <a:t>物価高騰や賃上げによる委託料の増</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　民生費は、住民一人当たり</a:t>
          </a:r>
          <a:r>
            <a:rPr kumimoji="1" lang="en-US" altLang="ja-JP" sz="1100">
              <a:solidFill>
                <a:schemeClr val="dk1"/>
              </a:solidFill>
              <a:effectLst/>
              <a:latin typeface="+mn-lt"/>
              <a:ea typeface="+mn-ea"/>
              <a:cs typeface="+mn-cs"/>
            </a:rPr>
            <a:t>287,840</a:t>
          </a:r>
          <a:r>
            <a:rPr kumimoji="1" lang="ja-JP" altLang="en-US" sz="1100">
              <a:solidFill>
                <a:schemeClr val="dk1"/>
              </a:solidFill>
              <a:effectLst/>
              <a:latin typeface="+mn-lt"/>
              <a:ea typeface="+mn-ea"/>
              <a:cs typeface="+mn-cs"/>
            </a:rPr>
            <a:t>円と</a:t>
          </a:r>
          <a:r>
            <a:rPr kumimoji="1" lang="ja-JP" altLang="ja-JP" sz="1100">
              <a:solidFill>
                <a:schemeClr val="dk1"/>
              </a:solidFill>
              <a:effectLst/>
              <a:latin typeface="+mn-lt"/>
              <a:ea typeface="+mn-ea"/>
              <a:cs typeface="+mn-cs"/>
            </a:rPr>
            <a:t>前年度より増加している。主な要因は、</a:t>
          </a:r>
          <a:r>
            <a:rPr kumimoji="1" lang="ja-JP" altLang="en-US" sz="1100">
              <a:solidFill>
                <a:schemeClr val="dk1"/>
              </a:solidFill>
              <a:effectLst/>
              <a:latin typeface="+mn-lt"/>
              <a:ea typeface="+mn-ea"/>
              <a:cs typeface="+mn-cs"/>
            </a:rPr>
            <a:t>施設型給付費</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児童手当等</a:t>
          </a:r>
          <a:r>
            <a:rPr kumimoji="1" lang="ja-JP" altLang="ja-JP" sz="1100">
              <a:solidFill>
                <a:schemeClr val="dk1"/>
              </a:solidFill>
              <a:effectLst/>
              <a:latin typeface="+mn-lt"/>
              <a:ea typeface="+mn-ea"/>
              <a:cs typeface="+mn-cs"/>
            </a:rPr>
            <a:t>の増によるものである。</a:t>
          </a:r>
          <a:endParaRPr lang="ja-JP" altLang="ja-JP" sz="1400">
            <a:effectLst/>
          </a:endParaRPr>
        </a:p>
        <a:p>
          <a:r>
            <a:rPr kumimoji="1" lang="ja-JP" altLang="ja-JP" sz="1100">
              <a:solidFill>
                <a:schemeClr val="dk1"/>
              </a:solidFill>
              <a:effectLst/>
              <a:latin typeface="+mn-lt"/>
              <a:ea typeface="+mn-ea"/>
              <a:cs typeface="+mn-cs"/>
            </a:rPr>
            <a:t>　また、児童福祉行政に要する経費である児童福祉費、障害者福祉行政に要する経費である社会福祉総務費が類似団体に比べ高く、民生費全体を押し上げている。</a:t>
          </a:r>
          <a:endParaRPr lang="ja-JP" altLang="ja-JP" sz="1400">
            <a:effectLst/>
          </a:endParaRPr>
        </a:p>
        <a:p>
          <a:r>
            <a:rPr kumimoji="1" lang="ja-JP" altLang="ja-JP" sz="1100">
              <a:solidFill>
                <a:schemeClr val="dk1"/>
              </a:solidFill>
              <a:effectLst/>
              <a:latin typeface="+mn-lt"/>
              <a:ea typeface="+mn-ea"/>
              <a:cs typeface="+mn-cs"/>
            </a:rPr>
            <a:t>　土木費は、住民一人当たり</a:t>
          </a:r>
          <a:r>
            <a:rPr kumimoji="1" lang="en-US" altLang="ja-JP" sz="1100">
              <a:solidFill>
                <a:schemeClr val="dk1"/>
              </a:solidFill>
              <a:effectLst/>
              <a:latin typeface="+mn-lt"/>
              <a:ea typeface="+mn-ea"/>
              <a:cs typeface="+mn-cs"/>
            </a:rPr>
            <a:t>149,542</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前年度より大幅に増額している。主な要因は、宮床団地建設工事の増である。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福岡県糸田町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mn-ea"/>
              <a:ea typeface="+mn-ea"/>
            </a:rPr>
            <a:t>　財政調整基金残高については、病院会計への貸付のための取り崩しを令和</a:t>
          </a:r>
          <a:r>
            <a:rPr kumimoji="1" lang="en-US" altLang="ja-JP" sz="1400">
              <a:latin typeface="+mn-ea"/>
              <a:ea typeface="+mn-ea"/>
            </a:rPr>
            <a:t>5</a:t>
          </a:r>
          <a:r>
            <a:rPr kumimoji="1" lang="ja-JP" altLang="en-US" sz="1400">
              <a:latin typeface="+mn-ea"/>
              <a:ea typeface="+mn-ea"/>
            </a:rPr>
            <a:t>年度に行ったため、標準財政規模の</a:t>
          </a:r>
          <a:r>
            <a:rPr kumimoji="1" lang="en-US" altLang="ja-JP" sz="1400">
              <a:latin typeface="+mn-ea"/>
              <a:ea typeface="+mn-ea"/>
            </a:rPr>
            <a:t>35</a:t>
          </a:r>
          <a:r>
            <a:rPr kumimoji="1" lang="ja-JP" altLang="en-US" sz="1400">
              <a:latin typeface="+mn-ea"/>
              <a:ea typeface="+mn-ea"/>
            </a:rPr>
            <a:t>％程度となっている。</a:t>
          </a:r>
          <a:endParaRPr kumimoji="1" lang="en-US" altLang="ja-JP" sz="1400">
            <a:latin typeface="+mn-ea"/>
            <a:ea typeface="+mn-ea"/>
          </a:endParaRPr>
        </a:p>
        <a:p>
          <a:r>
            <a:rPr kumimoji="1" lang="ja-JP" altLang="en-US" sz="1400">
              <a:latin typeface="+mn-ea"/>
              <a:ea typeface="+mn-ea"/>
            </a:rPr>
            <a:t>　実質収支額は、適切な財源確保と歳出の精査により、継続的に黒字を確保している。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福岡県糸田町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●国民健康保険事業勘定特別会計</a:t>
          </a:r>
          <a:endParaRPr lang="ja-JP" altLang="ja-JP" sz="1400">
            <a:effectLst/>
          </a:endParaRPr>
        </a:p>
        <a:p>
          <a:r>
            <a:rPr kumimoji="1" lang="ja-JP" altLang="ja-JP" sz="1100">
              <a:solidFill>
                <a:schemeClr val="dk1"/>
              </a:solidFill>
              <a:effectLst/>
              <a:latin typeface="+mn-lt"/>
              <a:ea typeface="+mn-ea"/>
              <a:cs typeface="+mn-cs"/>
            </a:rPr>
            <a:t>　令和３年度以降、国保会計は黒字を維持しているが、その要因は前年度からの繰越金や、国からの交付金を多く受け入れたためであり、引き続き、保険料収納率の向上と、医療費の適正化に努める。</a:t>
          </a:r>
          <a:endParaRPr lang="ja-JP" altLang="ja-JP" sz="1400">
            <a:effectLst/>
          </a:endParaRPr>
        </a:p>
        <a:p>
          <a:r>
            <a:rPr kumimoji="1" lang="ja-JP" altLang="ja-JP" sz="1100">
              <a:solidFill>
                <a:schemeClr val="dk1"/>
              </a:solidFill>
              <a:effectLst/>
              <a:latin typeface="+mn-lt"/>
              <a:ea typeface="+mn-ea"/>
              <a:cs typeface="+mn-cs"/>
            </a:rPr>
            <a:t>●町立緑ヶ丘病院事業特別会計</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町立緑ヶ丘病院事業特別会計は、医師の確保が難しく収入が減少したため、</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年度に赤字となった。</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年度には経営戦略を策定しながら、経営コンサルタントを入れて経営を見直してきたが、経営戦略策定中ということと、医師がさらに減り、赤字額が大幅に増加した。</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年度より一般会計からの繰入金を増額したことと、一般会計からの貸付金を実施したため、</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年度は黒字となったが、</a:t>
          </a:r>
          <a:r>
            <a:rPr kumimoji="1" lang="en-US" altLang="ja-JP" sz="1100">
              <a:solidFill>
                <a:schemeClr val="dk1"/>
              </a:solidFill>
              <a:effectLst/>
              <a:latin typeface="+mn-lt"/>
              <a:ea typeface="+mn-ea"/>
              <a:cs typeface="+mn-cs"/>
            </a:rPr>
            <a:t>R1</a:t>
          </a:r>
          <a:r>
            <a:rPr kumimoji="1" lang="ja-JP" altLang="ja-JP" sz="1100">
              <a:solidFill>
                <a:schemeClr val="dk1"/>
              </a:solidFill>
              <a:effectLst/>
              <a:latin typeface="+mn-lt"/>
              <a:ea typeface="+mn-ea"/>
              <a:cs typeface="+mn-cs"/>
            </a:rPr>
            <a:t>年度は再び赤字となった。</a:t>
          </a:r>
          <a:r>
            <a:rPr kumimoji="1" lang="en-US" altLang="ja-JP" sz="1100">
              <a:solidFill>
                <a:schemeClr val="dk1"/>
              </a:solidFill>
              <a:effectLst/>
              <a:latin typeface="+mn-lt"/>
              <a:ea typeface="+mn-ea"/>
              <a:cs typeface="+mn-cs"/>
            </a:rPr>
            <a:t>R2</a:t>
          </a:r>
          <a:r>
            <a:rPr kumimoji="1" lang="ja-JP" altLang="ja-JP" sz="1100">
              <a:solidFill>
                <a:schemeClr val="dk1"/>
              </a:solidFill>
              <a:effectLst/>
              <a:latin typeface="+mn-lt"/>
              <a:ea typeface="+mn-ea"/>
              <a:cs typeface="+mn-cs"/>
            </a:rPr>
            <a:t>年度に実施した特別減収対策企業債借入により流動資産が増となり、</a:t>
          </a:r>
          <a:r>
            <a:rPr kumimoji="1" lang="en-US" altLang="ja-JP" sz="1100">
              <a:solidFill>
                <a:schemeClr val="dk1"/>
              </a:solidFill>
              <a:effectLst/>
              <a:latin typeface="+mn-lt"/>
              <a:ea typeface="+mn-ea"/>
              <a:cs typeface="+mn-cs"/>
            </a:rPr>
            <a:t>R2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年度は資金不足比率が</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となっている。</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年度では再度一般会計からの貸付を実施したため、黒字となっているものの、</a:t>
          </a:r>
          <a:r>
            <a:rPr kumimoji="1" lang="en-US" altLang="ja-JP" sz="1100">
              <a:solidFill>
                <a:schemeClr val="dk1"/>
              </a:solidFill>
              <a:effectLst/>
              <a:latin typeface="+mn-lt"/>
              <a:ea typeface="+mn-ea"/>
              <a:cs typeface="+mn-cs"/>
            </a:rPr>
            <a:t>R5</a:t>
          </a:r>
          <a:r>
            <a:rPr kumimoji="1" lang="ja-JP" altLang="en-US" sz="1100">
              <a:solidFill>
                <a:schemeClr val="dk1"/>
              </a:solidFill>
              <a:effectLst/>
              <a:latin typeface="+mn-lt"/>
              <a:ea typeface="+mn-ea"/>
              <a:cs typeface="+mn-cs"/>
            </a:rPr>
            <a:t>年度は休床などによりまた赤字となった。</a:t>
          </a:r>
          <a:r>
            <a:rPr kumimoji="1" lang="ja-JP" altLang="ja-JP" sz="1100">
              <a:solidFill>
                <a:schemeClr val="dk1"/>
              </a:solidFill>
              <a:effectLst/>
              <a:latin typeface="+mn-lt"/>
              <a:ea typeface="+mn-ea"/>
              <a:cs typeface="+mn-cs"/>
            </a:rPr>
            <a:t>病院施設も老朽化しており、建て替えが控えているため、引き続き経営効率化に努めなければならない。</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福岡県糸田町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計画的な繰上償還を行い地方債残高の増加を抑制したことなどにより、</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　今後は大型事業の償還開始や、過疎対策事業債の発行により公債費負担の増が見込まれるため、事業の必要性や緊急性を勘案し、新発債発行の適正化や公債費負担比率の抑制に努める。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福岡県糸田町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充当可能財源が将来負担額を上回っているため、将来負担率は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数値なし）である。令和４年４月１日に過疎地域として指定されたことにより過疎対策事業債の発行額が増加していることや公営住宅立替事業が継続していることから、今後も地方債残高の増が見込まれる。引き続き、後世への負担軽減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福岡県糸田町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●増の主要因</a:t>
          </a:r>
          <a:endParaRPr lang="ja-JP" altLang="ja-JP" sz="1300">
            <a:effectLst/>
          </a:endParaRPr>
        </a:p>
        <a:p>
          <a:r>
            <a:rPr kumimoji="1" lang="ja-JP" altLang="ja-JP" sz="1300">
              <a:solidFill>
                <a:schemeClr val="dk1"/>
              </a:solidFill>
              <a:effectLst/>
              <a:latin typeface="+mn-lt"/>
              <a:ea typeface="+mn-ea"/>
              <a:cs typeface="+mn-cs"/>
            </a:rPr>
            <a:t>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財政調整基金</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　債権運用益　＋</a:t>
          </a:r>
          <a:r>
            <a:rPr kumimoji="1" lang="en-US" altLang="ja-JP" sz="1300">
              <a:solidFill>
                <a:schemeClr val="dk1"/>
              </a:solidFill>
              <a:effectLst/>
              <a:latin typeface="+mn-lt"/>
              <a:ea typeface="+mn-ea"/>
              <a:cs typeface="+mn-cs"/>
            </a:rPr>
            <a:t>6,387</a:t>
          </a:r>
          <a:r>
            <a:rPr kumimoji="1" lang="ja-JP" altLang="ja-JP" sz="1300">
              <a:solidFill>
                <a:schemeClr val="dk1"/>
              </a:solidFill>
              <a:effectLst/>
              <a:latin typeface="+mn-lt"/>
              <a:ea typeface="+mn-ea"/>
              <a:cs typeface="+mn-cs"/>
            </a:rPr>
            <a:t>千円、</a:t>
          </a:r>
          <a:r>
            <a:rPr kumimoji="1" lang="ja-JP" altLang="en-US" sz="1300">
              <a:solidFill>
                <a:schemeClr val="dk1"/>
              </a:solidFill>
              <a:effectLst/>
              <a:latin typeface="+mn-lt"/>
              <a:ea typeface="+mn-ea"/>
              <a:cs typeface="+mn-cs"/>
            </a:rPr>
            <a:t>町有地売払</a:t>
          </a:r>
          <a:r>
            <a:rPr kumimoji="1" lang="ja-JP" altLang="ja-JP" sz="1300">
              <a:solidFill>
                <a:schemeClr val="dk1"/>
              </a:solidFill>
              <a:effectLst/>
              <a:latin typeface="+mn-lt"/>
              <a:ea typeface="+mn-ea"/>
              <a:cs typeface="+mn-cs"/>
            </a:rPr>
            <a:t>　＋</a:t>
          </a:r>
          <a:r>
            <a:rPr kumimoji="1" lang="en-US" altLang="ja-JP" sz="1300">
              <a:solidFill>
                <a:schemeClr val="dk1"/>
              </a:solidFill>
              <a:effectLst/>
              <a:latin typeface="+mn-lt"/>
              <a:ea typeface="+mn-ea"/>
              <a:cs typeface="+mn-cs"/>
            </a:rPr>
            <a:t>6,654</a:t>
          </a:r>
          <a:r>
            <a:rPr kumimoji="1" lang="ja-JP" altLang="ja-JP" sz="1300">
              <a:solidFill>
                <a:schemeClr val="dk1"/>
              </a:solidFill>
              <a:effectLst/>
              <a:latin typeface="+mn-lt"/>
              <a:ea typeface="+mn-ea"/>
              <a:cs typeface="+mn-cs"/>
            </a:rPr>
            <a:t>千円</a:t>
          </a:r>
          <a:r>
            <a:rPr kumimoji="1" lang="ja-JP" altLang="en-US" sz="1300">
              <a:solidFill>
                <a:schemeClr val="dk1"/>
              </a:solidFill>
              <a:effectLst/>
              <a:latin typeface="+mn-lt"/>
              <a:ea typeface="+mn-ea"/>
              <a:cs typeface="+mn-cs"/>
            </a:rPr>
            <a:t>、一般寄附　</a:t>
          </a:r>
          <a:r>
            <a:rPr kumimoji="1" lang="en-US" altLang="ja-JP" sz="1300">
              <a:solidFill>
                <a:schemeClr val="dk1"/>
              </a:solidFill>
              <a:effectLst/>
              <a:latin typeface="+mn-lt"/>
              <a:ea typeface="+mn-ea"/>
              <a:cs typeface="+mn-cs"/>
            </a:rPr>
            <a:t>+3,000</a:t>
          </a:r>
          <a:r>
            <a:rPr kumimoji="1" lang="ja-JP" altLang="en-US" sz="1300">
              <a:solidFill>
                <a:schemeClr val="dk1"/>
              </a:solidFill>
              <a:effectLst/>
              <a:latin typeface="+mn-lt"/>
              <a:ea typeface="+mn-ea"/>
              <a:cs typeface="+mn-cs"/>
            </a:rPr>
            <a:t>千円</a:t>
          </a:r>
          <a:r>
            <a:rPr kumimoji="1" lang="ja-JP" altLang="ja-JP" sz="1300">
              <a:solidFill>
                <a:schemeClr val="dk1"/>
              </a:solidFill>
              <a:effectLst/>
              <a:latin typeface="+mn-lt"/>
              <a:ea typeface="+mn-ea"/>
              <a:cs typeface="+mn-cs"/>
            </a:rPr>
            <a:t>　</a:t>
          </a:r>
          <a:endParaRPr kumimoji="1" lang="en-US" altLang="ja-JP" sz="1300">
            <a:solidFill>
              <a:schemeClr val="dk1"/>
            </a:solidFill>
            <a:effectLst/>
            <a:latin typeface="+mn-lt"/>
            <a:ea typeface="+mn-ea"/>
            <a:cs typeface="+mn-cs"/>
          </a:endParaRPr>
        </a:p>
        <a:p>
          <a:r>
            <a:rPr kumimoji="1" lang="ja-JP" altLang="ja-JP" sz="1300">
              <a:solidFill>
                <a:schemeClr val="dk1"/>
              </a:solidFill>
              <a:effectLst/>
              <a:latin typeface="+mn-lt"/>
              <a:ea typeface="+mn-ea"/>
              <a:cs typeface="+mn-cs"/>
            </a:rPr>
            <a:t>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減債基金</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　債券運用益　＋</a:t>
          </a:r>
          <a:r>
            <a:rPr kumimoji="1" lang="en-US" altLang="ja-JP" sz="1300">
              <a:solidFill>
                <a:schemeClr val="dk1"/>
              </a:solidFill>
              <a:effectLst/>
              <a:latin typeface="+mn-lt"/>
              <a:ea typeface="+mn-ea"/>
              <a:cs typeface="+mn-cs"/>
            </a:rPr>
            <a:t>5,804</a:t>
          </a:r>
          <a:r>
            <a:rPr kumimoji="1" lang="ja-JP" altLang="ja-JP" sz="1300">
              <a:solidFill>
                <a:schemeClr val="dk1"/>
              </a:solidFill>
              <a:effectLst/>
              <a:latin typeface="+mn-lt"/>
              <a:ea typeface="+mn-ea"/>
              <a:cs typeface="+mn-cs"/>
            </a:rPr>
            <a:t>千円</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かんがい施設運営基金</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　債券運用益　＋</a:t>
          </a:r>
          <a:r>
            <a:rPr kumimoji="1" lang="en-US" altLang="ja-JP" sz="1300">
              <a:solidFill>
                <a:schemeClr val="dk1"/>
              </a:solidFill>
              <a:effectLst/>
              <a:latin typeface="+mn-lt"/>
              <a:ea typeface="+mn-ea"/>
              <a:cs typeface="+mn-cs"/>
            </a:rPr>
            <a:t>8,715</a:t>
          </a:r>
          <a:r>
            <a:rPr kumimoji="1" lang="ja-JP" altLang="ja-JP" sz="1300">
              <a:solidFill>
                <a:schemeClr val="dk1"/>
              </a:solidFill>
              <a:effectLst/>
              <a:latin typeface="+mn-lt"/>
              <a:ea typeface="+mn-ea"/>
              <a:cs typeface="+mn-cs"/>
            </a:rPr>
            <a:t>千円</a:t>
          </a:r>
          <a:endParaRPr lang="ja-JP" altLang="ja-JP" sz="1300">
            <a:effectLst/>
          </a:endParaRPr>
        </a:p>
        <a:p>
          <a:r>
            <a:rPr kumimoji="1" lang="ja-JP" altLang="ja-JP" sz="1300">
              <a:solidFill>
                <a:schemeClr val="dk1"/>
              </a:solidFill>
              <a:effectLst/>
              <a:latin typeface="+mn-lt"/>
              <a:ea typeface="+mn-ea"/>
              <a:cs typeface="+mn-cs"/>
            </a:rPr>
            <a:t>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ふるさと応援基金</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　ふるさと寄付金　＋</a:t>
          </a:r>
          <a:r>
            <a:rPr kumimoji="1" lang="en-US" altLang="ja-JP" sz="1300">
              <a:solidFill>
                <a:schemeClr val="dk1"/>
              </a:solidFill>
              <a:effectLst/>
              <a:latin typeface="+mn-lt"/>
              <a:ea typeface="+mn-ea"/>
              <a:cs typeface="+mn-cs"/>
            </a:rPr>
            <a:t>7,819</a:t>
          </a:r>
          <a:r>
            <a:rPr kumimoji="1" lang="ja-JP" altLang="ja-JP" sz="1300">
              <a:solidFill>
                <a:schemeClr val="dk1"/>
              </a:solidFill>
              <a:effectLst/>
              <a:latin typeface="+mn-lt"/>
              <a:ea typeface="+mn-ea"/>
              <a:cs typeface="+mn-cs"/>
            </a:rPr>
            <a:t>千円</a:t>
          </a:r>
          <a:endParaRPr kumimoji="0" lang="en-US" altLang="ja-JP" sz="1300">
            <a:solidFill>
              <a:schemeClr val="dk1"/>
            </a:solidFill>
            <a:effectLst/>
            <a:latin typeface="+mn-lt"/>
            <a:ea typeface="+mn-ea"/>
            <a:cs typeface="+mn-cs"/>
          </a:endParaRPr>
        </a:p>
        <a:p>
          <a:r>
            <a:rPr kumimoji="1" lang="ja-JP" altLang="ja-JP" sz="1300">
              <a:solidFill>
                <a:schemeClr val="dk1"/>
              </a:solidFill>
              <a:effectLst/>
              <a:latin typeface="+mn-lt"/>
              <a:ea typeface="+mn-ea"/>
              <a:cs typeface="+mn-cs"/>
            </a:rPr>
            <a:t>●減の主要因</a:t>
          </a:r>
          <a:endParaRPr lang="ja-JP" altLang="ja-JP" sz="1300">
            <a:effectLst/>
          </a:endParaRPr>
        </a:p>
        <a:p>
          <a:r>
            <a:rPr kumimoji="1" lang="ja-JP" altLang="ja-JP" sz="1300">
              <a:solidFill>
                <a:schemeClr val="dk1"/>
              </a:solidFill>
              <a:effectLst/>
              <a:latin typeface="+mn-lt"/>
              <a:ea typeface="+mn-ea"/>
              <a:cs typeface="+mn-cs"/>
            </a:rPr>
            <a:t>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減債基金</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　繰上償還　▲</a:t>
          </a:r>
          <a:r>
            <a:rPr kumimoji="1" lang="en-US" altLang="ja-JP" sz="1300">
              <a:solidFill>
                <a:schemeClr val="dk1"/>
              </a:solidFill>
              <a:effectLst/>
              <a:latin typeface="+mn-lt"/>
              <a:ea typeface="+mn-ea"/>
              <a:cs typeface="+mn-cs"/>
            </a:rPr>
            <a:t>117,975</a:t>
          </a:r>
          <a:r>
            <a:rPr kumimoji="1" lang="ja-JP" altLang="ja-JP" sz="1300">
              <a:solidFill>
                <a:schemeClr val="dk1"/>
              </a:solidFill>
              <a:effectLst/>
              <a:latin typeface="+mn-lt"/>
              <a:ea typeface="+mn-ea"/>
              <a:cs typeface="+mn-cs"/>
            </a:rPr>
            <a:t>千円</a:t>
          </a:r>
          <a:endParaRPr lang="ja-JP" altLang="ja-JP" sz="13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ふるさと応援基金</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　地域公共交通会議負担金　▲</a:t>
          </a:r>
          <a:r>
            <a:rPr kumimoji="1" lang="en-US" altLang="ja-JP" sz="1300">
              <a:solidFill>
                <a:schemeClr val="dk1"/>
              </a:solidFill>
              <a:effectLst/>
              <a:latin typeface="+mn-ea"/>
              <a:ea typeface="+mn-ea"/>
              <a:cs typeface="+mn-cs"/>
            </a:rPr>
            <a:t>31,695</a:t>
          </a:r>
          <a:r>
            <a:rPr kumimoji="1" lang="ja-JP" altLang="en-US" sz="1300">
              <a:solidFill>
                <a:schemeClr val="dk1"/>
              </a:solidFill>
              <a:effectLst/>
              <a:latin typeface="+mn-ea"/>
              <a:ea typeface="+mn-ea"/>
              <a:cs typeface="+mn-cs"/>
            </a:rPr>
            <a:t>千円</a:t>
          </a:r>
          <a:endParaRPr kumimoji="1" lang="en-US" altLang="ja-JP" sz="1300">
            <a:solidFill>
              <a:schemeClr val="dk1"/>
            </a:solidFill>
            <a:effectLst/>
            <a:latin typeface="+mn-ea"/>
            <a:ea typeface="+mn-ea"/>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基金の使途の明確化を図るため、</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財政調整基金</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を取り崩して個々の特定目的基金への積み立てを検討している。ふるさと寄附金を積み立てている</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ふるさと応援基金</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が今後、増加する見込み。近年の風水害等、大規模災害が頻発する備えとして、財政規律を確保しつつ、防災への備えとして</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防災基金</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への積み立てを検討する。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ふるさと応援基金</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ふるさとである糸田町を愛する者、糸田町の将来を応援する者からの寄附目的に資する事業経費</a:t>
          </a:r>
          <a:endParaRPr lang="ja-JP" altLang="ja-JP" sz="1300">
            <a:effectLst/>
          </a:endParaRPr>
        </a:p>
        <a:p>
          <a:r>
            <a:rPr kumimoji="1" lang="ja-JP" altLang="ja-JP" sz="1300">
              <a:solidFill>
                <a:schemeClr val="dk1"/>
              </a:solidFill>
              <a:effectLst/>
              <a:latin typeface="+mn-lt"/>
              <a:ea typeface="+mn-ea"/>
              <a:cs typeface="+mn-cs"/>
            </a:rPr>
            <a:t>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過疎地域持続的発展特別事業基金</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糸田町過疎地域持続的発展計画に定められた過疎地域持続的発展特別事業に要する経費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mn-ea"/>
              <a:ea typeface="+mn-ea"/>
              <a:cs typeface="+mn-cs"/>
            </a:rPr>
            <a:t>●増の要因</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ふるさと応援基金</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　ふるさと寄附金　</a:t>
          </a:r>
          <a:r>
            <a:rPr kumimoji="1" lang="en-US" altLang="ja-JP" sz="1300">
              <a:solidFill>
                <a:schemeClr val="dk1"/>
              </a:solidFill>
              <a:effectLst/>
              <a:latin typeface="+mn-ea"/>
              <a:ea typeface="+mn-ea"/>
              <a:cs typeface="+mn-cs"/>
            </a:rPr>
            <a:t>+26,281</a:t>
          </a:r>
          <a:r>
            <a:rPr kumimoji="1" lang="ja-JP" altLang="en-US" sz="1300">
              <a:solidFill>
                <a:schemeClr val="dk1"/>
              </a:solidFill>
              <a:effectLst/>
              <a:latin typeface="+mn-ea"/>
              <a:ea typeface="+mn-ea"/>
              <a:cs typeface="+mn-cs"/>
            </a:rPr>
            <a:t>千円</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過疎地域持続的発展特別事業基金</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　地域公共交通会議運営負担金　</a:t>
          </a:r>
          <a:r>
            <a:rPr kumimoji="1" lang="en-US" altLang="ja-JP" sz="1300">
              <a:solidFill>
                <a:schemeClr val="dk1"/>
              </a:solidFill>
              <a:effectLst/>
              <a:latin typeface="+mn-ea"/>
              <a:ea typeface="+mn-ea"/>
              <a:cs typeface="+mn-cs"/>
            </a:rPr>
            <a:t>+20,400</a:t>
          </a:r>
          <a:r>
            <a:rPr kumimoji="1" lang="ja-JP" altLang="en-US" sz="1300">
              <a:solidFill>
                <a:schemeClr val="dk1"/>
              </a:solidFill>
              <a:effectLst/>
              <a:latin typeface="+mn-ea"/>
              <a:ea typeface="+mn-ea"/>
              <a:cs typeface="+mn-cs"/>
            </a:rPr>
            <a:t>千円</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●減の要因</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ふるさと応援基金</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　ふるさと寄附金を活用した事業実施による取崩　▲</a:t>
          </a:r>
          <a:r>
            <a:rPr kumimoji="1" lang="en-US" altLang="ja-JP" sz="1300">
              <a:solidFill>
                <a:schemeClr val="dk1"/>
              </a:solidFill>
              <a:effectLst/>
              <a:latin typeface="+mn-ea"/>
              <a:ea typeface="+mn-ea"/>
              <a:cs typeface="+mn-cs"/>
            </a:rPr>
            <a:t>12,140</a:t>
          </a:r>
          <a:r>
            <a:rPr kumimoji="1" lang="ja-JP" altLang="en-US" sz="1300">
              <a:solidFill>
                <a:schemeClr val="dk1"/>
              </a:solidFill>
              <a:effectLst/>
              <a:latin typeface="+mn-ea"/>
              <a:ea typeface="+mn-ea"/>
              <a:cs typeface="+mn-cs"/>
            </a:rPr>
            <a:t>千円</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過疎地域持続的発展特別事業基金</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　地域公共交通会議運営負担金　▲</a:t>
          </a:r>
          <a:r>
            <a:rPr kumimoji="1" lang="en-US" altLang="ja-JP" sz="1300">
              <a:solidFill>
                <a:schemeClr val="dk1"/>
              </a:solidFill>
              <a:effectLst/>
              <a:latin typeface="+mn-ea"/>
              <a:ea typeface="+mn-ea"/>
              <a:cs typeface="+mn-cs"/>
            </a:rPr>
            <a:t>31,695</a:t>
          </a:r>
          <a:r>
            <a:rPr kumimoji="1" lang="ja-JP" altLang="en-US" sz="1300">
              <a:solidFill>
                <a:schemeClr val="dk1"/>
              </a:solidFill>
              <a:effectLst/>
              <a:latin typeface="+mn-ea"/>
              <a:ea typeface="+mn-ea"/>
              <a:cs typeface="+mn-cs"/>
            </a:rPr>
            <a:t>千円</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ふるさと応援基金</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ふるさと寄附金を積み立て、寄附者の意思を汲み取り、町にとって有意義に役立てる。</a:t>
          </a:r>
          <a:endParaRPr lang="ja-JP" altLang="ja-JP" sz="1300">
            <a:effectLst/>
          </a:endParaRPr>
        </a:p>
        <a:p>
          <a:r>
            <a:rPr kumimoji="1" lang="ja-JP" altLang="ja-JP" sz="1300">
              <a:solidFill>
                <a:schemeClr val="dk1"/>
              </a:solidFill>
              <a:effectLst/>
              <a:latin typeface="+mn-lt"/>
              <a:ea typeface="+mn-ea"/>
              <a:cs typeface="+mn-cs"/>
            </a:rPr>
            <a:t>　</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過疎地域持続的発展特別事業基金</a:t>
          </a:r>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糸田町過疎地域持続的発展計画に定められた事業経費を積み立て、持続発展可能な町づくりを実現する。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ea"/>
              <a:ea typeface="+mn-ea"/>
              <a:cs typeface="+mn-cs"/>
            </a:rPr>
            <a:t>●増の主要因</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・債券運用益の積立　</a:t>
          </a:r>
          <a:r>
            <a:rPr kumimoji="1" lang="en-US" altLang="ja-JP" sz="1300">
              <a:solidFill>
                <a:schemeClr val="dk1"/>
              </a:solidFill>
              <a:effectLst/>
              <a:latin typeface="+mn-ea"/>
              <a:ea typeface="+mn-ea"/>
              <a:cs typeface="+mn-cs"/>
            </a:rPr>
            <a:t>+6,387</a:t>
          </a:r>
          <a:r>
            <a:rPr kumimoji="1" lang="ja-JP" altLang="en-US" sz="1300">
              <a:solidFill>
                <a:schemeClr val="dk1"/>
              </a:solidFill>
              <a:effectLst/>
              <a:latin typeface="+mn-ea"/>
              <a:ea typeface="+mn-ea"/>
              <a:cs typeface="+mn-cs"/>
            </a:rPr>
            <a:t>千円</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・町有地売払収入の積立　</a:t>
          </a:r>
          <a:r>
            <a:rPr kumimoji="1" lang="en-US" altLang="ja-JP" sz="1300">
              <a:solidFill>
                <a:schemeClr val="dk1"/>
              </a:solidFill>
              <a:effectLst/>
              <a:latin typeface="+mn-ea"/>
              <a:ea typeface="+mn-ea"/>
              <a:cs typeface="+mn-cs"/>
            </a:rPr>
            <a:t>+6,654</a:t>
          </a:r>
          <a:r>
            <a:rPr kumimoji="1" lang="ja-JP" altLang="en-US" sz="1300">
              <a:solidFill>
                <a:schemeClr val="dk1"/>
              </a:solidFill>
              <a:effectLst/>
              <a:latin typeface="+mn-ea"/>
              <a:ea typeface="+mn-ea"/>
              <a:cs typeface="+mn-cs"/>
            </a:rPr>
            <a:t>千円</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・一般寄附の積立　</a:t>
          </a:r>
          <a:r>
            <a:rPr kumimoji="1" lang="en-US" altLang="ja-JP" sz="1300">
              <a:solidFill>
                <a:schemeClr val="dk1"/>
              </a:solidFill>
              <a:effectLst/>
              <a:latin typeface="+mn-ea"/>
              <a:ea typeface="+mn-ea"/>
              <a:cs typeface="+mn-cs"/>
            </a:rPr>
            <a:t>+3,000</a:t>
          </a:r>
          <a:r>
            <a:rPr kumimoji="1" lang="ja-JP" altLang="en-US" sz="1300">
              <a:solidFill>
                <a:schemeClr val="dk1"/>
              </a:solidFill>
              <a:effectLst/>
              <a:latin typeface="+mn-ea"/>
              <a:ea typeface="+mn-ea"/>
              <a:cs typeface="+mn-cs"/>
            </a:rPr>
            <a:t>千円</a:t>
          </a:r>
          <a:endParaRPr kumimoji="1" lang="en-US" altLang="ja-JP" sz="1300">
            <a:solidFill>
              <a:schemeClr val="dk1"/>
            </a:solidFill>
            <a:effectLst/>
            <a:latin typeface="+mn-ea"/>
            <a:ea typeface="+mn-ea"/>
            <a:cs typeface="+mn-cs"/>
          </a:endParaRPr>
        </a:p>
        <a:p>
          <a:r>
            <a:rPr kumimoji="1" lang="en-US" altLang="ja-JP" sz="1300">
              <a:solidFill>
                <a:schemeClr val="dk1"/>
              </a:solidFill>
              <a:effectLst/>
              <a:latin typeface="+mn-ea"/>
              <a:ea typeface="+mn-ea"/>
              <a:cs typeface="+mn-cs"/>
            </a:rPr>
            <a:t>※R6</a:t>
          </a:r>
          <a:r>
            <a:rPr kumimoji="1" lang="ja-JP" altLang="en-US" sz="1300">
              <a:solidFill>
                <a:schemeClr val="dk1"/>
              </a:solidFill>
              <a:effectLst/>
              <a:latin typeface="+mn-ea"/>
              <a:ea typeface="+mn-ea"/>
              <a:cs typeface="+mn-cs"/>
            </a:rPr>
            <a:t>は取り崩しなし</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基金の使途の明確化を図るため、財政調整基金を取り崩して、個々の特定目的基金に積み立てていくことを検討予定。</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増の主</a:t>
          </a:r>
          <a:r>
            <a:rPr kumimoji="1" lang="ja-JP" altLang="en-US" sz="1100">
              <a:solidFill>
                <a:schemeClr val="dk1"/>
              </a:solidFill>
              <a:effectLst/>
              <a:latin typeface="+mn-lt"/>
              <a:ea typeface="+mn-ea"/>
              <a:cs typeface="+mn-cs"/>
            </a:rPr>
            <a:t>要因</a:t>
          </a:r>
          <a:endParaRPr lang="ja-JP" altLang="ja-JP" sz="1400">
            <a:effectLst/>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・臨時財政対策債償還基金費 ＋</a:t>
          </a:r>
          <a:r>
            <a:rPr kumimoji="1" lang="en-US" altLang="ja-JP" sz="1300">
              <a:solidFill>
                <a:schemeClr val="dk1"/>
              </a:solidFill>
              <a:effectLst/>
              <a:latin typeface="+mn-lt"/>
              <a:ea typeface="+mn-ea"/>
              <a:cs typeface="+mn-cs"/>
            </a:rPr>
            <a:t>14,507</a:t>
          </a:r>
          <a:r>
            <a:rPr kumimoji="1" lang="ja-JP" altLang="ja-JP" sz="1300">
              <a:solidFill>
                <a:schemeClr val="dk1"/>
              </a:solidFill>
              <a:effectLst/>
              <a:latin typeface="+mn-lt"/>
              <a:ea typeface="+mn-ea"/>
              <a:cs typeface="+mn-cs"/>
            </a:rPr>
            <a:t>千円</a:t>
          </a:r>
          <a:endParaRPr lang="ja-JP" altLang="ja-JP" sz="1300">
            <a:effectLst/>
          </a:endParaRPr>
        </a:p>
        <a:p>
          <a:r>
            <a:rPr kumimoji="1" lang="ja-JP" altLang="ja-JP" sz="1300">
              <a:solidFill>
                <a:schemeClr val="dk1"/>
              </a:solidFill>
              <a:effectLst/>
              <a:latin typeface="+mn-lt"/>
              <a:ea typeface="+mn-ea"/>
              <a:cs typeface="+mn-cs"/>
            </a:rPr>
            <a:t>　・債券運用益の積立 ＋</a:t>
          </a:r>
          <a:r>
            <a:rPr kumimoji="1" lang="en-US" altLang="ja-JP" sz="1300">
              <a:solidFill>
                <a:schemeClr val="dk1"/>
              </a:solidFill>
              <a:effectLst/>
              <a:latin typeface="+mn-lt"/>
              <a:ea typeface="+mn-ea"/>
              <a:cs typeface="+mn-cs"/>
            </a:rPr>
            <a:t>5,804</a:t>
          </a:r>
          <a:r>
            <a:rPr kumimoji="1" lang="ja-JP" altLang="ja-JP" sz="1300">
              <a:solidFill>
                <a:schemeClr val="dk1"/>
              </a:solidFill>
              <a:effectLst/>
              <a:latin typeface="+mn-lt"/>
              <a:ea typeface="+mn-ea"/>
              <a:cs typeface="+mn-cs"/>
            </a:rPr>
            <a:t>千円</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●減の主要因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mn-lt"/>
              <a:ea typeface="+mn-ea"/>
              <a:cs typeface="+mn-cs"/>
            </a:rPr>
            <a:t>繰上償還　▲</a:t>
          </a:r>
          <a:r>
            <a:rPr kumimoji="1" lang="en-US" altLang="ja-JP" sz="1300">
              <a:solidFill>
                <a:schemeClr val="dk1"/>
              </a:solidFill>
              <a:effectLst/>
              <a:latin typeface="+mn-lt"/>
              <a:ea typeface="+mn-ea"/>
              <a:cs typeface="+mn-cs"/>
            </a:rPr>
            <a:t>117,975</a:t>
          </a:r>
          <a:r>
            <a:rPr kumimoji="1" lang="ja-JP" altLang="ja-JP" sz="1300">
              <a:solidFill>
                <a:schemeClr val="dk1"/>
              </a:solidFill>
              <a:effectLst/>
              <a:latin typeface="+mn-lt"/>
              <a:ea typeface="+mn-ea"/>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町営住宅建設事業や糸田アリーナ統合化事業などの大型事業を実施しているため、今後、起債残高は増加見込みとなる。</a:t>
          </a:r>
          <a:endParaRPr lang="ja-JP" altLang="ja-JP" sz="1300">
            <a:effectLst/>
          </a:endParaRPr>
        </a:p>
        <a:p>
          <a:r>
            <a:rPr kumimoji="1" lang="ja-JP" altLang="ja-JP" sz="1300">
              <a:solidFill>
                <a:schemeClr val="dk1"/>
              </a:solidFill>
              <a:effectLst/>
              <a:latin typeface="+mn-lt"/>
              <a:ea typeface="+mn-ea"/>
              <a:cs typeface="+mn-cs"/>
            </a:rPr>
            <a:t>　減債基金を活用し、繰上償還を計画的に行っていく予定である。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福岡県糸田町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8,269
8,170
8.04
7,847,669
7,272,919
545,676
3,023,371
7,453,462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年度決算における本町の有形固定資産減価償却率は</a:t>
          </a:r>
          <a:r>
            <a:rPr kumimoji="1" lang="en-US" altLang="ja-JP" sz="1000">
              <a:latin typeface="ＭＳ Ｐゴシック" panose="020B0600070205080204" pitchFamily="50" charset="-128"/>
              <a:ea typeface="ＭＳ Ｐゴシック" panose="020B0600070205080204" pitchFamily="50" charset="-128"/>
            </a:rPr>
            <a:t>61.7</a:t>
          </a:r>
          <a:r>
            <a:rPr kumimoji="1" lang="ja-JP" altLang="en-US" sz="1000">
              <a:latin typeface="ＭＳ Ｐゴシック" panose="020B0600070205080204" pitchFamily="50" charset="-128"/>
              <a:ea typeface="ＭＳ Ｐゴシック" panose="020B0600070205080204" pitchFamily="50" charset="-128"/>
            </a:rPr>
            <a:t>％となり、類似団体平均の</a:t>
          </a:r>
          <a:r>
            <a:rPr kumimoji="1" lang="en-US" altLang="ja-JP" sz="1000">
              <a:latin typeface="ＭＳ Ｐゴシック" panose="020B0600070205080204" pitchFamily="50" charset="-128"/>
              <a:ea typeface="ＭＳ Ｐゴシック" panose="020B0600070205080204" pitchFamily="50" charset="-128"/>
            </a:rPr>
            <a:t>64.0</a:t>
          </a:r>
          <a:r>
            <a:rPr kumimoji="1" lang="ja-JP" altLang="en-US" sz="1000">
              <a:latin typeface="ＭＳ Ｐゴシック" panose="020B0600070205080204" pitchFamily="50" charset="-128"/>
              <a:ea typeface="ＭＳ Ｐゴシック" panose="020B0600070205080204" pitchFamily="50" charset="-128"/>
            </a:rPr>
            <a:t>％や福岡県平均の</a:t>
          </a:r>
          <a:r>
            <a:rPr kumimoji="1" lang="en-US" altLang="ja-JP" sz="1000">
              <a:latin typeface="ＭＳ Ｐゴシック" panose="020B0600070205080204" pitchFamily="50" charset="-128"/>
              <a:ea typeface="ＭＳ Ｐゴシック" panose="020B0600070205080204" pitchFamily="50" charset="-128"/>
            </a:rPr>
            <a:t>65.3</a:t>
          </a:r>
          <a:r>
            <a:rPr kumimoji="1" lang="ja-JP" altLang="en-US" sz="1000">
              <a:latin typeface="ＭＳ Ｐゴシック" panose="020B0600070205080204" pitchFamily="50" charset="-128"/>
              <a:ea typeface="ＭＳ Ｐゴシック" panose="020B0600070205080204" pitchFamily="50" charset="-128"/>
            </a:rPr>
            <a:t>％、全国平均の</a:t>
          </a:r>
          <a:r>
            <a:rPr kumimoji="1" lang="en-US" altLang="ja-JP" sz="1000">
              <a:latin typeface="ＭＳ Ｐゴシック" panose="020B0600070205080204" pitchFamily="50" charset="-128"/>
              <a:ea typeface="ＭＳ Ｐゴシック" panose="020B0600070205080204" pitchFamily="50" charset="-128"/>
            </a:rPr>
            <a:t>65.7</a:t>
          </a:r>
          <a:r>
            <a:rPr kumimoji="1" lang="ja-JP" altLang="en-US" sz="1000">
              <a:latin typeface="ＭＳ Ｐゴシック" panose="020B0600070205080204" pitchFamily="50" charset="-128"/>
              <a:ea typeface="ＭＳ Ｐゴシック" panose="020B0600070205080204" pitchFamily="50" charset="-128"/>
            </a:rPr>
            <a:t>％を下回る良好な水準（類似団体内順位 </a:t>
          </a:r>
          <a:r>
            <a:rPr kumimoji="1" lang="en-US" altLang="ja-JP" sz="1000">
              <a:latin typeface="ＭＳ Ｐゴシック" panose="020B0600070205080204" pitchFamily="50" charset="-128"/>
              <a:ea typeface="ＭＳ Ｐゴシック" panose="020B0600070205080204" pitchFamily="50" charset="-128"/>
            </a:rPr>
            <a:t>28/77</a:t>
          </a:r>
          <a:r>
            <a:rPr kumimoji="1" lang="ja-JP" altLang="en-US" sz="1000">
              <a:latin typeface="ＭＳ Ｐゴシック" panose="020B0600070205080204" pitchFamily="50" charset="-128"/>
              <a:ea typeface="ＭＳ Ｐゴシック" panose="020B0600070205080204" pitchFamily="50" charset="-128"/>
            </a:rPr>
            <a:t>）にあります。ここ数年で減価償却率が大きく低下（改善）している要因は、老朽化が進んでいた礫耕栽培施設等の資産除却を進める一方で、町民体育館等統合文化施設</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（糸田アリーナ）</a:t>
          </a:r>
          <a:r>
            <a:rPr kumimoji="1" lang="ja-JP" altLang="en-US" sz="1000">
              <a:latin typeface="ＭＳ Ｐゴシック" panose="020B0600070205080204" pitchFamily="50" charset="-128"/>
              <a:ea typeface="ＭＳ Ｐゴシック" panose="020B0600070205080204" pitchFamily="50" charset="-128"/>
            </a:rPr>
            <a:t>や放課後児童クラブ等の大規模な公共施設の再投資を近年集中的に実施したためです。 資産の更新（若返り）が図られた一方で、予防保全型のメンテナンスを徹底し、長寿命化を図ることで、将来的な大規模改修費用および維持管理コストの抑制に努めます。</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D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D00-00004A000000}"/>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D00-00004C000000}"/>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D00-00004E000000}"/>
            </a:ext>
          </a:extLst>
        </xdr:cNvPr>
        <xdr:cNvSpPr txBox="1"/>
      </xdr:nvSpPr>
      <xdr:spPr>
        <a:xfrm>
          <a:off x="48133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147828</xdr:rowOff>
    </xdr:from>
    <xdr:to>
      <xdr:col>23</xdr:col>
      <xdr:colOff>136525</xdr:colOff>
      <xdr:row>32</xdr:row>
      <xdr:rowOff>77978</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4711700" y="623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170705</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D00-00005A000000}"/>
            </a:ext>
          </a:extLst>
        </xdr:cNvPr>
        <xdr:cNvSpPr txBox="1"/>
      </xdr:nvSpPr>
      <xdr:spPr>
        <a:xfrm>
          <a:off x="4813300" y="6085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10922</xdr:rowOff>
    </xdr:from>
    <xdr:to>
      <xdr:col>19</xdr:col>
      <xdr:colOff>187325</xdr:colOff>
      <xdr:row>32</xdr:row>
      <xdr:rowOff>112522</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000500" y="626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27178</xdr:rowOff>
    </xdr:from>
    <xdr:to>
      <xdr:col>23</xdr:col>
      <xdr:colOff>85725</xdr:colOff>
      <xdr:row>32</xdr:row>
      <xdr:rowOff>61722</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flipV="1">
          <a:off x="4051300" y="6285103"/>
          <a:ext cx="7112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149098</xdr:rowOff>
    </xdr:from>
    <xdr:to>
      <xdr:col>15</xdr:col>
      <xdr:colOff>187325</xdr:colOff>
      <xdr:row>33</xdr:row>
      <xdr:rowOff>79248</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3238500" y="640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61722</xdr:rowOff>
    </xdr:from>
    <xdr:to>
      <xdr:col>19</xdr:col>
      <xdr:colOff>136525</xdr:colOff>
      <xdr:row>33</xdr:row>
      <xdr:rowOff>28448</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flipV="1">
          <a:off x="3289300" y="6319647"/>
          <a:ext cx="762000" cy="13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105029</xdr:rowOff>
    </xdr:from>
    <xdr:to>
      <xdr:col>11</xdr:col>
      <xdr:colOff>187325</xdr:colOff>
      <xdr:row>34</xdr:row>
      <xdr:rowOff>35179</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2476500" y="653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28448</xdr:rowOff>
    </xdr:from>
    <xdr:to>
      <xdr:col>15</xdr:col>
      <xdr:colOff>136525</xdr:colOff>
      <xdr:row>33</xdr:row>
      <xdr:rowOff>155829</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flipV="1">
          <a:off x="2527300" y="6457823"/>
          <a:ext cx="762000" cy="12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126619</xdr:rowOff>
    </xdr:from>
    <xdr:to>
      <xdr:col>7</xdr:col>
      <xdr:colOff>187325</xdr:colOff>
      <xdr:row>34</xdr:row>
      <xdr:rowOff>56769</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1714500" y="655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155829</xdr:rowOff>
    </xdr:from>
    <xdr:to>
      <xdr:col>11</xdr:col>
      <xdr:colOff>136525</xdr:colOff>
      <xdr:row>34</xdr:row>
      <xdr:rowOff>5969</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flipV="1">
          <a:off x="1765300" y="6585204"/>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9" name="n_1aveValue有形固定資産減価償却率">
          <a:extLst>
            <a:ext uri="{FF2B5EF4-FFF2-40B4-BE49-F238E27FC236}">
              <a16:creationId xmlns:a16="http://schemas.microsoft.com/office/drawing/2014/main" id="{00000000-0008-0000-0D00-000063000000}"/>
            </a:ext>
          </a:extLst>
        </xdr:cNvPr>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100" name="n_2aveValue有形固定資産減価償却率">
          <a:extLst>
            <a:ext uri="{FF2B5EF4-FFF2-40B4-BE49-F238E27FC236}">
              <a16:creationId xmlns:a16="http://schemas.microsoft.com/office/drawing/2014/main" id="{00000000-0008-0000-0D00-000064000000}"/>
            </a:ext>
          </a:extLst>
        </xdr:cNvPr>
        <xdr:cNvSpPr txBox="1"/>
      </xdr:nvSpPr>
      <xdr:spPr>
        <a:xfrm>
          <a:off x="3086744" y="603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101" name="n_3aveValue有形固定資産減価償却率">
          <a:extLst>
            <a:ext uri="{FF2B5EF4-FFF2-40B4-BE49-F238E27FC236}">
              <a16:creationId xmlns:a16="http://schemas.microsoft.com/office/drawing/2014/main" id="{00000000-0008-0000-0D00-000065000000}"/>
            </a:ext>
          </a:extLst>
        </xdr:cNvPr>
        <xdr:cNvSpPr txBox="1"/>
      </xdr:nvSpPr>
      <xdr:spPr>
        <a:xfrm>
          <a:off x="2324744" y="60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102" name="n_4aveValue有形固定資産減価償却率">
          <a:extLst>
            <a:ext uri="{FF2B5EF4-FFF2-40B4-BE49-F238E27FC236}">
              <a16:creationId xmlns:a16="http://schemas.microsoft.com/office/drawing/2014/main" id="{00000000-0008-0000-0D00-000066000000}"/>
            </a:ext>
          </a:extLst>
        </xdr:cNvPr>
        <xdr:cNvSpPr txBox="1"/>
      </xdr:nvSpPr>
      <xdr:spPr>
        <a:xfrm>
          <a:off x="1562744" y="603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129049</xdr:rowOff>
    </xdr:from>
    <xdr:ext cx="405111" cy="259045"/>
    <xdr:sp macro="" textlink="">
      <xdr:nvSpPr>
        <xdr:cNvPr id="103" name="n_1mainValue有形固定資産減価償却率">
          <a:extLst>
            <a:ext uri="{FF2B5EF4-FFF2-40B4-BE49-F238E27FC236}">
              <a16:creationId xmlns:a16="http://schemas.microsoft.com/office/drawing/2014/main" id="{00000000-0008-0000-0D00-000067000000}"/>
            </a:ext>
          </a:extLst>
        </xdr:cNvPr>
        <xdr:cNvSpPr txBox="1"/>
      </xdr:nvSpPr>
      <xdr:spPr>
        <a:xfrm>
          <a:off x="3836044" y="604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70375</xdr:rowOff>
    </xdr:from>
    <xdr:ext cx="405111" cy="259045"/>
    <xdr:sp macro="" textlink="">
      <xdr:nvSpPr>
        <xdr:cNvPr id="104" name="n_2mainValue有形固定資産減価償却率">
          <a:extLst>
            <a:ext uri="{FF2B5EF4-FFF2-40B4-BE49-F238E27FC236}">
              <a16:creationId xmlns:a16="http://schemas.microsoft.com/office/drawing/2014/main" id="{00000000-0008-0000-0D00-000068000000}"/>
            </a:ext>
          </a:extLst>
        </xdr:cNvPr>
        <xdr:cNvSpPr txBox="1"/>
      </xdr:nvSpPr>
      <xdr:spPr>
        <a:xfrm>
          <a:off x="3086744" y="6499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26306</xdr:rowOff>
    </xdr:from>
    <xdr:ext cx="405111" cy="259045"/>
    <xdr:sp macro="" textlink="">
      <xdr:nvSpPr>
        <xdr:cNvPr id="105" name="n_3mainValue有形固定資産減価償却率">
          <a:extLst>
            <a:ext uri="{FF2B5EF4-FFF2-40B4-BE49-F238E27FC236}">
              <a16:creationId xmlns:a16="http://schemas.microsoft.com/office/drawing/2014/main" id="{00000000-0008-0000-0D00-000069000000}"/>
            </a:ext>
          </a:extLst>
        </xdr:cNvPr>
        <xdr:cNvSpPr txBox="1"/>
      </xdr:nvSpPr>
      <xdr:spPr>
        <a:xfrm>
          <a:off x="2324744" y="662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47896</xdr:rowOff>
    </xdr:from>
    <xdr:ext cx="405111" cy="259045"/>
    <xdr:sp macro="" textlink="">
      <xdr:nvSpPr>
        <xdr:cNvPr id="106" name="n_4mainValue有形固定資産減価償却率">
          <a:extLst>
            <a:ext uri="{FF2B5EF4-FFF2-40B4-BE49-F238E27FC236}">
              <a16:creationId xmlns:a16="http://schemas.microsoft.com/office/drawing/2014/main" id="{00000000-0008-0000-0D00-00006A000000}"/>
            </a:ext>
          </a:extLst>
        </xdr:cNvPr>
        <xdr:cNvSpPr txBox="1"/>
      </xdr:nvSpPr>
      <xdr:spPr>
        <a:xfrm>
          <a:off x="1562744" y="6648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D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経年推移を見ると、令和</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年度の</a:t>
          </a:r>
          <a:r>
            <a:rPr kumimoji="1" lang="en-US" altLang="ja-JP" sz="1000">
              <a:latin typeface="ＭＳ Ｐゴシック" panose="020B0600070205080204" pitchFamily="50" charset="-128"/>
              <a:ea typeface="ＭＳ Ｐゴシック" panose="020B0600070205080204" pitchFamily="50" charset="-128"/>
            </a:rPr>
            <a:t>9.2</a:t>
          </a:r>
          <a:r>
            <a:rPr kumimoji="1" lang="ja-JP" altLang="en-US" sz="1000">
              <a:latin typeface="ＭＳ Ｐゴシック" panose="020B0600070205080204" pitchFamily="50" charset="-128"/>
              <a:ea typeface="ＭＳ Ｐゴシック" panose="020B0600070205080204" pitchFamily="50" charset="-128"/>
            </a:rPr>
            <a:t>％から、令和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年度に</a:t>
          </a:r>
          <a:r>
            <a:rPr kumimoji="1" lang="en-US" altLang="ja-JP" sz="1000">
              <a:latin typeface="ＭＳ Ｐゴシック" panose="020B0600070205080204" pitchFamily="50" charset="-128"/>
              <a:ea typeface="ＭＳ Ｐゴシック" panose="020B0600070205080204" pitchFamily="50" charset="-128"/>
            </a:rPr>
            <a:t>435.5</a:t>
          </a:r>
          <a:r>
            <a:rPr kumimoji="1" lang="ja-JP" altLang="en-US" sz="1000">
              <a:latin typeface="ＭＳ Ｐゴシック" panose="020B0600070205080204" pitchFamily="50" charset="-128"/>
              <a:ea typeface="ＭＳ Ｐゴシック" panose="020B0600070205080204" pitchFamily="50" charset="-128"/>
            </a:rPr>
            <a:t>％へと毎年大きく上昇しています。 この急激な上昇は、近年に実施した「町民体育館等統合文化施設」や「放課後児童クラブ」の新築といった大規模な公の施設への投資的事業の集中に伴い、地方債現在高が急増したことが主因です。 一方で、類似団体平均（</a:t>
          </a:r>
          <a:r>
            <a:rPr kumimoji="1" lang="en-US" altLang="ja-JP" sz="1000">
              <a:latin typeface="ＭＳ Ｐゴシック" panose="020B0600070205080204" pitchFamily="50" charset="-128"/>
              <a:ea typeface="ＭＳ Ｐゴシック" panose="020B0600070205080204" pitchFamily="50" charset="-128"/>
            </a:rPr>
            <a:t>348.7</a:t>
          </a:r>
          <a:r>
            <a:rPr kumimoji="1" lang="ja-JP" altLang="en-US" sz="1000">
              <a:latin typeface="ＭＳ Ｐゴシック" panose="020B0600070205080204" pitchFamily="50" charset="-128"/>
              <a:ea typeface="ＭＳ Ｐゴシック" panose="020B0600070205080204" pitchFamily="50" charset="-128"/>
            </a:rPr>
            <a:t>％）や福岡県平（</a:t>
          </a:r>
          <a:r>
            <a:rPr kumimoji="1" lang="en-US" altLang="ja-JP" sz="1000">
              <a:latin typeface="ＭＳ Ｐゴシック" panose="020B0600070205080204" pitchFamily="50" charset="-128"/>
              <a:ea typeface="ＭＳ Ｐゴシック" panose="020B0600070205080204" pitchFamily="50" charset="-128"/>
            </a:rPr>
            <a:t>710.2</a:t>
          </a:r>
          <a:r>
            <a:rPr kumimoji="1" lang="ja-JP" altLang="en-US" sz="1000">
              <a:latin typeface="ＭＳ Ｐゴシック" panose="020B0600070205080204" pitchFamily="50" charset="-128"/>
              <a:ea typeface="ＭＳ Ｐゴシック" panose="020B0600070205080204" pitchFamily="50" charset="-128"/>
            </a:rPr>
            <a:t>％）、全国平均（</a:t>
          </a:r>
          <a:r>
            <a:rPr kumimoji="1" lang="en-US" altLang="ja-JP" sz="1000">
              <a:latin typeface="ＭＳ Ｐゴシック" panose="020B0600070205080204" pitchFamily="50" charset="-128"/>
              <a:ea typeface="ＭＳ Ｐゴシック" panose="020B0600070205080204" pitchFamily="50" charset="-128"/>
            </a:rPr>
            <a:t>512.7</a:t>
          </a:r>
          <a:r>
            <a:rPr kumimoji="1" lang="ja-JP" altLang="en-US" sz="1000">
              <a:latin typeface="ＭＳ Ｐゴシック" panose="020B0600070205080204" pitchFamily="50" charset="-128"/>
              <a:ea typeface="ＭＳ Ｐゴシック" panose="020B0600070205080204" pitchFamily="50" charset="-128"/>
            </a:rPr>
            <a:t>％）と比較すると類似団体内でも相対的には一定の健全性を保っています（類似団体内順位 </a:t>
          </a:r>
          <a:r>
            <a:rPr kumimoji="1" lang="en-US" altLang="ja-JP" sz="1000">
              <a:latin typeface="ＭＳ Ｐゴシック" panose="020B0600070205080204" pitchFamily="50" charset="-128"/>
              <a:ea typeface="ＭＳ Ｐゴシック" panose="020B0600070205080204" pitchFamily="50" charset="-128"/>
            </a:rPr>
            <a:t>48/77</a:t>
          </a:r>
          <a:r>
            <a:rPr kumimoji="1" lang="ja-JP" altLang="en-US" sz="1000">
              <a:latin typeface="ＭＳ Ｐゴシック" panose="020B0600070205080204" pitchFamily="50" charset="-128"/>
              <a:ea typeface="ＭＳ Ｐゴシック" panose="020B0600070205080204" pitchFamily="50" charset="-128"/>
            </a:rPr>
            <a:t>位）。 今後は、真に必要な事業に厳選することで地方債現在高の圧縮を図ります。</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D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00000000-0008-0000-0D00-00008A000000}"/>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00000000-0008-0000-0D00-00008C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42" name="債務償還比率平均値テキスト">
          <a:extLst>
            <a:ext uri="{FF2B5EF4-FFF2-40B4-BE49-F238E27FC236}">
              <a16:creationId xmlns:a16="http://schemas.microsoft.com/office/drawing/2014/main" id="{00000000-0008-0000-0D00-00008E000000}"/>
            </a:ext>
          </a:extLst>
        </xdr:cNvPr>
        <xdr:cNvSpPr txBox="1"/>
      </xdr:nvSpPr>
      <xdr:spPr>
        <a:xfrm>
          <a:off x="14846300" y="5420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86239</xdr:rowOff>
    </xdr:from>
    <xdr:to>
      <xdr:col>76</xdr:col>
      <xdr:colOff>73025</xdr:colOff>
      <xdr:row>29</xdr:row>
      <xdr:rowOff>16389</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744700" y="565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64666</xdr:rowOff>
    </xdr:from>
    <xdr:ext cx="469744" cy="259045"/>
    <xdr:sp macro="" textlink="">
      <xdr:nvSpPr>
        <xdr:cNvPr id="154" name="債務償還比率該当値テキスト">
          <a:extLst>
            <a:ext uri="{FF2B5EF4-FFF2-40B4-BE49-F238E27FC236}">
              <a16:creationId xmlns:a16="http://schemas.microsoft.com/office/drawing/2014/main" id="{00000000-0008-0000-0D00-00009A000000}"/>
            </a:ext>
          </a:extLst>
        </xdr:cNvPr>
        <xdr:cNvSpPr txBox="1"/>
      </xdr:nvSpPr>
      <xdr:spPr>
        <a:xfrm>
          <a:off x="14846300" y="563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148197</xdr:rowOff>
    </xdr:from>
    <xdr:to>
      <xdr:col>72</xdr:col>
      <xdr:colOff>123825</xdr:colOff>
      <xdr:row>28</xdr:row>
      <xdr:rowOff>78347</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033500" y="554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27547</xdr:rowOff>
    </xdr:from>
    <xdr:to>
      <xdr:col>76</xdr:col>
      <xdr:colOff>22225</xdr:colOff>
      <xdr:row>28</xdr:row>
      <xdr:rowOff>137039</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a:off x="14084300" y="5599672"/>
          <a:ext cx="711200" cy="10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42097</xdr:rowOff>
    </xdr:from>
    <xdr:to>
      <xdr:col>68</xdr:col>
      <xdr:colOff>123825</xdr:colOff>
      <xdr:row>27</xdr:row>
      <xdr:rowOff>143697</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3271500" y="544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92897</xdr:rowOff>
    </xdr:from>
    <xdr:to>
      <xdr:col>72</xdr:col>
      <xdr:colOff>73025</xdr:colOff>
      <xdr:row>28</xdr:row>
      <xdr:rowOff>27547</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a:off x="13322300" y="5493572"/>
          <a:ext cx="762000" cy="106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141478</xdr:rowOff>
    </xdr:from>
    <xdr:to>
      <xdr:col>64</xdr:col>
      <xdr:colOff>123825</xdr:colOff>
      <xdr:row>27</xdr:row>
      <xdr:rowOff>71628</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2509500" y="537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20828</xdr:rowOff>
    </xdr:from>
    <xdr:to>
      <xdr:col>68</xdr:col>
      <xdr:colOff>73025</xdr:colOff>
      <xdr:row>27</xdr:row>
      <xdr:rowOff>92897</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a:off x="12560300" y="5421503"/>
          <a:ext cx="762000" cy="7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25</xdr:row>
      <xdr:rowOff>162312</xdr:rowOff>
    </xdr:from>
    <xdr:to>
      <xdr:col>60</xdr:col>
      <xdr:colOff>123825</xdr:colOff>
      <xdr:row>26</xdr:row>
      <xdr:rowOff>92462</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1747500" y="522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41662</xdr:rowOff>
    </xdr:from>
    <xdr:to>
      <xdr:col>64</xdr:col>
      <xdr:colOff>73025</xdr:colOff>
      <xdr:row>27</xdr:row>
      <xdr:rowOff>20828</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a:off x="11798300" y="5270887"/>
          <a:ext cx="762000" cy="150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82942</xdr:rowOff>
    </xdr:from>
    <xdr:ext cx="469744" cy="259045"/>
    <xdr:sp macro="" textlink="">
      <xdr:nvSpPr>
        <xdr:cNvPr id="163" name="n_1aveValue債務償還比率">
          <a:extLst>
            <a:ext uri="{FF2B5EF4-FFF2-40B4-BE49-F238E27FC236}">
              <a16:creationId xmlns:a16="http://schemas.microsoft.com/office/drawing/2014/main" id="{00000000-0008-0000-0D00-0000A3000000}"/>
            </a:ext>
          </a:extLst>
        </xdr:cNvPr>
        <xdr:cNvSpPr txBox="1"/>
      </xdr:nvSpPr>
      <xdr:spPr>
        <a:xfrm>
          <a:off x="13836727" y="565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87568</xdr:rowOff>
    </xdr:from>
    <xdr:ext cx="469744" cy="259045"/>
    <xdr:sp macro="" textlink="">
      <xdr:nvSpPr>
        <xdr:cNvPr id="164" name="n_2aveValue債務償還比率">
          <a:extLst>
            <a:ext uri="{FF2B5EF4-FFF2-40B4-BE49-F238E27FC236}">
              <a16:creationId xmlns:a16="http://schemas.microsoft.com/office/drawing/2014/main" id="{00000000-0008-0000-0D00-0000A4000000}"/>
            </a:ext>
          </a:extLst>
        </xdr:cNvPr>
        <xdr:cNvSpPr txBox="1"/>
      </xdr:nvSpPr>
      <xdr:spPr>
        <a:xfrm>
          <a:off x="13087427" y="565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84381</xdr:rowOff>
    </xdr:from>
    <xdr:ext cx="469744" cy="259045"/>
    <xdr:sp macro="" textlink="">
      <xdr:nvSpPr>
        <xdr:cNvPr id="165" name="n_3aveValue債務償還比率">
          <a:extLst>
            <a:ext uri="{FF2B5EF4-FFF2-40B4-BE49-F238E27FC236}">
              <a16:creationId xmlns:a16="http://schemas.microsoft.com/office/drawing/2014/main" id="{00000000-0008-0000-0D00-0000A5000000}"/>
            </a:ext>
          </a:extLst>
        </xdr:cNvPr>
        <xdr:cNvSpPr txBox="1"/>
      </xdr:nvSpPr>
      <xdr:spPr>
        <a:xfrm>
          <a:off x="12325427" y="565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55425</xdr:rowOff>
    </xdr:from>
    <xdr:ext cx="469744" cy="259045"/>
    <xdr:sp macro="" textlink="">
      <xdr:nvSpPr>
        <xdr:cNvPr id="166" name="n_4aveValue債務償還比率">
          <a:extLst>
            <a:ext uri="{FF2B5EF4-FFF2-40B4-BE49-F238E27FC236}">
              <a16:creationId xmlns:a16="http://schemas.microsoft.com/office/drawing/2014/main" id="{00000000-0008-0000-0D00-0000A6000000}"/>
            </a:ext>
          </a:extLst>
        </xdr:cNvPr>
        <xdr:cNvSpPr txBox="1"/>
      </xdr:nvSpPr>
      <xdr:spPr>
        <a:xfrm>
          <a:off x="11563427" y="579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94874</xdr:rowOff>
    </xdr:from>
    <xdr:ext cx="469744" cy="259045"/>
    <xdr:sp macro="" textlink="">
      <xdr:nvSpPr>
        <xdr:cNvPr id="167" name="n_1mainValue債務償還比率">
          <a:extLst>
            <a:ext uri="{FF2B5EF4-FFF2-40B4-BE49-F238E27FC236}">
              <a16:creationId xmlns:a16="http://schemas.microsoft.com/office/drawing/2014/main" id="{00000000-0008-0000-0D00-0000A7000000}"/>
            </a:ext>
          </a:extLst>
        </xdr:cNvPr>
        <xdr:cNvSpPr txBox="1"/>
      </xdr:nvSpPr>
      <xdr:spPr>
        <a:xfrm>
          <a:off x="13836727" y="532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160224</xdr:rowOff>
    </xdr:from>
    <xdr:ext cx="469744" cy="259045"/>
    <xdr:sp macro="" textlink="">
      <xdr:nvSpPr>
        <xdr:cNvPr id="168" name="n_2mainValue債務償還比率">
          <a:extLst>
            <a:ext uri="{FF2B5EF4-FFF2-40B4-BE49-F238E27FC236}">
              <a16:creationId xmlns:a16="http://schemas.microsoft.com/office/drawing/2014/main" id="{00000000-0008-0000-0D00-0000A8000000}"/>
            </a:ext>
          </a:extLst>
        </xdr:cNvPr>
        <xdr:cNvSpPr txBox="1"/>
      </xdr:nvSpPr>
      <xdr:spPr>
        <a:xfrm>
          <a:off x="13087427" y="52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88155</xdr:rowOff>
    </xdr:from>
    <xdr:ext cx="469744" cy="259045"/>
    <xdr:sp macro="" textlink="">
      <xdr:nvSpPr>
        <xdr:cNvPr id="169" name="n_3mainValue債務償還比率">
          <a:extLst>
            <a:ext uri="{FF2B5EF4-FFF2-40B4-BE49-F238E27FC236}">
              <a16:creationId xmlns:a16="http://schemas.microsoft.com/office/drawing/2014/main" id="{00000000-0008-0000-0D00-0000A9000000}"/>
            </a:ext>
          </a:extLst>
        </xdr:cNvPr>
        <xdr:cNvSpPr txBox="1"/>
      </xdr:nvSpPr>
      <xdr:spPr>
        <a:xfrm>
          <a:off x="12325427" y="5145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24</xdr:row>
      <xdr:rowOff>108989</xdr:rowOff>
    </xdr:from>
    <xdr:ext cx="340478" cy="259045"/>
    <xdr:sp macro="" textlink="">
      <xdr:nvSpPr>
        <xdr:cNvPr id="170" name="n_4mainValue債務償還比率">
          <a:extLst>
            <a:ext uri="{FF2B5EF4-FFF2-40B4-BE49-F238E27FC236}">
              <a16:creationId xmlns:a16="http://schemas.microsoft.com/office/drawing/2014/main" id="{00000000-0008-0000-0D00-0000AA000000}"/>
            </a:ext>
          </a:extLst>
        </xdr:cNvPr>
        <xdr:cNvSpPr txBox="1"/>
      </xdr:nvSpPr>
      <xdr:spPr>
        <a:xfrm>
          <a:off x="11628061" y="49953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D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D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福岡県糸田町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8,269
8,170
8.04
7,847,669
7,272,919
545,676
3,023,371
7,453,462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74930</xdr:rowOff>
    </xdr:from>
    <xdr:to>
      <xdr:col>24</xdr:col>
      <xdr:colOff>114300</xdr:colOff>
      <xdr:row>42</xdr:row>
      <xdr:rowOff>5080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161307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701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93980</xdr:rowOff>
    </xdr:from>
    <xdr:to>
      <xdr:col>20</xdr:col>
      <xdr:colOff>38100</xdr:colOff>
      <xdr:row>42</xdr:row>
      <xdr:rowOff>24130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712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125730</xdr:rowOff>
    </xdr:from>
    <xdr:to>
      <xdr:col>24</xdr:col>
      <xdr:colOff>63500</xdr:colOff>
      <xdr:row>41</xdr:row>
      <xdr:rowOff>144780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flipV="1">
          <a:off x="3797300" y="715518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107315</xdr:rowOff>
    </xdr:from>
    <xdr:to>
      <xdr:col>15</xdr:col>
      <xdr:colOff>101600</xdr:colOff>
      <xdr:row>42</xdr:row>
      <xdr:rowOff>37465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144780</xdr:rowOff>
    </xdr:from>
    <xdr:to>
      <xdr:col>19</xdr:col>
      <xdr:colOff>177800</xdr:colOff>
      <xdr:row>41</xdr:row>
      <xdr:rowOff>158115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flipV="1">
          <a:off x="2908300" y="717423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114935</xdr:rowOff>
    </xdr:from>
    <xdr:to>
      <xdr:col>10</xdr:col>
      <xdr:colOff>165100</xdr:colOff>
      <xdr:row>42</xdr:row>
      <xdr:rowOff>45085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714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158115</xdr:rowOff>
    </xdr:from>
    <xdr:to>
      <xdr:col>15</xdr:col>
      <xdr:colOff>50800</xdr:colOff>
      <xdr:row>41</xdr:row>
      <xdr:rowOff>165735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flipV="1">
          <a:off x="2019300" y="718756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118745</xdr:rowOff>
    </xdr:from>
    <xdr:to>
      <xdr:col>6</xdr:col>
      <xdr:colOff>38100</xdr:colOff>
      <xdr:row>42</xdr:row>
      <xdr:rowOff>48895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714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165735</xdr:rowOff>
    </xdr:from>
    <xdr:to>
      <xdr:col>10</xdr:col>
      <xdr:colOff>114300</xdr:colOff>
      <xdr:row>41</xdr:row>
      <xdr:rowOff>169545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flipV="1">
          <a:off x="1130300" y="719518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15257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28592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36212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723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40022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724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E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00000000-0008-0000-0E00-000075000000}"/>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00000000-0008-0000-0E00-000077000000}"/>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00000000-0008-0000-0E00-000078000000}"/>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00000000-0008-0000-0E00-000079000000}"/>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103679</xdr:rowOff>
    </xdr:from>
    <xdr:to>
      <xdr:col>55</xdr:col>
      <xdr:colOff>50800</xdr:colOff>
      <xdr:row>42</xdr:row>
      <xdr:rowOff>33829</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10426700" y="713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18606</xdr:rowOff>
    </xdr:from>
    <xdr:ext cx="534377" cy="259045"/>
    <xdr:sp macro="" textlink="">
      <xdr:nvSpPr>
        <xdr:cNvPr id="133" name="【道路】&#10;一人当たり延長該当値テキスト">
          <a:extLst>
            <a:ext uri="{FF2B5EF4-FFF2-40B4-BE49-F238E27FC236}">
              <a16:creationId xmlns:a16="http://schemas.microsoft.com/office/drawing/2014/main" id="{00000000-0008-0000-0E00-000085000000}"/>
            </a:ext>
          </a:extLst>
        </xdr:cNvPr>
        <xdr:cNvSpPr txBox="1"/>
      </xdr:nvSpPr>
      <xdr:spPr>
        <a:xfrm>
          <a:off x="10515600" y="704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106009</xdr:rowOff>
    </xdr:from>
    <xdr:to>
      <xdr:col>50</xdr:col>
      <xdr:colOff>165100</xdr:colOff>
      <xdr:row>42</xdr:row>
      <xdr:rowOff>36159</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9588500" y="713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154479</xdr:rowOff>
    </xdr:from>
    <xdr:to>
      <xdr:col>55</xdr:col>
      <xdr:colOff>0</xdr:colOff>
      <xdr:row>41</xdr:row>
      <xdr:rowOff>156809</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9639300" y="7183929"/>
          <a:ext cx="838200" cy="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66755</xdr:rowOff>
    </xdr:from>
    <xdr:to>
      <xdr:col>46</xdr:col>
      <xdr:colOff>38100</xdr:colOff>
      <xdr:row>38</xdr:row>
      <xdr:rowOff>168355</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8699500" y="658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117555</xdr:rowOff>
    </xdr:from>
    <xdr:to>
      <xdr:col>50</xdr:col>
      <xdr:colOff>114300</xdr:colOff>
      <xdr:row>41</xdr:row>
      <xdr:rowOff>156809</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8750300" y="6632655"/>
          <a:ext cx="889000" cy="55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82572</xdr:rowOff>
    </xdr:from>
    <xdr:to>
      <xdr:col>41</xdr:col>
      <xdr:colOff>101600</xdr:colOff>
      <xdr:row>39</xdr:row>
      <xdr:rowOff>12722</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7810500" y="659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117555</xdr:rowOff>
    </xdr:from>
    <xdr:to>
      <xdr:col>45</xdr:col>
      <xdr:colOff>177800</xdr:colOff>
      <xdr:row>38</xdr:row>
      <xdr:rowOff>133372</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7861300" y="6632655"/>
          <a:ext cx="889000" cy="1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96353</xdr:rowOff>
    </xdr:from>
    <xdr:to>
      <xdr:col>36</xdr:col>
      <xdr:colOff>165100</xdr:colOff>
      <xdr:row>39</xdr:row>
      <xdr:rowOff>26503</xdr:rowOff>
    </xdr:to>
    <xdr:sp macro="" textlink="">
      <xdr:nvSpPr>
        <xdr:cNvPr id="140" name="楕円 139">
          <a:extLst>
            <a:ext uri="{FF2B5EF4-FFF2-40B4-BE49-F238E27FC236}">
              <a16:creationId xmlns:a16="http://schemas.microsoft.com/office/drawing/2014/main" id="{00000000-0008-0000-0E00-00008C000000}"/>
            </a:ext>
          </a:extLst>
        </xdr:cNvPr>
        <xdr:cNvSpPr/>
      </xdr:nvSpPr>
      <xdr:spPr>
        <a:xfrm>
          <a:off x="6921500" y="661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133372</xdr:rowOff>
    </xdr:from>
    <xdr:to>
      <xdr:col>41</xdr:col>
      <xdr:colOff>50800</xdr:colOff>
      <xdr:row>38</xdr:row>
      <xdr:rowOff>147153</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flipV="1">
          <a:off x="6972300" y="6648472"/>
          <a:ext cx="889000" cy="1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00000000-0008-0000-0E00-00008E000000}"/>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00000000-0008-0000-0E00-00008F000000}"/>
            </a:ext>
          </a:extLst>
        </xdr:cNvPr>
        <xdr:cNvSpPr txBox="1"/>
      </xdr:nvSpPr>
      <xdr:spPr>
        <a:xfrm>
          <a:off x="8483111" y="697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127043</xdr:rowOff>
    </xdr:from>
    <xdr:ext cx="534377" cy="259045"/>
    <xdr:sp macro="" textlink="">
      <xdr:nvSpPr>
        <xdr:cNvPr id="144" name="n_3aveValue【道路】&#10;一人当たり延長">
          <a:extLst>
            <a:ext uri="{FF2B5EF4-FFF2-40B4-BE49-F238E27FC236}">
              <a16:creationId xmlns:a16="http://schemas.microsoft.com/office/drawing/2014/main" id="{00000000-0008-0000-0E00-000090000000}"/>
            </a:ext>
          </a:extLst>
        </xdr:cNvPr>
        <xdr:cNvSpPr txBox="1"/>
      </xdr:nvSpPr>
      <xdr:spPr>
        <a:xfrm>
          <a:off x="7594111" y="698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139550</xdr:rowOff>
    </xdr:from>
    <xdr:ext cx="534377" cy="259045"/>
    <xdr:sp macro="" textlink="">
      <xdr:nvSpPr>
        <xdr:cNvPr id="145" name="n_4aveValue【道路】&#10;一人当たり延長">
          <a:extLst>
            <a:ext uri="{FF2B5EF4-FFF2-40B4-BE49-F238E27FC236}">
              <a16:creationId xmlns:a16="http://schemas.microsoft.com/office/drawing/2014/main" id="{00000000-0008-0000-0E00-000091000000}"/>
            </a:ext>
          </a:extLst>
        </xdr:cNvPr>
        <xdr:cNvSpPr txBox="1"/>
      </xdr:nvSpPr>
      <xdr:spPr>
        <a:xfrm>
          <a:off x="6705111" y="699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27286</xdr:rowOff>
    </xdr:from>
    <xdr:ext cx="469744" cy="259045"/>
    <xdr:sp macro="" textlink="">
      <xdr:nvSpPr>
        <xdr:cNvPr id="146" name="n_1mainValue【道路】&#10;一人当たり延長">
          <a:extLst>
            <a:ext uri="{FF2B5EF4-FFF2-40B4-BE49-F238E27FC236}">
              <a16:creationId xmlns:a16="http://schemas.microsoft.com/office/drawing/2014/main" id="{00000000-0008-0000-0E00-000092000000}"/>
            </a:ext>
          </a:extLst>
        </xdr:cNvPr>
        <xdr:cNvSpPr txBox="1"/>
      </xdr:nvSpPr>
      <xdr:spPr>
        <a:xfrm>
          <a:off x="9391727" y="7228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13432</xdr:rowOff>
    </xdr:from>
    <xdr:ext cx="534377" cy="259045"/>
    <xdr:sp macro="" textlink="">
      <xdr:nvSpPr>
        <xdr:cNvPr id="147" name="n_2mainValue【道路】&#10;一人当たり延長">
          <a:extLst>
            <a:ext uri="{FF2B5EF4-FFF2-40B4-BE49-F238E27FC236}">
              <a16:creationId xmlns:a16="http://schemas.microsoft.com/office/drawing/2014/main" id="{00000000-0008-0000-0E00-000093000000}"/>
            </a:ext>
          </a:extLst>
        </xdr:cNvPr>
        <xdr:cNvSpPr txBox="1"/>
      </xdr:nvSpPr>
      <xdr:spPr>
        <a:xfrm>
          <a:off x="8483111" y="635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29249</xdr:rowOff>
    </xdr:from>
    <xdr:ext cx="534377" cy="259045"/>
    <xdr:sp macro="" textlink="">
      <xdr:nvSpPr>
        <xdr:cNvPr id="148" name="n_3mainValue【道路】&#10;一人当たり延長">
          <a:extLst>
            <a:ext uri="{FF2B5EF4-FFF2-40B4-BE49-F238E27FC236}">
              <a16:creationId xmlns:a16="http://schemas.microsoft.com/office/drawing/2014/main" id="{00000000-0008-0000-0E00-000094000000}"/>
            </a:ext>
          </a:extLst>
        </xdr:cNvPr>
        <xdr:cNvSpPr txBox="1"/>
      </xdr:nvSpPr>
      <xdr:spPr>
        <a:xfrm>
          <a:off x="7594111" y="6372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43030</xdr:rowOff>
    </xdr:from>
    <xdr:ext cx="534377" cy="259045"/>
    <xdr:sp macro="" textlink="">
      <xdr:nvSpPr>
        <xdr:cNvPr id="149" name="n_4mainValue【道路】&#10;一人当たり延長">
          <a:extLst>
            <a:ext uri="{FF2B5EF4-FFF2-40B4-BE49-F238E27FC236}">
              <a16:creationId xmlns:a16="http://schemas.microsoft.com/office/drawing/2014/main" id="{00000000-0008-0000-0E00-000095000000}"/>
            </a:ext>
          </a:extLst>
        </xdr:cNvPr>
        <xdr:cNvSpPr txBox="1"/>
      </xdr:nvSpPr>
      <xdr:spPr>
        <a:xfrm>
          <a:off x="6705111" y="638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E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E00-0000B0000000}"/>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E00-0000B2000000}"/>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00000000-0008-0000-0E00-0000B3000000}"/>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E00-0000B4000000}"/>
            </a:ext>
          </a:extLst>
        </xdr:cNvPr>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00000000-0008-0000-0E00-0000B8000000}"/>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00000000-0008-0000-0E00-0000B9000000}"/>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E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E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79828</xdr:rowOff>
    </xdr:from>
    <xdr:to>
      <xdr:col>24</xdr:col>
      <xdr:colOff>114300</xdr:colOff>
      <xdr:row>62</xdr:row>
      <xdr:rowOff>9978</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4584700" y="1053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102705</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E00-0000C0000000}"/>
            </a:ext>
          </a:extLst>
        </xdr:cNvPr>
        <xdr:cNvSpPr txBox="1"/>
      </xdr:nvSpPr>
      <xdr:spPr>
        <a:xfrm>
          <a:off x="4673600" y="1038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3746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61</xdr:row>
      <xdr:rowOff>130628</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3797300" y="10561320"/>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25944</xdr:rowOff>
    </xdr:from>
    <xdr:to>
      <xdr:col>15</xdr:col>
      <xdr:colOff>101600</xdr:colOff>
      <xdr:row>61</xdr:row>
      <xdr:rowOff>127544</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2857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76744</xdr:rowOff>
    </xdr:from>
    <xdr:to>
      <xdr:col>19</xdr:col>
      <xdr:colOff>177800</xdr:colOff>
      <xdr:row>61</xdr:row>
      <xdr:rowOff>102870</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908300" y="1053519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169635</xdr:rowOff>
    </xdr:from>
    <xdr:to>
      <xdr:col>10</xdr:col>
      <xdr:colOff>165100</xdr:colOff>
      <xdr:row>61</xdr:row>
      <xdr:rowOff>99785</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968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48985</xdr:rowOff>
    </xdr:from>
    <xdr:to>
      <xdr:col>15</xdr:col>
      <xdr:colOff>50800</xdr:colOff>
      <xdr:row>61</xdr:row>
      <xdr:rowOff>76744</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2019300" y="10507435"/>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141877</xdr:rowOff>
    </xdr:from>
    <xdr:to>
      <xdr:col>6</xdr:col>
      <xdr:colOff>38100</xdr:colOff>
      <xdr:row>61</xdr:row>
      <xdr:rowOff>72027</xdr:rowOff>
    </xdr:to>
    <xdr:sp macro="" textlink="">
      <xdr:nvSpPr>
        <xdr:cNvPr id="199" name="楕円 198">
          <a:extLst>
            <a:ext uri="{FF2B5EF4-FFF2-40B4-BE49-F238E27FC236}">
              <a16:creationId xmlns:a16="http://schemas.microsoft.com/office/drawing/2014/main" id="{00000000-0008-0000-0E00-0000C7000000}"/>
            </a:ext>
          </a:extLst>
        </xdr:cNvPr>
        <xdr:cNvSpPr/>
      </xdr:nvSpPr>
      <xdr:spPr>
        <a:xfrm>
          <a:off x="1079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21227</xdr:rowOff>
    </xdr:from>
    <xdr:to>
      <xdr:col>10</xdr:col>
      <xdr:colOff>114300</xdr:colOff>
      <xdr:row>61</xdr:row>
      <xdr:rowOff>48985</xdr:rowOff>
    </xdr:to>
    <xdr:cxnSp macro="">
      <xdr:nvCxnSpPr>
        <xdr:cNvPr id="200" name="直線コネクタ 199">
          <a:extLst>
            <a:ext uri="{FF2B5EF4-FFF2-40B4-BE49-F238E27FC236}">
              <a16:creationId xmlns:a16="http://schemas.microsoft.com/office/drawing/2014/main" id="{00000000-0008-0000-0E00-0000C8000000}"/>
            </a:ext>
          </a:extLst>
        </xdr:cNvPr>
        <xdr:cNvCxnSpPr/>
      </xdr:nvCxnSpPr>
      <xdr:spPr>
        <a:xfrm>
          <a:off x="1130300" y="10479677"/>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170197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3582044" y="1028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144071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2705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116312</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E00-0000CF000000}"/>
            </a:ext>
          </a:extLst>
        </xdr:cNvPr>
        <xdr:cNvSpPr txBox="1"/>
      </xdr:nvSpPr>
      <xdr:spPr>
        <a:xfrm>
          <a:off x="1816744" y="1023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88554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E00-0000D0000000}"/>
            </a:ext>
          </a:extLst>
        </xdr:cNvPr>
        <xdr:cNvSpPr txBox="1"/>
      </xdr:nvSpPr>
      <xdr:spPr>
        <a:xfrm>
          <a:off x="927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E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E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E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E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E00-0000E9000000}"/>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E00-0000EB000000}"/>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E00-0000ED000000}"/>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00000000-0008-0000-0E00-0000F2000000}"/>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E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120705</xdr:rowOff>
    </xdr:from>
    <xdr:to>
      <xdr:col>55</xdr:col>
      <xdr:colOff>50800</xdr:colOff>
      <xdr:row>64</xdr:row>
      <xdr:rowOff>50855</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10426700" y="1092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35632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E00-0000F9000000}"/>
            </a:ext>
          </a:extLst>
        </xdr:cNvPr>
        <xdr:cNvSpPr txBox="1"/>
      </xdr:nvSpPr>
      <xdr:spPr>
        <a:xfrm>
          <a:off x="10515600" y="10836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122318</xdr:rowOff>
    </xdr:from>
    <xdr:to>
      <xdr:col>50</xdr:col>
      <xdr:colOff>165100</xdr:colOff>
      <xdr:row>64</xdr:row>
      <xdr:rowOff>52468</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9588500" y="1092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55</xdr:rowOff>
    </xdr:from>
    <xdr:to>
      <xdr:col>55</xdr:col>
      <xdr:colOff>0</xdr:colOff>
      <xdr:row>64</xdr:row>
      <xdr:rowOff>1668</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9639300" y="10972855"/>
          <a:ext cx="838200" cy="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123009</xdr:rowOff>
    </xdr:from>
    <xdr:to>
      <xdr:col>46</xdr:col>
      <xdr:colOff>38100</xdr:colOff>
      <xdr:row>64</xdr:row>
      <xdr:rowOff>53159</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8699500" y="1092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1668</xdr:rowOff>
    </xdr:from>
    <xdr:to>
      <xdr:col>50</xdr:col>
      <xdr:colOff>114300</xdr:colOff>
      <xdr:row>64</xdr:row>
      <xdr:rowOff>2359</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8750300" y="10974468"/>
          <a:ext cx="889000" cy="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124676</xdr:rowOff>
    </xdr:from>
    <xdr:to>
      <xdr:col>41</xdr:col>
      <xdr:colOff>101600</xdr:colOff>
      <xdr:row>64</xdr:row>
      <xdr:rowOff>54826</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7810500" y="1092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2359</xdr:rowOff>
    </xdr:from>
    <xdr:to>
      <xdr:col>45</xdr:col>
      <xdr:colOff>177800</xdr:colOff>
      <xdr:row>64</xdr:row>
      <xdr:rowOff>4026</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7861300" y="10975159"/>
          <a:ext cx="889000" cy="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125952</xdr:rowOff>
    </xdr:from>
    <xdr:to>
      <xdr:col>36</xdr:col>
      <xdr:colOff>165100</xdr:colOff>
      <xdr:row>64</xdr:row>
      <xdr:rowOff>56102</xdr:rowOff>
    </xdr:to>
    <xdr:sp macro="" textlink="">
      <xdr:nvSpPr>
        <xdr:cNvPr id="256" name="楕円 255">
          <a:extLst>
            <a:ext uri="{FF2B5EF4-FFF2-40B4-BE49-F238E27FC236}">
              <a16:creationId xmlns:a16="http://schemas.microsoft.com/office/drawing/2014/main" id="{00000000-0008-0000-0E00-000000010000}"/>
            </a:ext>
          </a:extLst>
        </xdr:cNvPr>
        <xdr:cNvSpPr/>
      </xdr:nvSpPr>
      <xdr:spPr>
        <a:xfrm>
          <a:off x="6921500" y="1092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4026</xdr:rowOff>
    </xdr:from>
    <xdr:to>
      <xdr:col>41</xdr:col>
      <xdr:colOff>50800</xdr:colOff>
      <xdr:row>64</xdr:row>
      <xdr:rowOff>5302</xdr:rowOff>
    </xdr:to>
    <xdr:cxnSp macro="">
      <xdr:nvCxnSpPr>
        <xdr:cNvPr id="257" name="直線コネクタ 256">
          <a:extLst>
            <a:ext uri="{FF2B5EF4-FFF2-40B4-BE49-F238E27FC236}">
              <a16:creationId xmlns:a16="http://schemas.microsoft.com/office/drawing/2014/main" id="{00000000-0008-0000-0E00-000001010000}"/>
            </a:ext>
          </a:extLst>
        </xdr:cNvPr>
        <xdr:cNvCxnSpPr/>
      </xdr:nvCxnSpPr>
      <xdr:spPr>
        <a:xfrm flipV="1">
          <a:off x="6972300" y="10976826"/>
          <a:ext cx="889000" cy="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43595</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9327095" y="11016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44286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8450795" y="1101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45953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7561795" y="1101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47229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E00-000009010000}"/>
            </a:ext>
          </a:extLst>
        </xdr:cNvPr>
        <xdr:cNvSpPr txBox="1"/>
      </xdr:nvSpPr>
      <xdr:spPr>
        <a:xfrm>
          <a:off x="6672795" y="11020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E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E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E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E00-000025010000}"/>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00000000-0008-0000-0E00-000026010000}"/>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E00-000027010000}"/>
            </a:ext>
          </a:extLst>
        </xdr:cNvPr>
        <xdr:cNvSpPr txBox="1"/>
      </xdr:nvSpPr>
      <xdr:spPr>
        <a:xfrm>
          <a:off x="4673600" y="14182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00000000-0008-0000-0E00-00002C010000}"/>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E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132080</xdr:rowOff>
    </xdr:from>
    <xdr:to>
      <xdr:col>24</xdr:col>
      <xdr:colOff>114300</xdr:colOff>
      <xdr:row>83</xdr:row>
      <xdr:rowOff>62230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45847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154957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E00-000033010000}"/>
            </a:ext>
          </a:extLst>
        </xdr:cNvPr>
        <xdr:cNvSpPr txBox="1"/>
      </xdr:nvSpPr>
      <xdr:spPr>
        <a:xfrm>
          <a:off x="4673600" y="1404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27305</xdr:rowOff>
    </xdr:from>
    <xdr:to>
      <xdr:col>20</xdr:col>
      <xdr:colOff>38100</xdr:colOff>
      <xdr:row>83</xdr:row>
      <xdr:rowOff>128905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3746500" y="142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11430</xdr:rowOff>
    </xdr:from>
    <xdr:to>
      <xdr:col>24</xdr:col>
      <xdr:colOff>63500</xdr:colOff>
      <xdr:row>83</xdr:row>
      <xdr:rowOff>78105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flipV="1">
          <a:off x="3797300" y="1424178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80645</xdr:rowOff>
    </xdr:from>
    <xdr:to>
      <xdr:col>15</xdr:col>
      <xdr:colOff>101600</xdr:colOff>
      <xdr:row>84</xdr:row>
      <xdr:rowOff>10795</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28575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78105</xdr:rowOff>
    </xdr:from>
    <xdr:to>
      <xdr:col>19</xdr:col>
      <xdr:colOff>177800</xdr:colOff>
      <xdr:row>83</xdr:row>
      <xdr:rowOff>131445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flipV="1">
          <a:off x="2908300" y="1430845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114936</xdr:rowOff>
    </xdr:from>
    <xdr:to>
      <xdr:col>10</xdr:col>
      <xdr:colOff>165100</xdr:colOff>
      <xdr:row>84</xdr:row>
      <xdr:rowOff>45086</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968500" y="1434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131445</xdr:rowOff>
    </xdr:from>
    <xdr:to>
      <xdr:col>15</xdr:col>
      <xdr:colOff>50800</xdr:colOff>
      <xdr:row>83</xdr:row>
      <xdr:rowOff>165736</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flipV="1">
          <a:off x="2019300" y="1436179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25400</xdr:rowOff>
    </xdr:from>
    <xdr:to>
      <xdr:col>6</xdr:col>
      <xdr:colOff>38100</xdr:colOff>
      <xdr:row>84</xdr:row>
      <xdr:rowOff>127000</xdr:rowOff>
    </xdr:to>
    <xdr:sp macro="" textlink="">
      <xdr:nvSpPr>
        <xdr:cNvPr id="314" name="楕円 313">
          <a:extLst>
            <a:ext uri="{FF2B5EF4-FFF2-40B4-BE49-F238E27FC236}">
              <a16:creationId xmlns:a16="http://schemas.microsoft.com/office/drawing/2014/main" id="{00000000-0008-0000-0E00-00003A010000}"/>
            </a:ext>
          </a:extLst>
        </xdr:cNvPr>
        <xdr:cNvSpPr/>
      </xdr:nvSpPr>
      <xdr:spPr>
        <a:xfrm>
          <a:off x="1079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165736</xdr:rowOff>
    </xdr:from>
    <xdr:to>
      <xdr:col>10</xdr:col>
      <xdr:colOff>114300</xdr:colOff>
      <xdr:row>84</xdr:row>
      <xdr:rowOff>76200</xdr:rowOff>
    </xdr:to>
    <xdr:cxnSp macro="">
      <xdr:nvCxnSpPr>
        <xdr:cNvPr id="315" name="直線コネクタ 314">
          <a:extLst>
            <a:ext uri="{FF2B5EF4-FFF2-40B4-BE49-F238E27FC236}">
              <a16:creationId xmlns:a16="http://schemas.microsoft.com/office/drawing/2014/main" id="{00000000-0008-0000-0E00-00003B010000}"/>
            </a:ext>
          </a:extLst>
        </xdr:cNvPr>
        <xdr:cNvCxnSpPr/>
      </xdr:nvCxnSpPr>
      <xdr:spPr>
        <a:xfrm flipV="1">
          <a:off x="1130300" y="14396086"/>
          <a:ext cx="889000"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E00-00003C010000}"/>
            </a:ext>
          </a:extLst>
        </xdr:cNvPr>
        <xdr:cNvSpPr txBox="1"/>
      </xdr:nvSpPr>
      <xdr:spPr>
        <a:xfrm>
          <a:off x="3582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E00-00003D010000}"/>
            </a:ext>
          </a:extLst>
        </xdr:cNvPr>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E00-00003E010000}"/>
            </a:ext>
          </a:extLst>
        </xdr:cNvPr>
        <xdr:cNvSpPr txBox="1"/>
      </xdr:nvSpPr>
      <xdr:spPr>
        <a:xfrm>
          <a:off x="1816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E00-00003F010000}"/>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120032</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E00-000040010000}"/>
            </a:ext>
          </a:extLst>
        </xdr:cNvPr>
        <xdr:cNvSpPr txBox="1"/>
      </xdr:nvSpPr>
      <xdr:spPr>
        <a:xfrm>
          <a:off x="3582044"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1922</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E00-000041010000}"/>
            </a:ext>
          </a:extLst>
        </xdr:cNvPr>
        <xdr:cNvSpPr txBox="1"/>
      </xdr:nvSpPr>
      <xdr:spPr>
        <a:xfrm>
          <a:off x="2705744"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36213</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E00-000042010000}"/>
            </a:ext>
          </a:extLst>
        </xdr:cNvPr>
        <xdr:cNvSpPr txBox="1"/>
      </xdr:nvSpPr>
      <xdr:spPr>
        <a:xfrm>
          <a:off x="1816744" y="1443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118127</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E00-000043010000}"/>
            </a:ext>
          </a:extLst>
        </xdr:cNvPr>
        <xdr:cNvSpPr txBox="1"/>
      </xdr:nvSpPr>
      <xdr:spPr>
        <a:xfrm>
          <a:off x="927744" y="1451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E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00000000-0008-0000-0E00-000059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E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E00-00005C010000}"/>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E00-00005E010000}"/>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00000000-0008-0000-0E00-00005F010000}"/>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E00-000060010000}"/>
            </a:ext>
          </a:extLst>
        </xdr:cNvPr>
        <xdr:cNvSpPr txBox="1"/>
      </xdr:nvSpPr>
      <xdr:spPr>
        <a:xfrm>
          <a:off x="10515600" y="1440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00000000-0008-0000-0E00-000064010000}"/>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00000000-0008-0000-0E00-000065010000}"/>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E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E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44069</xdr:rowOff>
    </xdr:from>
    <xdr:to>
      <xdr:col>55</xdr:col>
      <xdr:colOff>50800</xdr:colOff>
      <xdr:row>80</xdr:row>
      <xdr:rowOff>145669</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10426700" y="1376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66946</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E00-00006C010000}"/>
            </a:ext>
          </a:extLst>
        </xdr:cNvPr>
        <xdr:cNvSpPr txBox="1"/>
      </xdr:nvSpPr>
      <xdr:spPr>
        <a:xfrm>
          <a:off x="10515600" y="1361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104267</xdr:rowOff>
    </xdr:from>
    <xdr:to>
      <xdr:col>50</xdr:col>
      <xdr:colOff>165100</xdr:colOff>
      <xdr:row>81</xdr:row>
      <xdr:rowOff>34417</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9588500" y="138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94869</xdr:rowOff>
    </xdr:from>
    <xdr:to>
      <xdr:col>55</xdr:col>
      <xdr:colOff>0</xdr:colOff>
      <xdr:row>80</xdr:row>
      <xdr:rowOff>155067</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9639300" y="13810869"/>
          <a:ext cx="83820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101409</xdr:rowOff>
    </xdr:from>
    <xdr:to>
      <xdr:col>46</xdr:col>
      <xdr:colOff>38100</xdr:colOff>
      <xdr:row>81</xdr:row>
      <xdr:rowOff>31559</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8699500" y="1381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152209</xdr:rowOff>
    </xdr:from>
    <xdr:to>
      <xdr:col>50</xdr:col>
      <xdr:colOff>114300</xdr:colOff>
      <xdr:row>80</xdr:row>
      <xdr:rowOff>155067</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a:off x="8750300" y="13868209"/>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13779</xdr:rowOff>
    </xdr:from>
    <xdr:to>
      <xdr:col>41</xdr:col>
      <xdr:colOff>101600</xdr:colOff>
      <xdr:row>80</xdr:row>
      <xdr:rowOff>115379</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7810500" y="1372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64579</xdr:rowOff>
    </xdr:from>
    <xdr:to>
      <xdr:col>45</xdr:col>
      <xdr:colOff>177800</xdr:colOff>
      <xdr:row>80</xdr:row>
      <xdr:rowOff>152209</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a:off x="7861300" y="13780579"/>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77215</xdr:rowOff>
    </xdr:from>
    <xdr:to>
      <xdr:col>36</xdr:col>
      <xdr:colOff>165100</xdr:colOff>
      <xdr:row>81</xdr:row>
      <xdr:rowOff>7365</xdr:rowOff>
    </xdr:to>
    <xdr:sp macro="" textlink="">
      <xdr:nvSpPr>
        <xdr:cNvPr id="371" name="楕円 370">
          <a:extLst>
            <a:ext uri="{FF2B5EF4-FFF2-40B4-BE49-F238E27FC236}">
              <a16:creationId xmlns:a16="http://schemas.microsoft.com/office/drawing/2014/main" id="{00000000-0008-0000-0E00-000073010000}"/>
            </a:ext>
          </a:extLst>
        </xdr:cNvPr>
        <xdr:cNvSpPr/>
      </xdr:nvSpPr>
      <xdr:spPr>
        <a:xfrm>
          <a:off x="6921500" y="1379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64579</xdr:rowOff>
    </xdr:from>
    <xdr:to>
      <xdr:col>41</xdr:col>
      <xdr:colOff>50800</xdr:colOff>
      <xdr:row>80</xdr:row>
      <xdr:rowOff>128015</xdr:rowOff>
    </xdr:to>
    <xdr:cxnSp macro="">
      <xdr:nvCxnSpPr>
        <xdr:cNvPr id="372" name="直線コネクタ 371">
          <a:extLst>
            <a:ext uri="{FF2B5EF4-FFF2-40B4-BE49-F238E27FC236}">
              <a16:creationId xmlns:a16="http://schemas.microsoft.com/office/drawing/2014/main" id="{00000000-0008-0000-0E00-000074010000}"/>
            </a:ext>
          </a:extLst>
        </xdr:cNvPr>
        <xdr:cNvCxnSpPr/>
      </xdr:nvCxnSpPr>
      <xdr:spPr>
        <a:xfrm flipV="1">
          <a:off x="6972300" y="13780579"/>
          <a:ext cx="889000" cy="6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00000000-0008-0000-0E00-000075010000}"/>
            </a:ext>
          </a:extLst>
        </xdr:cNvPr>
        <xdr:cNvSpPr txBox="1"/>
      </xdr:nvSpPr>
      <xdr:spPr>
        <a:xfrm>
          <a:off x="9391727" y="1453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00000000-0008-0000-0E00-000076010000}"/>
            </a:ext>
          </a:extLst>
        </xdr:cNvPr>
        <xdr:cNvSpPr txBox="1"/>
      </xdr:nvSpPr>
      <xdr:spPr>
        <a:xfrm>
          <a:off x="85154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00000000-0008-0000-0E00-000077010000}"/>
            </a:ext>
          </a:extLst>
        </xdr:cNvPr>
        <xdr:cNvSpPr txBox="1"/>
      </xdr:nvSpPr>
      <xdr:spPr>
        <a:xfrm>
          <a:off x="76264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165561</xdr:rowOff>
    </xdr:from>
    <xdr:ext cx="469744" cy="259045"/>
    <xdr:sp macro="" textlink="">
      <xdr:nvSpPr>
        <xdr:cNvPr id="376" name="n_4aveValue【公営住宅】&#10;一人当たり面積">
          <a:extLst>
            <a:ext uri="{FF2B5EF4-FFF2-40B4-BE49-F238E27FC236}">
              <a16:creationId xmlns:a16="http://schemas.microsoft.com/office/drawing/2014/main" id="{00000000-0008-0000-0E00-000078010000}"/>
            </a:ext>
          </a:extLst>
        </xdr:cNvPr>
        <xdr:cNvSpPr txBox="1"/>
      </xdr:nvSpPr>
      <xdr:spPr>
        <a:xfrm>
          <a:off x="6737427" y="1456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50944</xdr:rowOff>
    </xdr:from>
    <xdr:ext cx="469744" cy="259045"/>
    <xdr:sp macro="" textlink="">
      <xdr:nvSpPr>
        <xdr:cNvPr id="377" name="n_1mainValue【公営住宅】&#10;一人当たり面積">
          <a:extLst>
            <a:ext uri="{FF2B5EF4-FFF2-40B4-BE49-F238E27FC236}">
              <a16:creationId xmlns:a16="http://schemas.microsoft.com/office/drawing/2014/main" id="{00000000-0008-0000-0E00-000079010000}"/>
            </a:ext>
          </a:extLst>
        </xdr:cNvPr>
        <xdr:cNvSpPr txBox="1"/>
      </xdr:nvSpPr>
      <xdr:spPr>
        <a:xfrm>
          <a:off x="9391727" y="1359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48086</xdr:rowOff>
    </xdr:from>
    <xdr:ext cx="469744" cy="259045"/>
    <xdr:sp macro="" textlink="">
      <xdr:nvSpPr>
        <xdr:cNvPr id="378" name="n_2mainValue【公営住宅】&#10;一人当たり面積">
          <a:extLst>
            <a:ext uri="{FF2B5EF4-FFF2-40B4-BE49-F238E27FC236}">
              <a16:creationId xmlns:a16="http://schemas.microsoft.com/office/drawing/2014/main" id="{00000000-0008-0000-0E00-00007A010000}"/>
            </a:ext>
          </a:extLst>
        </xdr:cNvPr>
        <xdr:cNvSpPr txBox="1"/>
      </xdr:nvSpPr>
      <xdr:spPr>
        <a:xfrm>
          <a:off x="8515427" y="1359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131906</xdr:rowOff>
    </xdr:from>
    <xdr:ext cx="469744" cy="259045"/>
    <xdr:sp macro="" textlink="">
      <xdr:nvSpPr>
        <xdr:cNvPr id="379" name="n_3mainValue【公営住宅】&#10;一人当たり面積">
          <a:extLst>
            <a:ext uri="{FF2B5EF4-FFF2-40B4-BE49-F238E27FC236}">
              <a16:creationId xmlns:a16="http://schemas.microsoft.com/office/drawing/2014/main" id="{00000000-0008-0000-0E00-00007B010000}"/>
            </a:ext>
          </a:extLst>
        </xdr:cNvPr>
        <xdr:cNvSpPr txBox="1"/>
      </xdr:nvSpPr>
      <xdr:spPr>
        <a:xfrm>
          <a:off x="7626427" y="13505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23892</xdr:rowOff>
    </xdr:from>
    <xdr:ext cx="469744" cy="259045"/>
    <xdr:sp macro="" textlink="">
      <xdr:nvSpPr>
        <xdr:cNvPr id="380" name="n_4mainValue【公営住宅】&#10;一人当たり面積">
          <a:extLst>
            <a:ext uri="{FF2B5EF4-FFF2-40B4-BE49-F238E27FC236}">
              <a16:creationId xmlns:a16="http://schemas.microsoft.com/office/drawing/2014/main" id="{00000000-0008-0000-0E00-00007C010000}"/>
            </a:ext>
          </a:extLst>
        </xdr:cNvPr>
        <xdr:cNvSpPr txBox="1"/>
      </xdr:nvSpPr>
      <xdr:spPr>
        <a:xfrm>
          <a:off x="6737427" y="1356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E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E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0000000-0008-0000-0E00-0000A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E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E00-0000A7010000}"/>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00000000-0008-0000-0E00-0000A9010000}"/>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E00-0000AB010000}"/>
            </a:ext>
          </a:extLst>
        </xdr:cNvPr>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00000000-0008-0000-0E00-0000AE010000}"/>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00000000-0008-0000-0E00-0000AF010000}"/>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00000000-0008-0000-0E00-0000B0010000}"/>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E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E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E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27033</xdr:rowOff>
    </xdr:from>
    <xdr:to>
      <xdr:col>85</xdr:col>
      <xdr:colOff>177800</xdr:colOff>
      <xdr:row>42</xdr:row>
      <xdr:rowOff>128633</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6268700" y="722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113410</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00000000-0008-0000-0E00-0000B7010000}"/>
            </a:ext>
          </a:extLst>
        </xdr:cNvPr>
        <xdr:cNvSpPr txBox="1"/>
      </xdr:nvSpPr>
      <xdr:spPr>
        <a:xfrm>
          <a:off x="16357600" y="7142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17235</xdr:rowOff>
    </xdr:from>
    <xdr:to>
      <xdr:col>81</xdr:col>
      <xdr:colOff>101600</xdr:colOff>
      <xdr:row>42</xdr:row>
      <xdr:rowOff>118835</xdr:rowOff>
    </xdr:to>
    <xdr:sp macro="" textlink="">
      <xdr:nvSpPr>
        <xdr:cNvPr id="440" name="楕円 439">
          <a:extLst>
            <a:ext uri="{FF2B5EF4-FFF2-40B4-BE49-F238E27FC236}">
              <a16:creationId xmlns:a16="http://schemas.microsoft.com/office/drawing/2014/main" id="{00000000-0008-0000-0E00-0000B8010000}"/>
            </a:ext>
          </a:extLst>
        </xdr:cNvPr>
        <xdr:cNvSpPr/>
      </xdr:nvSpPr>
      <xdr:spPr>
        <a:xfrm>
          <a:off x="15430500" y="721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68035</xdr:rowOff>
    </xdr:from>
    <xdr:to>
      <xdr:col>85</xdr:col>
      <xdr:colOff>127000</xdr:colOff>
      <xdr:row>42</xdr:row>
      <xdr:rowOff>77833</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a:off x="15481300" y="7268935"/>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41728</xdr:rowOff>
    </xdr:from>
    <xdr:to>
      <xdr:col>76</xdr:col>
      <xdr:colOff>165100</xdr:colOff>
      <xdr:row>42</xdr:row>
      <xdr:rowOff>143328</xdr:rowOff>
    </xdr:to>
    <xdr:sp macro="" textlink="">
      <xdr:nvSpPr>
        <xdr:cNvPr id="442" name="楕円 441">
          <a:extLst>
            <a:ext uri="{FF2B5EF4-FFF2-40B4-BE49-F238E27FC236}">
              <a16:creationId xmlns:a16="http://schemas.microsoft.com/office/drawing/2014/main" id="{00000000-0008-0000-0E00-0000BA010000}"/>
            </a:ext>
          </a:extLst>
        </xdr:cNvPr>
        <xdr:cNvSpPr/>
      </xdr:nvSpPr>
      <xdr:spPr>
        <a:xfrm>
          <a:off x="14541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68035</xdr:rowOff>
    </xdr:from>
    <xdr:to>
      <xdr:col>81</xdr:col>
      <xdr:colOff>50800</xdr:colOff>
      <xdr:row>42</xdr:row>
      <xdr:rowOff>92528</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flipV="1">
          <a:off x="14592300" y="726893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41728</xdr:rowOff>
    </xdr:from>
    <xdr:to>
      <xdr:col>72</xdr:col>
      <xdr:colOff>38100</xdr:colOff>
      <xdr:row>42</xdr:row>
      <xdr:rowOff>143328</xdr:rowOff>
    </xdr:to>
    <xdr:sp macro="" textlink="">
      <xdr:nvSpPr>
        <xdr:cNvPr id="444" name="楕円 443">
          <a:extLst>
            <a:ext uri="{FF2B5EF4-FFF2-40B4-BE49-F238E27FC236}">
              <a16:creationId xmlns:a16="http://schemas.microsoft.com/office/drawing/2014/main" id="{00000000-0008-0000-0E00-0000BC010000}"/>
            </a:ext>
          </a:extLst>
        </xdr:cNvPr>
        <xdr:cNvSpPr/>
      </xdr:nvSpPr>
      <xdr:spPr>
        <a:xfrm>
          <a:off x="13652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92528</xdr:rowOff>
    </xdr:from>
    <xdr:to>
      <xdr:col>76</xdr:col>
      <xdr:colOff>114300</xdr:colOff>
      <xdr:row>42</xdr:row>
      <xdr:rowOff>92528</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13703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41728</xdr:rowOff>
    </xdr:from>
    <xdr:to>
      <xdr:col>67</xdr:col>
      <xdr:colOff>101600</xdr:colOff>
      <xdr:row>42</xdr:row>
      <xdr:rowOff>143328</xdr:rowOff>
    </xdr:to>
    <xdr:sp macro="" textlink="">
      <xdr:nvSpPr>
        <xdr:cNvPr id="446" name="楕円 445">
          <a:extLst>
            <a:ext uri="{FF2B5EF4-FFF2-40B4-BE49-F238E27FC236}">
              <a16:creationId xmlns:a16="http://schemas.microsoft.com/office/drawing/2014/main" id="{00000000-0008-0000-0E00-0000BE010000}"/>
            </a:ext>
          </a:extLst>
        </xdr:cNvPr>
        <xdr:cNvSpPr/>
      </xdr:nvSpPr>
      <xdr:spPr>
        <a:xfrm>
          <a:off x="12763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92528</xdr:rowOff>
    </xdr:from>
    <xdr:to>
      <xdr:col>71</xdr:col>
      <xdr:colOff>177800</xdr:colOff>
      <xdr:row>42</xdr:row>
      <xdr:rowOff>92528</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12814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109962</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5266044" y="731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134455</xdr:rowOff>
    </xdr:from>
    <xdr:ext cx="469744" cy="259045"/>
    <xdr:sp macro="" textlink="">
      <xdr:nvSpPr>
        <xdr:cNvPr id="453" name="n_2mainValue【認定こども園・幼稚園・保育所】&#10;有形固定資産減価償却率">
          <a:extLst>
            <a:ext uri="{FF2B5EF4-FFF2-40B4-BE49-F238E27FC236}">
              <a16:creationId xmlns:a16="http://schemas.microsoft.com/office/drawing/2014/main" id="{00000000-0008-0000-0E00-0000C5010000}"/>
            </a:ext>
          </a:extLst>
        </xdr:cNvPr>
        <xdr:cNvSpPr txBox="1"/>
      </xdr:nvSpPr>
      <xdr:spPr>
        <a:xfrm>
          <a:off x="14357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134455</xdr:rowOff>
    </xdr:from>
    <xdr:ext cx="469744" cy="259045"/>
    <xdr:sp macro="" textlink="">
      <xdr:nvSpPr>
        <xdr:cNvPr id="454" name="n_3mainValue【認定こども園・幼稚園・保育所】&#10;有形固定資産減価償却率">
          <a:extLst>
            <a:ext uri="{FF2B5EF4-FFF2-40B4-BE49-F238E27FC236}">
              <a16:creationId xmlns:a16="http://schemas.microsoft.com/office/drawing/2014/main" id="{00000000-0008-0000-0E00-0000C6010000}"/>
            </a:ext>
          </a:extLst>
        </xdr:cNvPr>
        <xdr:cNvSpPr txBox="1"/>
      </xdr:nvSpPr>
      <xdr:spPr>
        <a:xfrm>
          <a:off x="13468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134455</xdr:rowOff>
    </xdr:from>
    <xdr:ext cx="469744" cy="259045"/>
    <xdr:sp macro="" textlink="">
      <xdr:nvSpPr>
        <xdr:cNvPr id="455" name="n_4mainValue【認定こども園・幼稚園・保育所】&#10;有形固定資産減価償却率">
          <a:extLst>
            <a:ext uri="{FF2B5EF4-FFF2-40B4-BE49-F238E27FC236}">
              <a16:creationId xmlns:a16="http://schemas.microsoft.com/office/drawing/2014/main" id="{00000000-0008-0000-0E00-0000C7010000}"/>
            </a:ext>
          </a:extLst>
        </xdr:cNvPr>
        <xdr:cNvSpPr txBox="1"/>
      </xdr:nvSpPr>
      <xdr:spPr>
        <a:xfrm>
          <a:off x="12579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E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E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E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00000000-0008-0000-0E00-0000DD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00000000-0008-0000-0E00-0000DF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00000000-0008-0000-0E00-0000E0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00000000-0008-0000-0E00-0000E2010000}"/>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00000000-0008-0000-0E00-0000E4010000}"/>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00000000-0008-0000-0E00-0000E6010000}"/>
            </a:ext>
          </a:extLst>
        </xdr:cNvPr>
        <xdr:cNvSpPr txBox="1"/>
      </xdr:nvSpPr>
      <xdr:spPr>
        <a:xfrm>
          <a:off x="2219960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00000000-0008-0000-0E00-0000E7010000}"/>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00000000-0008-0000-0E00-0000E8010000}"/>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00000000-0008-0000-0E00-0000E9010000}"/>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00000000-0008-0000-0E00-0000EA010000}"/>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00000000-0008-0000-0E00-0000EB010000}"/>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E00-0000E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E00-0000E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E00-0000E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E00-0000E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E00-0000F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38463</xdr:rowOff>
    </xdr:from>
    <xdr:to>
      <xdr:col>116</xdr:col>
      <xdr:colOff>114300</xdr:colOff>
      <xdr:row>40</xdr:row>
      <xdr:rowOff>140063</xdr:rowOff>
    </xdr:to>
    <xdr:sp macro="" textlink="">
      <xdr:nvSpPr>
        <xdr:cNvPr id="497" name="楕円 496">
          <a:extLst>
            <a:ext uri="{FF2B5EF4-FFF2-40B4-BE49-F238E27FC236}">
              <a16:creationId xmlns:a16="http://schemas.microsoft.com/office/drawing/2014/main" id="{00000000-0008-0000-0E00-0000F1010000}"/>
            </a:ext>
          </a:extLst>
        </xdr:cNvPr>
        <xdr:cNvSpPr/>
      </xdr:nvSpPr>
      <xdr:spPr>
        <a:xfrm>
          <a:off x="22110700" y="6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16890</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00000000-0008-0000-0E00-0000F2010000}"/>
            </a:ext>
          </a:extLst>
        </xdr:cNvPr>
        <xdr:cNvSpPr txBox="1"/>
      </xdr:nvSpPr>
      <xdr:spPr>
        <a:xfrm>
          <a:off x="22199600" y="687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46627</xdr:rowOff>
    </xdr:from>
    <xdr:to>
      <xdr:col>112</xdr:col>
      <xdr:colOff>38100</xdr:colOff>
      <xdr:row>40</xdr:row>
      <xdr:rowOff>148227</xdr:rowOff>
    </xdr:to>
    <xdr:sp macro="" textlink="">
      <xdr:nvSpPr>
        <xdr:cNvPr id="499" name="楕円 498">
          <a:extLst>
            <a:ext uri="{FF2B5EF4-FFF2-40B4-BE49-F238E27FC236}">
              <a16:creationId xmlns:a16="http://schemas.microsoft.com/office/drawing/2014/main" id="{00000000-0008-0000-0E00-0000F3010000}"/>
            </a:ext>
          </a:extLst>
        </xdr:cNvPr>
        <xdr:cNvSpPr/>
      </xdr:nvSpPr>
      <xdr:spPr>
        <a:xfrm>
          <a:off x="21272500" y="690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89263</xdr:rowOff>
    </xdr:from>
    <xdr:to>
      <xdr:col>116</xdr:col>
      <xdr:colOff>63500</xdr:colOff>
      <xdr:row>40</xdr:row>
      <xdr:rowOff>97427</xdr:rowOff>
    </xdr:to>
    <xdr:cxnSp macro="">
      <xdr:nvCxnSpPr>
        <xdr:cNvPr id="500" name="直線コネクタ 499">
          <a:extLst>
            <a:ext uri="{FF2B5EF4-FFF2-40B4-BE49-F238E27FC236}">
              <a16:creationId xmlns:a16="http://schemas.microsoft.com/office/drawing/2014/main" id="{00000000-0008-0000-0E00-0000F4010000}"/>
            </a:ext>
          </a:extLst>
        </xdr:cNvPr>
        <xdr:cNvCxnSpPr/>
      </xdr:nvCxnSpPr>
      <xdr:spPr>
        <a:xfrm flipV="1">
          <a:off x="21323300" y="6947263"/>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51526</xdr:rowOff>
    </xdr:from>
    <xdr:to>
      <xdr:col>107</xdr:col>
      <xdr:colOff>101600</xdr:colOff>
      <xdr:row>40</xdr:row>
      <xdr:rowOff>153126</xdr:rowOff>
    </xdr:to>
    <xdr:sp macro="" textlink="">
      <xdr:nvSpPr>
        <xdr:cNvPr id="501" name="楕円 500">
          <a:extLst>
            <a:ext uri="{FF2B5EF4-FFF2-40B4-BE49-F238E27FC236}">
              <a16:creationId xmlns:a16="http://schemas.microsoft.com/office/drawing/2014/main" id="{00000000-0008-0000-0E00-0000F5010000}"/>
            </a:ext>
          </a:extLst>
        </xdr:cNvPr>
        <xdr:cNvSpPr/>
      </xdr:nvSpPr>
      <xdr:spPr>
        <a:xfrm>
          <a:off x="20383500" y="690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97427</xdr:rowOff>
    </xdr:from>
    <xdr:to>
      <xdr:col>111</xdr:col>
      <xdr:colOff>177800</xdr:colOff>
      <xdr:row>40</xdr:row>
      <xdr:rowOff>102326</xdr:rowOff>
    </xdr:to>
    <xdr:cxnSp macro="">
      <xdr:nvCxnSpPr>
        <xdr:cNvPr id="502" name="直線コネクタ 501">
          <a:extLst>
            <a:ext uri="{FF2B5EF4-FFF2-40B4-BE49-F238E27FC236}">
              <a16:creationId xmlns:a16="http://schemas.microsoft.com/office/drawing/2014/main" id="{00000000-0008-0000-0E00-0000F6010000}"/>
            </a:ext>
          </a:extLst>
        </xdr:cNvPr>
        <xdr:cNvCxnSpPr/>
      </xdr:nvCxnSpPr>
      <xdr:spPr>
        <a:xfrm flipV="1">
          <a:off x="20434300" y="695542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58057</xdr:rowOff>
    </xdr:from>
    <xdr:to>
      <xdr:col>102</xdr:col>
      <xdr:colOff>165100</xdr:colOff>
      <xdr:row>40</xdr:row>
      <xdr:rowOff>159657</xdr:rowOff>
    </xdr:to>
    <xdr:sp macro="" textlink="">
      <xdr:nvSpPr>
        <xdr:cNvPr id="503" name="楕円 502">
          <a:extLst>
            <a:ext uri="{FF2B5EF4-FFF2-40B4-BE49-F238E27FC236}">
              <a16:creationId xmlns:a16="http://schemas.microsoft.com/office/drawing/2014/main" id="{00000000-0008-0000-0E00-0000F7010000}"/>
            </a:ext>
          </a:extLst>
        </xdr:cNvPr>
        <xdr:cNvSpPr/>
      </xdr:nvSpPr>
      <xdr:spPr>
        <a:xfrm>
          <a:off x="19494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102326</xdr:rowOff>
    </xdr:from>
    <xdr:to>
      <xdr:col>107</xdr:col>
      <xdr:colOff>50800</xdr:colOff>
      <xdr:row>40</xdr:row>
      <xdr:rowOff>108857</xdr:rowOff>
    </xdr:to>
    <xdr:cxnSp macro="">
      <xdr:nvCxnSpPr>
        <xdr:cNvPr id="504" name="直線コネクタ 503">
          <a:extLst>
            <a:ext uri="{FF2B5EF4-FFF2-40B4-BE49-F238E27FC236}">
              <a16:creationId xmlns:a16="http://schemas.microsoft.com/office/drawing/2014/main" id="{00000000-0008-0000-0E00-0000F8010000}"/>
            </a:ext>
          </a:extLst>
        </xdr:cNvPr>
        <xdr:cNvCxnSpPr/>
      </xdr:nvCxnSpPr>
      <xdr:spPr>
        <a:xfrm flipV="1">
          <a:off x="19545300" y="696032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64588</xdr:rowOff>
    </xdr:from>
    <xdr:to>
      <xdr:col>98</xdr:col>
      <xdr:colOff>38100</xdr:colOff>
      <xdr:row>40</xdr:row>
      <xdr:rowOff>166188</xdr:rowOff>
    </xdr:to>
    <xdr:sp macro="" textlink="">
      <xdr:nvSpPr>
        <xdr:cNvPr id="505" name="楕円 504">
          <a:extLst>
            <a:ext uri="{FF2B5EF4-FFF2-40B4-BE49-F238E27FC236}">
              <a16:creationId xmlns:a16="http://schemas.microsoft.com/office/drawing/2014/main" id="{00000000-0008-0000-0E00-0000F9010000}"/>
            </a:ext>
          </a:extLst>
        </xdr:cNvPr>
        <xdr:cNvSpPr/>
      </xdr:nvSpPr>
      <xdr:spPr>
        <a:xfrm>
          <a:off x="18605500" y="692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108857</xdr:rowOff>
    </xdr:from>
    <xdr:to>
      <xdr:col>102</xdr:col>
      <xdr:colOff>114300</xdr:colOff>
      <xdr:row>40</xdr:row>
      <xdr:rowOff>115388</xdr:rowOff>
    </xdr:to>
    <xdr:cxnSp macro="">
      <xdr:nvCxnSpPr>
        <xdr:cNvPr id="506" name="直線コネクタ 505">
          <a:extLst>
            <a:ext uri="{FF2B5EF4-FFF2-40B4-BE49-F238E27FC236}">
              <a16:creationId xmlns:a16="http://schemas.microsoft.com/office/drawing/2014/main" id="{00000000-0008-0000-0E00-0000FA010000}"/>
            </a:ext>
          </a:extLst>
        </xdr:cNvPr>
        <xdr:cNvCxnSpPr/>
      </xdr:nvCxnSpPr>
      <xdr:spPr>
        <a:xfrm flipV="1">
          <a:off x="18656300" y="696685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00000000-0008-0000-0E00-0000FD010000}"/>
            </a:ext>
          </a:extLst>
        </xdr:cNvPr>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00000000-0008-0000-0E00-0000FE010000}"/>
            </a:ext>
          </a:extLst>
        </xdr:cNvPr>
        <xdr:cNvSpPr txBox="1"/>
      </xdr:nvSpPr>
      <xdr:spPr>
        <a:xfrm>
          <a:off x="18421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139354</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00000000-0008-0000-0E00-0000FF010000}"/>
            </a:ext>
          </a:extLst>
        </xdr:cNvPr>
        <xdr:cNvSpPr txBox="1"/>
      </xdr:nvSpPr>
      <xdr:spPr>
        <a:xfrm>
          <a:off x="21075727" y="699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144253</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00000000-0008-0000-0E00-000000020000}"/>
            </a:ext>
          </a:extLst>
        </xdr:cNvPr>
        <xdr:cNvSpPr txBox="1"/>
      </xdr:nvSpPr>
      <xdr:spPr>
        <a:xfrm>
          <a:off x="20199427" y="700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150784</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00000000-0008-0000-0E00-000001020000}"/>
            </a:ext>
          </a:extLst>
        </xdr:cNvPr>
        <xdr:cNvSpPr txBox="1"/>
      </xdr:nvSpPr>
      <xdr:spPr>
        <a:xfrm>
          <a:off x="19310427" y="700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157315</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00000000-0008-0000-0E00-000002020000}"/>
            </a:ext>
          </a:extLst>
        </xdr:cNvPr>
        <xdr:cNvSpPr txBox="1"/>
      </xdr:nvSpPr>
      <xdr:spPr>
        <a:xfrm>
          <a:off x="18421427" y="701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E00-00000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E00-00000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E00-00000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E00-00000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0000000-0008-0000-0E00-00000A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00000000-0008-0000-0E00-000019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00000000-0008-0000-0E00-00001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0000000-0008-0000-0E00-00001C020000}"/>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00000000-0008-0000-0E00-00001E020000}"/>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00000000-0008-0000-0E00-000020020000}"/>
            </a:ext>
          </a:extLst>
        </xdr:cNvPr>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00000000-0008-0000-0E00-000021020000}"/>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00000000-0008-0000-0E00-000022020000}"/>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00000000-0008-0000-0E00-000023020000}"/>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00000000-0008-0000-0E00-000024020000}"/>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00000000-0008-0000-0E00-000025020000}"/>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E00-00002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E00-00002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E00-00002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E00-00002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E00-00002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90170</xdr:rowOff>
    </xdr:from>
    <xdr:to>
      <xdr:col>85</xdr:col>
      <xdr:colOff>177800</xdr:colOff>
      <xdr:row>62</xdr:row>
      <xdr:rowOff>20320</xdr:rowOff>
    </xdr:to>
    <xdr:sp macro="" textlink="">
      <xdr:nvSpPr>
        <xdr:cNvPr id="555" name="楕円 554">
          <a:extLst>
            <a:ext uri="{FF2B5EF4-FFF2-40B4-BE49-F238E27FC236}">
              <a16:creationId xmlns:a16="http://schemas.microsoft.com/office/drawing/2014/main" id="{00000000-0008-0000-0E00-00002B020000}"/>
            </a:ext>
          </a:extLst>
        </xdr:cNvPr>
        <xdr:cNvSpPr/>
      </xdr:nvSpPr>
      <xdr:spPr>
        <a:xfrm>
          <a:off x="162687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68597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0000000-0008-0000-0E00-00002C020000}"/>
            </a:ext>
          </a:extLst>
        </xdr:cNvPr>
        <xdr:cNvSpPr txBox="1"/>
      </xdr:nvSpPr>
      <xdr:spPr>
        <a:xfrm>
          <a:off x="16357600"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69215</xdr:rowOff>
    </xdr:from>
    <xdr:to>
      <xdr:col>81</xdr:col>
      <xdr:colOff>101600</xdr:colOff>
      <xdr:row>61</xdr:row>
      <xdr:rowOff>170815</xdr:rowOff>
    </xdr:to>
    <xdr:sp macro="" textlink="">
      <xdr:nvSpPr>
        <xdr:cNvPr id="557" name="楕円 556">
          <a:extLst>
            <a:ext uri="{FF2B5EF4-FFF2-40B4-BE49-F238E27FC236}">
              <a16:creationId xmlns:a16="http://schemas.microsoft.com/office/drawing/2014/main" id="{00000000-0008-0000-0E00-00002D020000}"/>
            </a:ext>
          </a:extLst>
        </xdr:cNvPr>
        <xdr:cNvSpPr/>
      </xdr:nvSpPr>
      <xdr:spPr>
        <a:xfrm>
          <a:off x="15430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120015</xdr:rowOff>
    </xdr:from>
    <xdr:to>
      <xdr:col>85</xdr:col>
      <xdr:colOff>127000</xdr:colOff>
      <xdr:row>61</xdr:row>
      <xdr:rowOff>140970</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a:off x="15481300" y="1057846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99695</xdr:rowOff>
    </xdr:from>
    <xdr:to>
      <xdr:col>76</xdr:col>
      <xdr:colOff>165100</xdr:colOff>
      <xdr:row>61</xdr:row>
      <xdr:rowOff>29845</xdr:rowOff>
    </xdr:to>
    <xdr:sp macro="" textlink="">
      <xdr:nvSpPr>
        <xdr:cNvPr id="559" name="楕円 558">
          <a:extLst>
            <a:ext uri="{FF2B5EF4-FFF2-40B4-BE49-F238E27FC236}">
              <a16:creationId xmlns:a16="http://schemas.microsoft.com/office/drawing/2014/main" id="{00000000-0008-0000-0E00-00002F020000}"/>
            </a:ext>
          </a:extLst>
        </xdr:cNvPr>
        <xdr:cNvSpPr/>
      </xdr:nvSpPr>
      <xdr:spPr>
        <a:xfrm>
          <a:off x="14541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150495</xdr:rowOff>
    </xdr:from>
    <xdr:to>
      <xdr:col>81</xdr:col>
      <xdr:colOff>50800</xdr:colOff>
      <xdr:row>61</xdr:row>
      <xdr:rowOff>120015</xdr:rowOff>
    </xdr:to>
    <xdr:cxnSp macro="">
      <xdr:nvCxnSpPr>
        <xdr:cNvPr id="560" name="直線コネクタ 559">
          <a:extLst>
            <a:ext uri="{FF2B5EF4-FFF2-40B4-BE49-F238E27FC236}">
              <a16:creationId xmlns:a16="http://schemas.microsoft.com/office/drawing/2014/main" id="{00000000-0008-0000-0E00-000030020000}"/>
            </a:ext>
          </a:extLst>
        </xdr:cNvPr>
        <xdr:cNvCxnSpPr/>
      </xdr:nvCxnSpPr>
      <xdr:spPr>
        <a:xfrm>
          <a:off x="14592300" y="10437495"/>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74930</xdr:rowOff>
    </xdr:from>
    <xdr:to>
      <xdr:col>72</xdr:col>
      <xdr:colOff>38100</xdr:colOff>
      <xdr:row>61</xdr:row>
      <xdr:rowOff>5080</xdr:rowOff>
    </xdr:to>
    <xdr:sp macro="" textlink="">
      <xdr:nvSpPr>
        <xdr:cNvPr id="561" name="楕円 560">
          <a:extLst>
            <a:ext uri="{FF2B5EF4-FFF2-40B4-BE49-F238E27FC236}">
              <a16:creationId xmlns:a16="http://schemas.microsoft.com/office/drawing/2014/main" id="{00000000-0008-0000-0E00-000031020000}"/>
            </a:ext>
          </a:extLst>
        </xdr:cNvPr>
        <xdr:cNvSpPr/>
      </xdr:nvSpPr>
      <xdr:spPr>
        <a:xfrm>
          <a:off x="13652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125730</xdr:rowOff>
    </xdr:from>
    <xdr:to>
      <xdr:col>76</xdr:col>
      <xdr:colOff>114300</xdr:colOff>
      <xdr:row>60</xdr:row>
      <xdr:rowOff>150495</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3703300" y="1041273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44450</xdr:rowOff>
    </xdr:from>
    <xdr:to>
      <xdr:col>67</xdr:col>
      <xdr:colOff>101600</xdr:colOff>
      <xdr:row>60</xdr:row>
      <xdr:rowOff>146050</xdr:rowOff>
    </xdr:to>
    <xdr:sp macro="" textlink="">
      <xdr:nvSpPr>
        <xdr:cNvPr id="563" name="楕円 562">
          <a:extLst>
            <a:ext uri="{FF2B5EF4-FFF2-40B4-BE49-F238E27FC236}">
              <a16:creationId xmlns:a16="http://schemas.microsoft.com/office/drawing/2014/main" id="{00000000-0008-0000-0E00-000033020000}"/>
            </a:ext>
          </a:extLst>
        </xdr:cNvPr>
        <xdr:cNvSpPr/>
      </xdr:nvSpPr>
      <xdr:spPr>
        <a:xfrm>
          <a:off x="12763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95250</xdr:rowOff>
    </xdr:from>
    <xdr:to>
      <xdr:col>71</xdr:col>
      <xdr:colOff>177800</xdr:colOff>
      <xdr:row>60</xdr:row>
      <xdr:rowOff>125730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2814300" y="103822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565" name="n_1aveValue【学校施設】&#10;有形固定資産減価償却率">
          <a:extLst>
            <a:ext uri="{FF2B5EF4-FFF2-40B4-BE49-F238E27FC236}">
              <a16:creationId xmlns:a16="http://schemas.microsoft.com/office/drawing/2014/main" id="{00000000-0008-0000-0E00-000035020000}"/>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6" name="n_2aveValue【学校施設】&#10;有形固定資産減価償却率">
          <a:extLst>
            <a:ext uri="{FF2B5EF4-FFF2-40B4-BE49-F238E27FC236}">
              <a16:creationId xmlns:a16="http://schemas.microsoft.com/office/drawing/2014/main" id="{00000000-0008-0000-0E00-000036020000}"/>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a:extLst>
            <a:ext uri="{FF2B5EF4-FFF2-40B4-BE49-F238E27FC236}">
              <a16:creationId xmlns:a16="http://schemas.microsoft.com/office/drawing/2014/main" id="{00000000-0008-0000-0E00-000037020000}"/>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8" name="n_4aveValue【学校施設】&#10;有形固定資産減価償却率">
          <a:extLst>
            <a:ext uri="{FF2B5EF4-FFF2-40B4-BE49-F238E27FC236}">
              <a16:creationId xmlns:a16="http://schemas.microsoft.com/office/drawing/2014/main" id="{00000000-0008-0000-0E00-000038020000}"/>
            </a:ext>
          </a:extLst>
        </xdr:cNvPr>
        <xdr:cNvSpPr txBox="1"/>
      </xdr:nvSpPr>
      <xdr:spPr>
        <a:xfrm>
          <a:off x="12611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161942</xdr:rowOff>
    </xdr:from>
    <xdr:ext cx="405111" cy="259045"/>
    <xdr:sp macro="" textlink="">
      <xdr:nvSpPr>
        <xdr:cNvPr id="569" name="n_1mainValue【学校施設】&#10;有形固定資産減価償却率">
          <a:extLst>
            <a:ext uri="{FF2B5EF4-FFF2-40B4-BE49-F238E27FC236}">
              <a16:creationId xmlns:a16="http://schemas.microsoft.com/office/drawing/2014/main" id="{00000000-0008-0000-0E00-000039020000}"/>
            </a:ext>
          </a:extLst>
        </xdr:cNvPr>
        <xdr:cNvSpPr txBox="1"/>
      </xdr:nvSpPr>
      <xdr:spPr>
        <a:xfrm>
          <a:off x="1526604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20972</xdr:rowOff>
    </xdr:from>
    <xdr:ext cx="405111" cy="259045"/>
    <xdr:sp macro="" textlink="">
      <xdr:nvSpPr>
        <xdr:cNvPr id="570" name="n_2mainValue【学校施設】&#10;有形固定資産減価償却率">
          <a:extLst>
            <a:ext uri="{FF2B5EF4-FFF2-40B4-BE49-F238E27FC236}">
              <a16:creationId xmlns:a16="http://schemas.microsoft.com/office/drawing/2014/main" id="{00000000-0008-0000-0E00-00003A020000}"/>
            </a:ext>
          </a:extLst>
        </xdr:cNvPr>
        <xdr:cNvSpPr txBox="1"/>
      </xdr:nvSpPr>
      <xdr:spPr>
        <a:xfrm>
          <a:off x="143897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71" name="n_3mainValue【学校施設】&#10;有形固定資産減価償却率">
          <a:extLst>
            <a:ext uri="{FF2B5EF4-FFF2-40B4-BE49-F238E27FC236}">
              <a16:creationId xmlns:a16="http://schemas.microsoft.com/office/drawing/2014/main" id="{00000000-0008-0000-0E00-00003B020000}"/>
            </a:ext>
          </a:extLst>
        </xdr:cNvPr>
        <xdr:cNvSpPr txBox="1"/>
      </xdr:nvSpPr>
      <xdr:spPr>
        <a:xfrm>
          <a:off x="13500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137177</xdr:rowOff>
    </xdr:from>
    <xdr:ext cx="405111" cy="259045"/>
    <xdr:sp macro="" textlink="">
      <xdr:nvSpPr>
        <xdr:cNvPr id="572" name="n_4mainValue【学校施設】&#10;有形固定資産減価償却率">
          <a:extLst>
            <a:ext uri="{FF2B5EF4-FFF2-40B4-BE49-F238E27FC236}">
              <a16:creationId xmlns:a16="http://schemas.microsoft.com/office/drawing/2014/main" id="{00000000-0008-0000-0E00-00003C020000}"/>
            </a:ext>
          </a:extLst>
        </xdr:cNvPr>
        <xdr:cNvSpPr txBox="1"/>
      </xdr:nvSpPr>
      <xdr:spPr>
        <a:xfrm>
          <a:off x="126117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0000000-0008-0000-0E00-00004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E00-00004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00000000-0008-0000-0E00-00004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E00-00004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00000000-0008-0000-0E00-00004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00000000-0008-0000-0E00-00005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00000000-0008-0000-0E00-000053020000}"/>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00000000-0008-0000-0E00-000055020000}"/>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599" name="【学校施設】&#10;一人当たり面積平均値テキスト">
          <a:extLst>
            <a:ext uri="{FF2B5EF4-FFF2-40B4-BE49-F238E27FC236}">
              <a16:creationId xmlns:a16="http://schemas.microsoft.com/office/drawing/2014/main" id="{00000000-0008-0000-0E00-000057020000}"/>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00000000-0008-0000-0E00-00005A020000}"/>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00000000-0008-0000-0E00-00005B020000}"/>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00000000-0008-0000-0E00-00005C020000}"/>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E00-00006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E00-00006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155169</xdr:rowOff>
    </xdr:from>
    <xdr:to>
      <xdr:col>116</xdr:col>
      <xdr:colOff>114300</xdr:colOff>
      <xdr:row>62</xdr:row>
      <xdr:rowOff>85319</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22110700" y="1061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70096</xdr:rowOff>
    </xdr:from>
    <xdr:ext cx="469744" cy="259045"/>
    <xdr:sp macro="" textlink="">
      <xdr:nvSpPr>
        <xdr:cNvPr id="611" name="【学校施設】&#10;一人当たり面積該当値テキスト">
          <a:extLst>
            <a:ext uri="{FF2B5EF4-FFF2-40B4-BE49-F238E27FC236}">
              <a16:creationId xmlns:a16="http://schemas.microsoft.com/office/drawing/2014/main" id="{00000000-0008-0000-0E00-000063020000}"/>
            </a:ext>
          </a:extLst>
        </xdr:cNvPr>
        <xdr:cNvSpPr txBox="1"/>
      </xdr:nvSpPr>
      <xdr:spPr>
        <a:xfrm>
          <a:off x="22199600" y="10528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161569</xdr:rowOff>
    </xdr:from>
    <xdr:to>
      <xdr:col>112</xdr:col>
      <xdr:colOff>38100</xdr:colOff>
      <xdr:row>62</xdr:row>
      <xdr:rowOff>91719</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21272500" y="1062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34519</xdr:rowOff>
    </xdr:from>
    <xdr:to>
      <xdr:col>116</xdr:col>
      <xdr:colOff>63500</xdr:colOff>
      <xdr:row>62</xdr:row>
      <xdr:rowOff>40919</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flipV="1">
          <a:off x="21323300" y="10664419"/>
          <a:ext cx="8382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64415</xdr:rowOff>
    </xdr:from>
    <xdr:to>
      <xdr:col>107</xdr:col>
      <xdr:colOff>101600</xdr:colOff>
      <xdr:row>61</xdr:row>
      <xdr:rowOff>166015</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20383500" y="105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115215</xdr:rowOff>
    </xdr:from>
    <xdr:to>
      <xdr:col>111</xdr:col>
      <xdr:colOff>177800</xdr:colOff>
      <xdr:row>62</xdr:row>
      <xdr:rowOff>40919</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a:off x="20434300" y="10573665"/>
          <a:ext cx="889000" cy="9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73558</xdr:rowOff>
    </xdr:from>
    <xdr:to>
      <xdr:col>102</xdr:col>
      <xdr:colOff>165100</xdr:colOff>
      <xdr:row>62</xdr:row>
      <xdr:rowOff>3708</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19494500" y="1053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115215</xdr:rowOff>
    </xdr:from>
    <xdr:to>
      <xdr:col>107</xdr:col>
      <xdr:colOff>50800</xdr:colOff>
      <xdr:row>61</xdr:row>
      <xdr:rowOff>124358</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flipV="1">
          <a:off x="19545300" y="1057366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80416</xdr:rowOff>
    </xdr:from>
    <xdr:to>
      <xdr:col>98</xdr:col>
      <xdr:colOff>38100</xdr:colOff>
      <xdr:row>62</xdr:row>
      <xdr:rowOff>10566</xdr:rowOff>
    </xdr:to>
    <xdr:sp macro="" textlink="">
      <xdr:nvSpPr>
        <xdr:cNvPr id="618" name="楕円 617">
          <a:extLst>
            <a:ext uri="{FF2B5EF4-FFF2-40B4-BE49-F238E27FC236}">
              <a16:creationId xmlns:a16="http://schemas.microsoft.com/office/drawing/2014/main" id="{00000000-0008-0000-0E00-00006A020000}"/>
            </a:ext>
          </a:extLst>
        </xdr:cNvPr>
        <xdr:cNvSpPr/>
      </xdr:nvSpPr>
      <xdr:spPr>
        <a:xfrm>
          <a:off x="18605500" y="1053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124358</xdr:rowOff>
    </xdr:from>
    <xdr:to>
      <xdr:col>102</xdr:col>
      <xdr:colOff>114300</xdr:colOff>
      <xdr:row>61</xdr:row>
      <xdr:rowOff>131216</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flipV="1">
          <a:off x="18656300" y="1058280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620" name="n_1aveValue【学校施設】&#10;一人当たり面積">
          <a:extLst>
            <a:ext uri="{FF2B5EF4-FFF2-40B4-BE49-F238E27FC236}">
              <a16:creationId xmlns:a16="http://schemas.microsoft.com/office/drawing/2014/main" id="{00000000-0008-0000-0E00-00006C020000}"/>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621" name="n_2aveValue【学校施設】&#10;一人当たり面積">
          <a:extLst>
            <a:ext uri="{FF2B5EF4-FFF2-40B4-BE49-F238E27FC236}">
              <a16:creationId xmlns:a16="http://schemas.microsoft.com/office/drawing/2014/main" id="{00000000-0008-0000-0E00-00006D020000}"/>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622" name="n_3aveValue【学校施設】&#10;一人当たり面積">
          <a:extLst>
            <a:ext uri="{FF2B5EF4-FFF2-40B4-BE49-F238E27FC236}">
              <a16:creationId xmlns:a16="http://schemas.microsoft.com/office/drawing/2014/main" id="{00000000-0008-0000-0E00-00006E020000}"/>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623" name="n_4aveValue【学校施設】&#10;一人当たり面積">
          <a:extLst>
            <a:ext uri="{FF2B5EF4-FFF2-40B4-BE49-F238E27FC236}">
              <a16:creationId xmlns:a16="http://schemas.microsoft.com/office/drawing/2014/main" id="{00000000-0008-0000-0E00-00006F020000}"/>
            </a:ext>
          </a:extLst>
        </xdr:cNvPr>
        <xdr:cNvSpPr txBox="1"/>
      </xdr:nvSpPr>
      <xdr:spPr>
        <a:xfrm>
          <a:off x="18421427" y="1016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82846</xdr:rowOff>
    </xdr:from>
    <xdr:ext cx="469744" cy="259045"/>
    <xdr:sp macro="" textlink="">
      <xdr:nvSpPr>
        <xdr:cNvPr id="624" name="n_1mainValue【学校施設】&#10;一人当たり面積">
          <a:extLst>
            <a:ext uri="{FF2B5EF4-FFF2-40B4-BE49-F238E27FC236}">
              <a16:creationId xmlns:a16="http://schemas.microsoft.com/office/drawing/2014/main" id="{00000000-0008-0000-0E00-000070020000}"/>
            </a:ext>
          </a:extLst>
        </xdr:cNvPr>
        <xdr:cNvSpPr txBox="1"/>
      </xdr:nvSpPr>
      <xdr:spPr>
        <a:xfrm>
          <a:off x="21075727" y="10712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157142</xdr:rowOff>
    </xdr:from>
    <xdr:ext cx="469744" cy="259045"/>
    <xdr:sp macro="" textlink="">
      <xdr:nvSpPr>
        <xdr:cNvPr id="625" name="n_2mainValue【学校施設】&#10;一人当たり面積">
          <a:extLst>
            <a:ext uri="{FF2B5EF4-FFF2-40B4-BE49-F238E27FC236}">
              <a16:creationId xmlns:a16="http://schemas.microsoft.com/office/drawing/2014/main" id="{00000000-0008-0000-0E00-000071020000}"/>
            </a:ext>
          </a:extLst>
        </xdr:cNvPr>
        <xdr:cNvSpPr txBox="1"/>
      </xdr:nvSpPr>
      <xdr:spPr>
        <a:xfrm>
          <a:off x="20199427" y="1061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166285</xdr:rowOff>
    </xdr:from>
    <xdr:ext cx="469744" cy="259045"/>
    <xdr:sp macro="" textlink="">
      <xdr:nvSpPr>
        <xdr:cNvPr id="626" name="n_3mainValue【学校施設】&#10;一人当たり面積">
          <a:extLst>
            <a:ext uri="{FF2B5EF4-FFF2-40B4-BE49-F238E27FC236}">
              <a16:creationId xmlns:a16="http://schemas.microsoft.com/office/drawing/2014/main" id="{00000000-0008-0000-0E00-000072020000}"/>
            </a:ext>
          </a:extLst>
        </xdr:cNvPr>
        <xdr:cNvSpPr txBox="1"/>
      </xdr:nvSpPr>
      <xdr:spPr>
        <a:xfrm>
          <a:off x="19310427" y="1062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1693</xdr:rowOff>
    </xdr:from>
    <xdr:ext cx="469744" cy="259045"/>
    <xdr:sp macro="" textlink="">
      <xdr:nvSpPr>
        <xdr:cNvPr id="627" name="n_4mainValue【学校施設】&#10;一人当たり面積">
          <a:extLst>
            <a:ext uri="{FF2B5EF4-FFF2-40B4-BE49-F238E27FC236}">
              <a16:creationId xmlns:a16="http://schemas.microsoft.com/office/drawing/2014/main" id="{00000000-0008-0000-0E00-000073020000}"/>
            </a:ext>
          </a:extLst>
        </xdr:cNvPr>
        <xdr:cNvSpPr txBox="1"/>
      </xdr:nvSpPr>
      <xdr:spPr>
        <a:xfrm>
          <a:off x="18421427" y="1063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00000000-0008-0000-0E00-00008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43180</xdr:rowOff>
    </xdr:from>
    <xdr:to>
      <xdr:col>85</xdr:col>
      <xdr:colOff>126364</xdr:colOff>
      <xdr:row>85</xdr:row>
      <xdr:rowOff>31750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flipV="1">
          <a:off x="16318864" y="1341628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52" name="【児童館】&#10;有形固定資産減価償却率最小値テキスト">
          <a:extLst>
            <a:ext uri="{FF2B5EF4-FFF2-40B4-BE49-F238E27FC236}">
              <a16:creationId xmlns:a16="http://schemas.microsoft.com/office/drawing/2014/main" id="{00000000-0008-0000-0E00-00008C020000}"/>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161307</xdr:rowOff>
    </xdr:from>
    <xdr:ext cx="340478" cy="259045"/>
    <xdr:sp macro="" textlink="">
      <xdr:nvSpPr>
        <xdr:cNvPr id="654" name="【児童館】&#10;有形固定資産減価償却率最大値テキスト">
          <a:extLst>
            <a:ext uri="{FF2B5EF4-FFF2-40B4-BE49-F238E27FC236}">
              <a16:creationId xmlns:a16="http://schemas.microsoft.com/office/drawing/2014/main" id="{00000000-0008-0000-0E00-00008E020000}"/>
            </a:ext>
          </a:extLst>
        </xdr:cNvPr>
        <xdr:cNvSpPr txBox="1"/>
      </xdr:nvSpPr>
      <xdr:spPr>
        <a:xfrm>
          <a:off x="16357600" y="131915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43180</xdr:rowOff>
    </xdr:from>
    <xdr:to>
      <xdr:col>86</xdr:col>
      <xdr:colOff>25400</xdr:colOff>
      <xdr:row>78</xdr:row>
      <xdr:rowOff>43180</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6230600" y="13416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100347</xdr:rowOff>
    </xdr:from>
    <xdr:ext cx="405111" cy="259045"/>
    <xdr:sp macro="" textlink="">
      <xdr:nvSpPr>
        <xdr:cNvPr id="656" name="【児童館】&#10;有形固定資産減価償却率平均値テキスト">
          <a:extLst>
            <a:ext uri="{FF2B5EF4-FFF2-40B4-BE49-F238E27FC236}">
              <a16:creationId xmlns:a16="http://schemas.microsoft.com/office/drawing/2014/main" id="{00000000-0008-0000-0E00-000090020000}"/>
            </a:ext>
          </a:extLst>
        </xdr:cNvPr>
        <xdr:cNvSpPr txBox="1"/>
      </xdr:nvSpPr>
      <xdr:spPr>
        <a:xfrm>
          <a:off x="16357600" y="14159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121920</xdr:rowOff>
    </xdr:from>
    <xdr:to>
      <xdr:col>85</xdr:col>
      <xdr:colOff>177800</xdr:colOff>
      <xdr:row>83</xdr:row>
      <xdr:rowOff>52070</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62687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148589</xdr:rowOff>
    </xdr:from>
    <xdr:to>
      <xdr:col>81</xdr:col>
      <xdr:colOff>101600</xdr:colOff>
      <xdr:row>83</xdr:row>
      <xdr:rowOff>78739</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54305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115570</xdr:rowOff>
    </xdr:from>
    <xdr:to>
      <xdr:col>76</xdr:col>
      <xdr:colOff>165100</xdr:colOff>
      <xdr:row>83</xdr:row>
      <xdr:rowOff>45720</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4541500" y="1417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118111</xdr:rowOff>
    </xdr:from>
    <xdr:to>
      <xdr:col>72</xdr:col>
      <xdr:colOff>38100</xdr:colOff>
      <xdr:row>83</xdr:row>
      <xdr:rowOff>48261</xdr:rowOff>
    </xdr:to>
    <xdr:sp macro="" textlink="">
      <xdr:nvSpPr>
        <xdr:cNvPr id="660" name="フローチャート: 判断 659">
          <a:extLst>
            <a:ext uri="{FF2B5EF4-FFF2-40B4-BE49-F238E27FC236}">
              <a16:creationId xmlns:a16="http://schemas.microsoft.com/office/drawing/2014/main" id="{00000000-0008-0000-0E00-000094020000}"/>
            </a:ext>
          </a:extLst>
        </xdr:cNvPr>
        <xdr:cNvSpPr/>
      </xdr:nvSpPr>
      <xdr:spPr>
        <a:xfrm>
          <a:off x="13652500" y="1417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161289</xdr:rowOff>
    </xdr:from>
    <xdr:to>
      <xdr:col>67</xdr:col>
      <xdr:colOff>101600</xdr:colOff>
      <xdr:row>83</xdr:row>
      <xdr:rowOff>91439</xdr:rowOff>
    </xdr:to>
    <xdr:sp macro="" textlink="">
      <xdr:nvSpPr>
        <xdr:cNvPr id="661" name="フローチャート: 判断 660">
          <a:extLst>
            <a:ext uri="{FF2B5EF4-FFF2-40B4-BE49-F238E27FC236}">
              <a16:creationId xmlns:a16="http://schemas.microsoft.com/office/drawing/2014/main" id="{00000000-0008-0000-0E00-000095020000}"/>
            </a:ext>
          </a:extLst>
        </xdr:cNvPr>
        <xdr:cNvSpPr/>
      </xdr:nvSpPr>
      <xdr:spPr>
        <a:xfrm>
          <a:off x="12763500" y="14220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163830</xdr:rowOff>
    </xdr:from>
    <xdr:to>
      <xdr:col>85</xdr:col>
      <xdr:colOff>177800</xdr:colOff>
      <xdr:row>78</xdr:row>
      <xdr:rowOff>93980</xdr:rowOff>
    </xdr:to>
    <xdr:sp macro="" textlink="">
      <xdr:nvSpPr>
        <xdr:cNvPr id="667" name="楕円 666">
          <a:extLst>
            <a:ext uri="{FF2B5EF4-FFF2-40B4-BE49-F238E27FC236}">
              <a16:creationId xmlns:a16="http://schemas.microsoft.com/office/drawing/2014/main" id="{00000000-0008-0000-0E00-00009B020000}"/>
            </a:ext>
          </a:extLst>
        </xdr:cNvPr>
        <xdr:cNvSpPr/>
      </xdr:nvSpPr>
      <xdr:spPr>
        <a:xfrm>
          <a:off x="162687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116857</xdr:rowOff>
    </xdr:from>
    <xdr:ext cx="340478" cy="259045"/>
    <xdr:sp macro="" textlink="">
      <xdr:nvSpPr>
        <xdr:cNvPr id="668" name="【児童館】&#10;有形固定資産減価償却率該当値テキスト">
          <a:extLst>
            <a:ext uri="{FF2B5EF4-FFF2-40B4-BE49-F238E27FC236}">
              <a16:creationId xmlns:a16="http://schemas.microsoft.com/office/drawing/2014/main" id="{00000000-0008-0000-0E00-00009C020000}"/>
            </a:ext>
          </a:extLst>
        </xdr:cNvPr>
        <xdr:cNvSpPr txBox="1"/>
      </xdr:nvSpPr>
      <xdr:spPr>
        <a:xfrm>
          <a:off x="16357600" y="133185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123189</xdr:rowOff>
    </xdr:from>
    <xdr:to>
      <xdr:col>81</xdr:col>
      <xdr:colOff>101600</xdr:colOff>
      <xdr:row>78</xdr:row>
      <xdr:rowOff>53339</xdr:rowOff>
    </xdr:to>
    <xdr:sp macro="" textlink="">
      <xdr:nvSpPr>
        <xdr:cNvPr id="669" name="楕円 668">
          <a:extLst>
            <a:ext uri="{FF2B5EF4-FFF2-40B4-BE49-F238E27FC236}">
              <a16:creationId xmlns:a16="http://schemas.microsoft.com/office/drawing/2014/main" id="{00000000-0008-0000-0E00-00009D020000}"/>
            </a:ext>
          </a:extLst>
        </xdr:cNvPr>
        <xdr:cNvSpPr/>
      </xdr:nvSpPr>
      <xdr:spPr>
        <a:xfrm>
          <a:off x="15430500" y="1332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2539</xdr:rowOff>
    </xdr:from>
    <xdr:to>
      <xdr:col>85</xdr:col>
      <xdr:colOff>127000</xdr:colOff>
      <xdr:row>78</xdr:row>
      <xdr:rowOff>43180</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5481300" y="13375639"/>
          <a:ext cx="838200" cy="40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82550</xdr:rowOff>
    </xdr:from>
    <xdr:to>
      <xdr:col>76</xdr:col>
      <xdr:colOff>165100</xdr:colOff>
      <xdr:row>78</xdr:row>
      <xdr:rowOff>12700</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4541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133350</xdr:rowOff>
    </xdr:from>
    <xdr:to>
      <xdr:col>81</xdr:col>
      <xdr:colOff>50800</xdr:colOff>
      <xdr:row>78</xdr:row>
      <xdr:rowOff>2539</xdr:rowOff>
    </xdr:to>
    <xdr:cxnSp macro="">
      <xdr:nvCxnSpPr>
        <xdr:cNvPr id="672" name="直線コネクタ 671">
          <a:extLst>
            <a:ext uri="{FF2B5EF4-FFF2-40B4-BE49-F238E27FC236}">
              <a16:creationId xmlns:a16="http://schemas.microsoft.com/office/drawing/2014/main" id="{00000000-0008-0000-0E00-0000A0020000}"/>
            </a:ext>
          </a:extLst>
        </xdr:cNvPr>
        <xdr:cNvCxnSpPr/>
      </xdr:nvCxnSpPr>
      <xdr:spPr>
        <a:xfrm>
          <a:off x="14592300" y="13335000"/>
          <a:ext cx="889000"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69866</xdr:rowOff>
    </xdr:from>
    <xdr:ext cx="405111" cy="259045"/>
    <xdr:sp macro="" textlink="">
      <xdr:nvSpPr>
        <xdr:cNvPr id="673" name="n_1aveValue【児童館】&#10;有形固定資産減価償却率">
          <a:extLst>
            <a:ext uri="{FF2B5EF4-FFF2-40B4-BE49-F238E27FC236}">
              <a16:creationId xmlns:a16="http://schemas.microsoft.com/office/drawing/2014/main" id="{00000000-0008-0000-0E00-0000A1020000}"/>
            </a:ext>
          </a:extLst>
        </xdr:cNvPr>
        <xdr:cNvSpPr txBox="1"/>
      </xdr:nvSpPr>
      <xdr:spPr>
        <a:xfrm>
          <a:off x="15266044" y="14300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36847</xdr:rowOff>
    </xdr:from>
    <xdr:ext cx="405111" cy="259045"/>
    <xdr:sp macro="" textlink="">
      <xdr:nvSpPr>
        <xdr:cNvPr id="674" name="n_2aveValue【児童館】&#10;有形固定資産減価償却率">
          <a:extLst>
            <a:ext uri="{FF2B5EF4-FFF2-40B4-BE49-F238E27FC236}">
              <a16:creationId xmlns:a16="http://schemas.microsoft.com/office/drawing/2014/main" id="{00000000-0008-0000-0E00-0000A2020000}"/>
            </a:ext>
          </a:extLst>
        </xdr:cNvPr>
        <xdr:cNvSpPr txBox="1"/>
      </xdr:nvSpPr>
      <xdr:spPr>
        <a:xfrm>
          <a:off x="14389744" y="14267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64788</xdr:rowOff>
    </xdr:from>
    <xdr:ext cx="405111" cy="259045"/>
    <xdr:sp macro="" textlink="">
      <xdr:nvSpPr>
        <xdr:cNvPr id="675" name="n_3aveValue【児童館】&#10;有形固定資産減価償却率">
          <a:extLst>
            <a:ext uri="{FF2B5EF4-FFF2-40B4-BE49-F238E27FC236}">
              <a16:creationId xmlns:a16="http://schemas.microsoft.com/office/drawing/2014/main" id="{00000000-0008-0000-0E00-0000A3020000}"/>
            </a:ext>
          </a:extLst>
        </xdr:cNvPr>
        <xdr:cNvSpPr txBox="1"/>
      </xdr:nvSpPr>
      <xdr:spPr>
        <a:xfrm>
          <a:off x="13500744" y="1395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107966</xdr:rowOff>
    </xdr:from>
    <xdr:ext cx="405111" cy="259045"/>
    <xdr:sp macro="" textlink="">
      <xdr:nvSpPr>
        <xdr:cNvPr id="676" name="n_4aveValue【児童館】&#10;有形固定資産減価償却率">
          <a:extLst>
            <a:ext uri="{FF2B5EF4-FFF2-40B4-BE49-F238E27FC236}">
              <a16:creationId xmlns:a16="http://schemas.microsoft.com/office/drawing/2014/main" id="{00000000-0008-0000-0E00-0000A4020000}"/>
            </a:ext>
          </a:extLst>
        </xdr:cNvPr>
        <xdr:cNvSpPr txBox="1"/>
      </xdr:nvSpPr>
      <xdr:spPr>
        <a:xfrm>
          <a:off x="12611744" y="1399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76</xdr:row>
      <xdr:rowOff>69866</xdr:rowOff>
    </xdr:from>
    <xdr:ext cx="340478" cy="259045"/>
    <xdr:sp macro="" textlink="">
      <xdr:nvSpPr>
        <xdr:cNvPr id="677" name="n_1mainValue【児童館】&#10;有形固定資産減価償却率">
          <a:extLst>
            <a:ext uri="{FF2B5EF4-FFF2-40B4-BE49-F238E27FC236}">
              <a16:creationId xmlns:a16="http://schemas.microsoft.com/office/drawing/2014/main" id="{00000000-0008-0000-0E00-0000A5020000}"/>
            </a:ext>
          </a:extLst>
        </xdr:cNvPr>
        <xdr:cNvSpPr txBox="1"/>
      </xdr:nvSpPr>
      <xdr:spPr>
        <a:xfrm>
          <a:off x="15298361" y="131000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29227</xdr:rowOff>
    </xdr:from>
    <xdr:ext cx="340478" cy="259045"/>
    <xdr:sp macro="" textlink="">
      <xdr:nvSpPr>
        <xdr:cNvPr id="678" name="n_2mainValue【児童館】&#10;有形固定資産減価償却率">
          <a:extLst>
            <a:ext uri="{FF2B5EF4-FFF2-40B4-BE49-F238E27FC236}">
              <a16:creationId xmlns:a16="http://schemas.microsoft.com/office/drawing/2014/main" id="{00000000-0008-0000-0E00-0000A6020000}"/>
            </a:ext>
          </a:extLst>
        </xdr:cNvPr>
        <xdr:cNvSpPr txBox="1"/>
      </xdr:nvSpPr>
      <xdr:spPr>
        <a:xfrm>
          <a:off x="14422061" y="1305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00000000-0008-0000-0E00-0000A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00000000-0008-0000-0E00-0000A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0" name="テキスト ボックス 689">
          <a:extLst>
            <a:ext uri="{FF2B5EF4-FFF2-40B4-BE49-F238E27FC236}">
              <a16:creationId xmlns:a16="http://schemas.microsoft.com/office/drawing/2014/main" id="{00000000-0008-0000-0E00-0000B2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2" name="テキスト ボックス 691">
          <a:extLst>
            <a:ext uri="{FF2B5EF4-FFF2-40B4-BE49-F238E27FC236}">
              <a16:creationId xmlns:a16="http://schemas.microsoft.com/office/drawing/2014/main" id="{00000000-0008-0000-0E00-0000B4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児童館】&#10;一人当たり面積グラフ枠">
          <a:extLst>
            <a:ext uri="{FF2B5EF4-FFF2-40B4-BE49-F238E27FC236}">
              <a16:creationId xmlns:a16="http://schemas.microsoft.com/office/drawing/2014/main" id="{00000000-0008-0000-0E00-0000BB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flipV="1">
          <a:off x="22160864" y="13616939"/>
          <a:ext cx="0" cy="103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701" name="【児童館】&#10;一人当たり面積最小値テキスト">
          <a:extLst>
            <a:ext uri="{FF2B5EF4-FFF2-40B4-BE49-F238E27FC236}">
              <a16:creationId xmlns:a16="http://schemas.microsoft.com/office/drawing/2014/main" id="{00000000-0008-0000-0E00-0000BD020000}"/>
            </a:ext>
          </a:extLst>
        </xdr:cNvPr>
        <xdr:cNvSpPr txBox="1"/>
      </xdr:nvSpPr>
      <xdr:spPr>
        <a:xfrm>
          <a:off x="22199600" y="1465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22072600" y="1465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703" name="【児童館】&#10;一人当たり面積最大値テキスト">
          <a:extLst>
            <a:ext uri="{FF2B5EF4-FFF2-40B4-BE49-F238E27FC236}">
              <a16:creationId xmlns:a16="http://schemas.microsoft.com/office/drawing/2014/main" id="{00000000-0008-0000-0E00-0000BF020000}"/>
            </a:ext>
          </a:extLst>
        </xdr:cNvPr>
        <xdr:cNvSpPr txBox="1"/>
      </xdr:nvSpPr>
      <xdr:spPr>
        <a:xfrm>
          <a:off x="22199600" y="1339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22072600" y="1361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140479</xdr:rowOff>
    </xdr:from>
    <xdr:ext cx="469744" cy="259045"/>
    <xdr:sp macro="" textlink="">
      <xdr:nvSpPr>
        <xdr:cNvPr id="705" name="【児童館】&#10;一人当たり面積平均値テキスト">
          <a:extLst>
            <a:ext uri="{FF2B5EF4-FFF2-40B4-BE49-F238E27FC236}">
              <a16:creationId xmlns:a16="http://schemas.microsoft.com/office/drawing/2014/main" id="{00000000-0008-0000-0E00-0000C1020000}"/>
            </a:ext>
          </a:extLst>
        </xdr:cNvPr>
        <xdr:cNvSpPr txBox="1"/>
      </xdr:nvSpPr>
      <xdr:spPr>
        <a:xfrm>
          <a:off x="22199600" y="14199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706" name="フローチャート: 判断 705">
          <a:extLst>
            <a:ext uri="{FF2B5EF4-FFF2-40B4-BE49-F238E27FC236}">
              <a16:creationId xmlns:a16="http://schemas.microsoft.com/office/drawing/2014/main" id="{00000000-0008-0000-0E00-0000C2020000}"/>
            </a:ext>
          </a:extLst>
        </xdr:cNvPr>
        <xdr:cNvSpPr/>
      </xdr:nvSpPr>
      <xdr:spPr>
        <a:xfrm>
          <a:off x="221107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07" name="フローチャート: 判断 706">
          <a:extLst>
            <a:ext uri="{FF2B5EF4-FFF2-40B4-BE49-F238E27FC236}">
              <a16:creationId xmlns:a16="http://schemas.microsoft.com/office/drawing/2014/main" id="{00000000-0008-0000-0E00-0000C3020000}"/>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708" name="フローチャート: 判断 707">
          <a:extLst>
            <a:ext uri="{FF2B5EF4-FFF2-40B4-BE49-F238E27FC236}">
              <a16:creationId xmlns:a16="http://schemas.microsoft.com/office/drawing/2014/main" id="{00000000-0008-0000-0E00-0000C4020000}"/>
            </a:ext>
          </a:extLst>
        </xdr:cNvPr>
        <xdr:cNvSpPr/>
      </xdr:nvSpPr>
      <xdr:spPr>
        <a:xfrm>
          <a:off x="20383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709" name="フローチャート: 判断 708">
          <a:extLst>
            <a:ext uri="{FF2B5EF4-FFF2-40B4-BE49-F238E27FC236}">
              <a16:creationId xmlns:a16="http://schemas.microsoft.com/office/drawing/2014/main" id="{00000000-0008-0000-0E00-0000C5020000}"/>
            </a:ext>
          </a:extLst>
        </xdr:cNvPr>
        <xdr:cNvSpPr/>
      </xdr:nvSpPr>
      <xdr:spPr>
        <a:xfrm>
          <a:off x="19494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131318</xdr:rowOff>
    </xdr:from>
    <xdr:to>
      <xdr:col>98</xdr:col>
      <xdr:colOff>38100</xdr:colOff>
      <xdr:row>84</xdr:row>
      <xdr:rowOff>61468</xdr:rowOff>
    </xdr:to>
    <xdr:sp macro="" textlink="">
      <xdr:nvSpPr>
        <xdr:cNvPr id="710" name="フローチャート: 判断 709">
          <a:extLst>
            <a:ext uri="{FF2B5EF4-FFF2-40B4-BE49-F238E27FC236}">
              <a16:creationId xmlns:a16="http://schemas.microsoft.com/office/drawing/2014/main" id="{00000000-0008-0000-0E00-0000C6020000}"/>
            </a:ext>
          </a:extLst>
        </xdr:cNvPr>
        <xdr:cNvSpPr/>
      </xdr:nvSpPr>
      <xdr:spPr>
        <a:xfrm>
          <a:off x="186055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E00-0000C7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6" name="楕円 715">
          <a:extLst>
            <a:ext uri="{FF2B5EF4-FFF2-40B4-BE49-F238E27FC236}">
              <a16:creationId xmlns:a16="http://schemas.microsoft.com/office/drawing/2014/main" id="{00000000-0008-0000-0E00-0000CC020000}"/>
            </a:ext>
          </a:extLst>
        </xdr:cNvPr>
        <xdr:cNvSpPr/>
      </xdr:nvSpPr>
      <xdr:spPr>
        <a:xfrm>
          <a:off x="221107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75964</xdr:rowOff>
    </xdr:from>
    <xdr:ext cx="469744" cy="259045"/>
    <xdr:sp macro="" textlink="">
      <xdr:nvSpPr>
        <xdr:cNvPr id="717" name="【児童館】&#10;一人当たり面積該当値テキスト">
          <a:extLst>
            <a:ext uri="{FF2B5EF4-FFF2-40B4-BE49-F238E27FC236}">
              <a16:creationId xmlns:a16="http://schemas.microsoft.com/office/drawing/2014/main" id="{00000000-0008-0000-0E00-0000CD020000}"/>
            </a:ext>
          </a:extLst>
        </xdr:cNvPr>
        <xdr:cNvSpPr txBox="1"/>
      </xdr:nvSpPr>
      <xdr:spPr>
        <a:xfrm>
          <a:off x="22199600" y="1447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165608</xdr:rowOff>
    </xdr:from>
    <xdr:to>
      <xdr:col>112</xdr:col>
      <xdr:colOff>38100</xdr:colOff>
      <xdr:row>85</xdr:row>
      <xdr:rowOff>95758</xdr:rowOff>
    </xdr:to>
    <xdr:sp macro="" textlink="">
      <xdr:nvSpPr>
        <xdr:cNvPr id="718" name="楕円 717">
          <a:extLst>
            <a:ext uri="{FF2B5EF4-FFF2-40B4-BE49-F238E27FC236}">
              <a16:creationId xmlns:a16="http://schemas.microsoft.com/office/drawing/2014/main" id="{00000000-0008-0000-0E00-0000CE020000}"/>
            </a:ext>
          </a:extLst>
        </xdr:cNvPr>
        <xdr:cNvSpPr/>
      </xdr:nvSpPr>
      <xdr:spPr>
        <a:xfrm>
          <a:off x="21272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40387</xdr:rowOff>
    </xdr:from>
    <xdr:to>
      <xdr:col>116</xdr:col>
      <xdr:colOff>63500</xdr:colOff>
      <xdr:row>85</xdr:row>
      <xdr:rowOff>44958</xdr:rowOff>
    </xdr:to>
    <xdr:cxnSp macro="">
      <xdr:nvCxnSpPr>
        <xdr:cNvPr id="719" name="直線コネクタ 718">
          <a:extLst>
            <a:ext uri="{FF2B5EF4-FFF2-40B4-BE49-F238E27FC236}">
              <a16:creationId xmlns:a16="http://schemas.microsoft.com/office/drawing/2014/main" id="{00000000-0008-0000-0E00-0000CF020000}"/>
            </a:ext>
          </a:extLst>
        </xdr:cNvPr>
        <xdr:cNvCxnSpPr/>
      </xdr:nvCxnSpPr>
      <xdr:spPr>
        <a:xfrm flipV="1">
          <a:off x="21323300" y="14613637"/>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165608</xdr:rowOff>
    </xdr:from>
    <xdr:to>
      <xdr:col>107</xdr:col>
      <xdr:colOff>101600</xdr:colOff>
      <xdr:row>85</xdr:row>
      <xdr:rowOff>95758</xdr:rowOff>
    </xdr:to>
    <xdr:sp macro="" textlink="">
      <xdr:nvSpPr>
        <xdr:cNvPr id="720" name="楕円 719">
          <a:extLst>
            <a:ext uri="{FF2B5EF4-FFF2-40B4-BE49-F238E27FC236}">
              <a16:creationId xmlns:a16="http://schemas.microsoft.com/office/drawing/2014/main" id="{00000000-0008-0000-0E00-0000D0020000}"/>
            </a:ext>
          </a:extLst>
        </xdr:cNvPr>
        <xdr:cNvSpPr/>
      </xdr:nvSpPr>
      <xdr:spPr>
        <a:xfrm>
          <a:off x="20383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44958</xdr:rowOff>
    </xdr:from>
    <xdr:to>
      <xdr:col>111</xdr:col>
      <xdr:colOff>177800</xdr:colOff>
      <xdr:row>85</xdr:row>
      <xdr:rowOff>44958</xdr:rowOff>
    </xdr:to>
    <xdr:cxnSp macro="">
      <xdr:nvCxnSpPr>
        <xdr:cNvPr id="721" name="直線コネクタ 720">
          <a:extLst>
            <a:ext uri="{FF2B5EF4-FFF2-40B4-BE49-F238E27FC236}">
              <a16:creationId xmlns:a16="http://schemas.microsoft.com/office/drawing/2014/main" id="{00000000-0008-0000-0E00-0000D1020000}"/>
            </a:ext>
          </a:extLst>
        </xdr:cNvPr>
        <xdr:cNvCxnSpPr/>
      </xdr:nvCxnSpPr>
      <xdr:spPr>
        <a:xfrm>
          <a:off x="20434300" y="14618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22" name="n_1aveValue【児童館】&#10;一人当たり面積">
          <a:extLst>
            <a:ext uri="{FF2B5EF4-FFF2-40B4-BE49-F238E27FC236}">
              <a16:creationId xmlns:a16="http://schemas.microsoft.com/office/drawing/2014/main" id="{00000000-0008-0000-0E00-0000D2020000}"/>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64279</xdr:rowOff>
    </xdr:from>
    <xdr:ext cx="469744" cy="259045"/>
    <xdr:sp macro="" textlink="">
      <xdr:nvSpPr>
        <xdr:cNvPr id="723" name="n_2aveValue【児童館】&#10;一人当たり面積">
          <a:extLst>
            <a:ext uri="{FF2B5EF4-FFF2-40B4-BE49-F238E27FC236}">
              <a16:creationId xmlns:a16="http://schemas.microsoft.com/office/drawing/2014/main" id="{00000000-0008-0000-0E00-0000D3020000}"/>
            </a:ext>
          </a:extLst>
        </xdr:cNvPr>
        <xdr:cNvSpPr txBox="1"/>
      </xdr:nvSpPr>
      <xdr:spPr>
        <a:xfrm>
          <a:off x="20199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724" name="n_3aveValue【児童館】&#10;一人当たり面積">
          <a:extLst>
            <a:ext uri="{FF2B5EF4-FFF2-40B4-BE49-F238E27FC236}">
              <a16:creationId xmlns:a16="http://schemas.microsoft.com/office/drawing/2014/main" id="{00000000-0008-0000-0E00-0000D4020000}"/>
            </a:ext>
          </a:extLst>
        </xdr:cNvPr>
        <xdr:cNvSpPr txBox="1"/>
      </xdr:nvSpPr>
      <xdr:spPr>
        <a:xfrm>
          <a:off x="19310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77995</xdr:rowOff>
    </xdr:from>
    <xdr:ext cx="469744" cy="259045"/>
    <xdr:sp macro="" textlink="">
      <xdr:nvSpPr>
        <xdr:cNvPr id="725" name="n_4aveValue【児童館】&#10;一人当たり面積">
          <a:extLst>
            <a:ext uri="{FF2B5EF4-FFF2-40B4-BE49-F238E27FC236}">
              <a16:creationId xmlns:a16="http://schemas.microsoft.com/office/drawing/2014/main" id="{00000000-0008-0000-0E00-0000D5020000}"/>
            </a:ext>
          </a:extLst>
        </xdr:cNvPr>
        <xdr:cNvSpPr txBox="1"/>
      </xdr:nvSpPr>
      <xdr:spPr>
        <a:xfrm>
          <a:off x="18421427" y="1413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86885</xdr:rowOff>
    </xdr:from>
    <xdr:ext cx="469744" cy="259045"/>
    <xdr:sp macro="" textlink="">
      <xdr:nvSpPr>
        <xdr:cNvPr id="726" name="n_1mainValue【児童館】&#10;一人当たり面積">
          <a:extLst>
            <a:ext uri="{FF2B5EF4-FFF2-40B4-BE49-F238E27FC236}">
              <a16:creationId xmlns:a16="http://schemas.microsoft.com/office/drawing/2014/main" id="{00000000-0008-0000-0E00-0000D6020000}"/>
            </a:ext>
          </a:extLst>
        </xdr:cNvPr>
        <xdr:cNvSpPr txBox="1"/>
      </xdr:nvSpPr>
      <xdr:spPr>
        <a:xfrm>
          <a:off x="210757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86885</xdr:rowOff>
    </xdr:from>
    <xdr:ext cx="469744" cy="259045"/>
    <xdr:sp macro="" textlink="">
      <xdr:nvSpPr>
        <xdr:cNvPr id="727" name="n_2mainValue【児童館】&#10;一人当たり面積">
          <a:extLst>
            <a:ext uri="{FF2B5EF4-FFF2-40B4-BE49-F238E27FC236}">
              <a16:creationId xmlns:a16="http://schemas.microsoft.com/office/drawing/2014/main" id="{00000000-0008-0000-0E00-0000D7020000}"/>
            </a:ext>
          </a:extLst>
        </xdr:cNvPr>
        <xdr:cNvSpPr txBox="1"/>
      </xdr:nvSpPr>
      <xdr:spPr>
        <a:xfrm>
          <a:off x="20199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8" name="正方形/長方形 727">
          <a:extLst>
            <a:ext uri="{FF2B5EF4-FFF2-40B4-BE49-F238E27FC236}">
              <a16:creationId xmlns:a16="http://schemas.microsoft.com/office/drawing/2014/main" id="{00000000-0008-0000-0E00-0000D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9" name="正方形/長方形 728">
          <a:extLst>
            <a:ext uri="{FF2B5EF4-FFF2-40B4-BE49-F238E27FC236}">
              <a16:creationId xmlns:a16="http://schemas.microsoft.com/office/drawing/2014/main" id="{00000000-0008-0000-0E00-0000D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0" name="正方形/長方形 729">
          <a:extLst>
            <a:ext uri="{FF2B5EF4-FFF2-40B4-BE49-F238E27FC236}">
              <a16:creationId xmlns:a16="http://schemas.microsoft.com/office/drawing/2014/main" id="{00000000-0008-0000-0E00-0000D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1" name="正方形/長方形 730">
          <a:extLst>
            <a:ext uri="{FF2B5EF4-FFF2-40B4-BE49-F238E27FC236}">
              <a16:creationId xmlns:a16="http://schemas.microsoft.com/office/drawing/2014/main" id="{00000000-0008-0000-0E00-0000D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2" name="正方形/長方形 731">
          <a:extLst>
            <a:ext uri="{FF2B5EF4-FFF2-40B4-BE49-F238E27FC236}">
              <a16:creationId xmlns:a16="http://schemas.microsoft.com/office/drawing/2014/main" id="{00000000-0008-0000-0E00-0000D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3" name="正方形/長方形 732">
          <a:extLst>
            <a:ext uri="{FF2B5EF4-FFF2-40B4-BE49-F238E27FC236}">
              <a16:creationId xmlns:a16="http://schemas.microsoft.com/office/drawing/2014/main" id="{00000000-0008-0000-0E00-0000D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4" name="正方形/長方形 733">
          <a:extLst>
            <a:ext uri="{FF2B5EF4-FFF2-40B4-BE49-F238E27FC236}">
              <a16:creationId xmlns:a16="http://schemas.microsoft.com/office/drawing/2014/main" id="{00000000-0008-0000-0E00-0000D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5" name="正方形/長方形 734">
          <a:extLst>
            <a:ext uri="{FF2B5EF4-FFF2-40B4-BE49-F238E27FC236}">
              <a16:creationId xmlns:a16="http://schemas.microsoft.com/office/drawing/2014/main" id="{00000000-0008-0000-0E00-0000D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6" name="テキスト ボックス 735">
          <a:extLst>
            <a:ext uri="{FF2B5EF4-FFF2-40B4-BE49-F238E27FC236}">
              <a16:creationId xmlns:a16="http://schemas.microsoft.com/office/drawing/2014/main" id="{00000000-0008-0000-0E00-0000E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7" name="直線コネクタ 736">
          <a:extLst>
            <a:ext uri="{FF2B5EF4-FFF2-40B4-BE49-F238E27FC236}">
              <a16:creationId xmlns:a16="http://schemas.microsoft.com/office/drawing/2014/main" id="{00000000-0008-0000-0E00-0000E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8" name="テキスト ボックス 737">
          <a:extLst>
            <a:ext uri="{FF2B5EF4-FFF2-40B4-BE49-F238E27FC236}">
              <a16:creationId xmlns:a16="http://schemas.microsoft.com/office/drawing/2014/main" id="{00000000-0008-0000-0E00-0000E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9" name="直線コネクタ 738">
          <a:extLst>
            <a:ext uri="{FF2B5EF4-FFF2-40B4-BE49-F238E27FC236}">
              <a16:creationId xmlns:a16="http://schemas.microsoft.com/office/drawing/2014/main" id="{00000000-0008-0000-0E00-0000E3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0" name="テキスト ボックス 739">
          <a:extLst>
            <a:ext uri="{FF2B5EF4-FFF2-40B4-BE49-F238E27FC236}">
              <a16:creationId xmlns:a16="http://schemas.microsoft.com/office/drawing/2014/main" id="{00000000-0008-0000-0E00-0000E4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1" name="直線コネクタ 740">
          <a:extLst>
            <a:ext uri="{FF2B5EF4-FFF2-40B4-BE49-F238E27FC236}">
              <a16:creationId xmlns:a16="http://schemas.microsoft.com/office/drawing/2014/main" id="{00000000-0008-0000-0E00-0000E5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2" name="テキスト ボックス 741">
          <a:extLst>
            <a:ext uri="{FF2B5EF4-FFF2-40B4-BE49-F238E27FC236}">
              <a16:creationId xmlns:a16="http://schemas.microsoft.com/office/drawing/2014/main" id="{00000000-0008-0000-0E00-0000E6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3" name="直線コネクタ 742">
          <a:extLst>
            <a:ext uri="{FF2B5EF4-FFF2-40B4-BE49-F238E27FC236}">
              <a16:creationId xmlns:a16="http://schemas.microsoft.com/office/drawing/2014/main" id="{00000000-0008-0000-0E00-0000E7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4" name="テキスト ボックス 743">
          <a:extLst>
            <a:ext uri="{FF2B5EF4-FFF2-40B4-BE49-F238E27FC236}">
              <a16:creationId xmlns:a16="http://schemas.microsoft.com/office/drawing/2014/main" id="{00000000-0008-0000-0E00-0000E8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5" name="直線コネクタ 744">
          <a:extLst>
            <a:ext uri="{FF2B5EF4-FFF2-40B4-BE49-F238E27FC236}">
              <a16:creationId xmlns:a16="http://schemas.microsoft.com/office/drawing/2014/main" id="{00000000-0008-0000-0E00-0000E9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6" name="テキスト ボックス 745">
          <a:extLst>
            <a:ext uri="{FF2B5EF4-FFF2-40B4-BE49-F238E27FC236}">
              <a16:creationId xmlns:a16="http://schemas.microsoft.com/office/drawing/2014/main" id="{00000000-0008-0000-0E00-0000EA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7" name="直線コネクタ 746">
          <a:extLst>
            <a:ext uri="{FF2B5EF4-FFF2-40B4-BE49-F238E27FC236}">
              <a16:creationId xmlns:a16="http://schemas.microsoft.com/office/drawing/2014/main" id="{00000000-0008-0000-0E00-0000EB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48" name="テキスト ボックス 747">
          <a:extLst>
            <a:ext uri="{FF2B5EF4-FFF2-40B4-BE49-F238E27FC236}">
              <a16:creationId xmlns:a16="http://schemas.microsoft.com/office/drawing/2014/main" id="{00000000-0008-0000-0E00-0000EC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9" name="直線コネクタ 748">
          <a:extLst>
            <a:ext uri="{FF2B5EF4-FFF2-40B4-BE49-F238E27FC236}">
              <a16:creationId xmlns:a16="http://schemas.microsoft.com/office/drawing/2014/main" id="{00000000-0008-0000-0E00-0000E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0" name="テキスト ボックス 749">
          <a:extLst>
            <a:ext uri="{FF2B5EF4-FFF2-40B4-BE49-F238E27FC236}">
              <a16:creationId xmlns:a16="http://schemas.microsoft.com/office/drawing/2014/main" id="{00000000-0008-0000-0E00-0000EE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1" name="【公民館】&#10;有形固定資産減価償却率グラフ枠">
          <a:extLst>
            <a:ext uri="{FF2B5EF4-FFF2-40B4-BE49-F238E27FC236}">
              <a16:creationId xmlns:a16="http://schemas.microsoft.com/office/drawing/2014/main" id="{00000000-0008-0000-0E00-0000EF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3" name="【公民館】&#10;有形固定資産減価償却率最小値テキスト">
          <a:extLst>
            <a:ext uri="{FF2B5EF4-FFF2-40B4-BE49-F238E27FC236}">
              <a16:creationId xmlns:a16="http://schemas.microsoft.com/office/drawing/2014/main" id="{00000000-0008-0000-0E00-0000F1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755" name="【公民館】&#10;有形固定資産減価償却率最大値テキスト">
          <a:extLst>
            <a:ext uri="{FF2B5EF4-FFF2-40B4-BE49-F238E27FC236}">
              <a16:creationId xmlns:a16="http://schemas.microsoft.com/office/drawing/2014/main" id="{00000000-0008-0000-0E00-0000F3020000}"/>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757" name="【公民館】&#10;有形固定資産減価償却率平均値テキスト">
          <a:extLst>
            <a:ext uri="{FF2B5EF4-FFF2-40B4-BE49-F238E27FC236}">
              <a16:creationId xmlns:a16="http://schemas.microsoft.com/office/drawing/2014/main" id="{00000000-0008-0000-0E00-0000F5020000}"/>
            </a:ext>
          </a:extLst>
        </xdr:cNvPr>
        <xdr:cNvSpPr txBox="1"/>
      </xdr:nvSpPr>
      <xdr:spPr>
        <a:xfrm>
          <a:off x="16357600" y="1801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58" name="フローチャート: 判断 757">
          <a:extLst>
            <a:ext uri="{FF2B5EF4-FFF2-40B4-BE49-F238E27FC236}">
              <a16:creationId xmlns:a16="http://schemas.microsoft.com/office/drawing/2014/main" id="{00000000-0008-0000-0E00-0000F6020000}"/>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759" name="フローチャート: 判断 758">
          <a:extLst>
            <a:ext uri="{FF2B5EF4-FFF2-40B4-BE49-F238E27FC236}">
              <a16:creationId xmlns:a16="http://schemas.microsoft.com/office/drawing/2014/main" id="{00000000-0008-0000-0E00-0000F7020000}"/>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760" name="フローチャート: 判断 759">
          <a:extLst>
            <a:ext uri="{FF2B5EF4-FFF2-40B4-BE49-F238E27FC236}">
              <a16:creationId xmlns:a16="http://schemas.microsoft.com/office/drawing/2014/main" id="{00000000-0008-0000-0E00-0000F8020000}"/>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61" name="フローチャート: 判断 760">
          <a:extLst>
            <a:ext uri="{FF2B5EF4-FFF2-40B4-BE49-F238E27FC236}">
              <a16:creationId xmlns:a16="http://schemas.microsoft.com/office/drawing/2014/main" id="{00000000-0008-0000-0E00-0000F9020000}"/>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762" name="フローチャート: 判断 761">
          <a:extLst>
            <a:ext uri="{FF2B5EF4-FFF2-40B4-BE49-F238E27FC236}">
              <a16:creationId xmlns:a16="http://schemas.microsoft.com/office/drawing/2014/main" id="{00000000-0008-0000-0E00-0000FA020000}"/>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00000000-0008-0000-0E00-0000FB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00000000-0008-0000-0E00-0000FD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0000000-0008-0000-0E00-0000FE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0000000-0008-0000-0E00-0000FF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63500</xdr:rowOff>
    </xdr:from>
    <xdr:to>
      <xdr:col>85</xdr:col>
      <xdr:colOff>177800</xdr:colOff>
      <xdr:row>102</xdr:row>
      <xdr:rowOff>165100</xdr:rowOff>
    </xdr:to>
    <xdr:sp macro="" textlink="">
      <xdr:nvSpPr>
        <xdr:cNvPr id="768" name="楕円 767">
          <a:extLst>
            <a:ext uri="{FF2B5EF4-FFF2-40B4-BE49-F238E27FC236}">
              <a16:creationId xmlns:a16="http://schemas.microsoft.com/office/drawing/2014/main" id="{00000000-0008-0000-0E00-000000030000}"/>
            </a:ext>
          </a:extLst>
        </xdr:cNvPr>
        <xdr:cNvSpPr/>
      </xdr:nvSpPr>
      <xdr:spPr>
        <a:xfrm>
          <a:off x="16268700" y="175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86377</xdr:rowOff>
    </xdr:from>
    <xdr:ext cx="405111" cy="259045"/>
    <xdr:sp macro="" textlink="">
      <xdr:nvSpPr>
        <xdr:cNvPr id="769" name="【公民館】&#10;有形固定資産減価償却率該当値テキスト">
          <a:extLst>
            <a:ext uri="{FF2B5EF4-FFF2-40B4-BE49-F238E27FC236}">
              <a16:creationId xmlns:a16="http://schemas.microsoft.com/office/drawing/2014/main" id="{00000000-0008-0000-0E00-000001030000}"/>
            </a:ext>
          </a:extLst>
        </xdr:cNvPr>
        <xdr:cNvSpPr txBox="1"/>
      </xdr:nvSpPr>
      <xdr:spPr>
        <a:xfrm>
          <a:off x="16357600"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25400</xdr:rowOff>
    </xdr:from>
    <xdr:to>
      <xdr:col>81</xdr:col>
      <xdr:colOff>101600</xdr:colOff>
      <xdr:row>102</xdr:row>
      <xdr:rowOff>127000</xdr:rowOff>
    </xdr:to>
    <xdr:sp macro="" textlink="">
      <xdr:nvSpPr>
        <xdr:cNvPr id="770" name="楕円 769">
          <a:extLst>
            <a:ext uri="{FF2B5EF4-FFF2-40B4-BE49-F238E27FC236}">
              <a16:creationId xmlns:a16="http://schemas.microsoft.com/office/drawing/2014/main" id="{00000000-0008-0000-0E00-000002030000}"/>
            </a:ext>
          </a:extLst>
        </xdr:cNvPr>
        <xdr:cNvSpPr/>
      </xdr:nvSpPr>
      <xdr:spPr>
        <a:xfrm>
          <a:off x="154305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76200</xdr:rowOff>
    </xdr:from>
    <xdr:to>
      <xdr:col>85</xdr:col>
      <xdr:colOff>127000</xdr:colOff>
      <xdr:row>102</xdr:row>
      <xdr:rowOff>114300</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a:off x="15481300" y="17564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86361</xdr:rowOff>
    </xdr:from>
    <xdr:to>
      <xdr:col>76</xdr:col>
      <xdr:colOff>165100</xdr:colOff>
      <xdr:row>107</xdr:row>
      <xdr:rowOff>16511</xdr:rowOff>
    </xdr:to>
    <xdr:sp macro="" textlink="">
      <xdr:nvSpPr>
        <xdr:cNvPr id="772" name="楕円 771">
          <a:extLst>
            <a:ext uri="{FF2B5EF4-FFF2-40B4-BE49-F238E27FC236}">
              <a16:creationId xmlns:a16="http://schemas.microsoft.com/office/drawing/2014/main" id="{00000000-0008-0000-0E00-000004030000}"/>
            </a:ext>
          </a:extLst>
        </xdr:cNvPr>
        <xdr:cNvSpPr/>
      </xdr:nvSpPr>
      <xdr:spPr>
        <a:xfrm>
          <a:off x="14541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76200</xdr:rowOff>
    </xdr:from>
    <xdr:to>
      <xdr:col>81</xdr:col>
      <xdr:colOff>50800</xdr:colOff>
      <xdr:row>106</xdr:row>
      <xdr:rowOff>137161</xdr:rowOff>
    </xdr:to>
    <xdr:cxnSp macro="">
      <xdr:nvCxnSpPr>
        <xdr:cNvPr id="773" name="直線コネクタ 772">
          <a:extLst>
            <a:ext uri="{FF2B5EF4-FFF2-40B4-BE49-F238E27FC236}">
              <a16:creationId xmlns:a16="http://schemas.microsoft.com/office/drawing/2014/main" id="{00000000-0008-0000-0E00-000005030000}"/>
            </a:ext>
          </a:extLst>
        </xdr:cNvPr>
        <xdr:cNvCxnSpPr/>
      </xdr:nvCxnSpPr>
      <xdr:spPr>
        <a:xfrm flipV="1">
          <a:off x="14592300" y="17564100"/>
          <a:ext cx="889000" cy="74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71120</xdr:rowOff>
    </xdr:from>
    <xdr:to>
      <xdr:col>72</xdr:col>
      <xdr:colOff>38100</xdr:colOff>
      <xdr:row>107</xdr:row>
      <xdr:rowOff>1270</xdr:rowOff>
    </xdr:to>
    <xdr:sp macro="" textlink="">
      <xdr:nvSpPr>
        <xdr:cNvPr id="774" name="楕円 773">
          <a:extLst>
            <a:ext uri="{FF2B5EF4-FFF2-40B4-BE49-F238E27FC236}">
              <a16:creationId xmlns:a16="http://schemas.microsoft.com/office/drawing/2014/main" id="{00000000-0008-0000-0E00-000006030000}"/>
            </a:ext>
          </a:extLst>
        </xdr:cNvPr>
        <xdr:cNvSpPr/>
      </xdr:nvSpPr>
      <xdr:spPr>
        <a:xfrm>
          <a:off x="13652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121920</xdr:rowOff>
    </xdr:from>
    <xdr:to>
      <xdr:col>76</xdr:col>
      <xdr:colOff>114300</xdr:colOff>
      <xdr:row>106</xdr:row>
      <xdr:rowOff>137161</xdr:rowOff>
    </xdr:to>
    <xdr:cxnSp macro="">
      <xdr:nvCxnSpPr>
        <xdr:cNvPr id="775" name="直線コネクタ 774">
          <a:extLst>
            <a:ext uri="{FF2B5EF4-FFF2-40B4-BE49-F238E27FC236}">
              <a16:creationId xmlns:a16="http://schemas.microsoft.com/office/drawing/2014/main" id="{00000000-0008-0000-0E00-000007030000}"/>
            </a:ext>
          </a:extLst>
        </xdr:cNvPr>
        <xdr:cNvCxnSpPr/>
      </xdr:nvCxnSpPr>
      <xdr:spPr>
        <a:xfrm>
          <a:off x="13703300" y="182956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44450</xdr:rowOff>
    </xdr:from>
    <xdr:to>
      <xdr:col>67</xdr:col>
      <xdr:colOff>101600</xdr:colOff>
      <xdr:row>106</xdr:row>
      <xdr:rowOff>146050</xdr:rowOff>
    </xdr:to>
    <xdr:sp macro="" textlink="">
      <xdr:nvSpPr>
        <xdr:cNvPr id="776" name="楕円 775">
          <a:extLst>
            <a:ext uri="{FF2B5EF4-FFF2-40B4-BE49-F238E27FC236}">
              <a16:creationId xmlns:a16="http://schemas.microsoft.com/office/drawing/2014/main" id="{00000000-0008-0000-0E00-000008030000}"/>
            </a:ext>
          </a:extLst>
        </xdr:cNvPr>
        <xdr:cNvSpPr/>
      </xdr:nvSpPr>
      <xdr:spPr>
        <a:xfrm>
          <a:off x="12763500" y="182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95250</xdr:rowOff>
    </xdr:from>
    <xdr:to>
      <xdr:col>71</xdr:col>
      <xdr:colOff>177800</xdr:colOff>
      <xdr:row>106</xdr:row>
      <xdr:rowOff>121920</xdr:rowOff>
    </xdr:to>
    <xdr:cxnSp macro="">
      <xdr:nvCxnSpPr>
        <xdr:cNvPr id="777" name="直線コネクタ 776">
          <a:extLst>
            <a:ext uri="{FF2B5EF4-FFF2-40B4-BE49-F238E27FC236}">
              <a16:creationId xmlns:a16="http://schemas.microsoft.com/office/drawing/2014/main" id="{00000000-0008-0000-0E00-000009030000}"/>
            </a:ext>
          </a:extLst>
        </xdr:cNvPr>
        <xdr:cNvCxnSpPr/>
      </xdr:nvCxnSpPr>
      <xdr:spPr>
        <a:xfrm>
          <a:off x="12814300" y="182689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778" name="n_1aveValue【公民館】&#10;有形固定資産減価償却率">
          <a:extLst>
            <a:ext uri="{FF2B5EF4-FFF2-40B4-BE49-F238E27FC236}">
              <a16:creationId xmlns:a16="http://schemas.microsoft.com/office/drawing/2014/main" id="{00000000-0008-0000-0E00-00000A030000}"/>
            </a:ext>
          </a:extLst>
        </xdr:cNvPr>
        <xdr:cNvSpPr txBox="1"/>
      </xdr:nvSpPr>
      <xdr:spPr>
        <a:xfrm>
          <a:off x="152660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779" name="n_2aveValue【公民館】&#10;有形固定資産減価償却率">
          <a:extLst>
            <a:ext uri="{FF2B5EF4-FFF2-40B4-BE49-F238E27FC236}">
              <a16:creationId xmlns:a16="http://schemas.microsoft.com/office/drawing/2014/main" id="{00000000-0008-0000-0E00-00000B030000}"/>
            </a:ext>
          </a:extLst>
        </xdr:cNvPr>
        <xdr:cNvSpPr txBox="1"/>
      </xdr:nvSpPr>
      <xdr:spPr>
        <a:xfrm>
          <a:off x="143897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780" name="n_3aveValue【公民館】&#10;有形固定資産減価償却率">
          <a:extLst>
            <a:ext uri="{FF2B5EF4-FFF2-40B4-BE49-F238E27FC236}">
              <a16:creationId xmlns:a16="http://schemas.microsoft.com/office/drawing/2014/main" id="{00000000-0008-0000-0E00-00000C030000}"/>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781" name="n_4aveValue【公民館】&#10;有形固定資産減価償却率">
          <a:extLst>
            <a:ext uri="{FF2B5EF4-FFF2-40B4-BE49-F238E27FC236}">
              <a16:creationId xmlns:a16="http://schemas.microsoft.com/office/drawing/2014/main" id="{00000000-0008-0000-0E00-00000D030000}"/>
            </a:ext>
          </a:extLst>
        </xdr:cNvPr>
        <xdr:cNvSpPr txBox="1"/>
      </xdr:nvSpPr>
      <xdr:spPr>
        <a:xfrm>
          <a:off x="12611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143527</xdr:rowOff>
    </xdr:from>
    <xdr:ext cx="405111" cy="259045"/>
    <xdr:sp macro="" textlink="">
      <xdr:nvSpPr>
        <xdr:cNvPr id="782" name="n_1mainValue【公民館】&#10;有形固定資産減価償却率">
          <a:extLst>
            <a:ext uri="{FF2B5EF4-FFF2-40B4-BE49-F238E27FC236}">
              <a16:creationId xmlns:a16="http://schemas.microsoft.com/office/drawing/2014/main" id="{00000000-0008-0000-0E00-00000E030000}"/>
            </a:ext>
          </a:extLst>
        </xdr:cNvPr>
        <xdr:cNvSpPr txBox="1"/>
      </xdr:nvSpPr>
      <xdr:spPr>
        <a:xfrm>
          <a:off x="152660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7638</xdr:rowOff>
    </xdr:from>
    <xdr:ext cx="405111" cy="259045"/>
    <xdr:sp macro="" textlink="">
      <xdr:nvSpPr>
        <xdr:cNvPr id="783" name="n_2mainValue【公民館】&#10;有形固定資産減価償却率">
          <a:extLst>
            <a:ext uri="{FF2B5EF4-FFF2-40B4-BE49-F238E27FC236}">
              <a16:creationId xmlns:a16="http://schemas.microsoft.com/office/drawing/2014/main" id="{00000000-0008-0000-0E00-00000F030000}"/>
            </a:ext>
          </a:extLst>
        </xdr:cNvPr>
        <xdr:cNvSpPr txBox="1"/>
      </xdr:nvSpPr>
      <xdr:spPr>
        <a:xfrm>
          <a:off x="14389744" y="1835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163847</xdr:rowOff>
    </xdr:from>
    <xdr:ext cx="405111" cy="259045"/>
    <xdr:sp macro="" textlink="">
      <xdr:nvSpPr>
        <xdr:cNvPr id="784" name="n_3mainValue【公民館】&#10;有形固定資産減価償却率">
          <a:extLst>
            <a:ext uri="{FF2B5EF4-FFF2-40B4-BE49-F238E27FC236}">
              <a16:creationId xmlns:a16="http://schemas.microsoft.com/office/drawing/2014/main" id="{00000000-0008-0000-0E00-000010030000}"/>
            </a:ext>
          </a:extLst>
        </xdr:cNvPr>
        <xdr:cNvSpPr txBox="1"/>
      </xdr:nvSpPr>
      <xdr:spPr>
        <a:xfrm>
          <a:off x="13500744"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137177</xdr:rowOff>
    </xdr:from>
    <xdr:ext cx="405111" cy="259045"/>
    <xdr:sp macro="" textlink="">
      <xdr:nvSpPr>
        <xdr:cNvPr id="785" name="n_4mainValue【公民館】&#10;有形固定資産減価償却率">
          <a:extLst>
            <a:ext uri="{FF2B5EF4-FFF2-40B4-BE49-F238E27FC236}">
              <a16:creationId xmlns:a16="http://schemas.microsoft.com/office/drawing/2014/main" id="{00000000-0008-0000-0E00-000011030000}"/>
            </a:ext>
          </a:extLst>
        </xdr:cNvPr>
        <xdr:cNvSpPr txBox="1"/>
      </xdr:nvSpPr>
      <xdr:spPr>
        <a:xfrm>
          <a:off x="12611744" y="1831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6" name="正方形/長方形 785">
          <a:extLst>
            <a:ext uri="{FF2B5EF4-FFF2-40B4-BE49-F238E27FC236}">
              <a16:creationId xmlns:a16="http://schemas.microsoft.com/office/drawing/2014/main" id="{00000000-0008-0000-0E00-00001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7" name="正方形/長方形 786">
          <a:extLst>
            <a:ext uri="{FF2B5EF4-FFF2-40B4-BE49-F238E27FC236}">
              <a16:creationId xmlns:a16="http://schemas.microsoft.com/office/drawing/2014/main" id="{00000000-0008-0000-0E00-00001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8" name="正方形/長方形 787">
          <a:extLst>
            <a:ext uri="{FF2B5EF4-FFF2-40B4-BE49-F238E27FC236}">
              <a16:creationId xmlns:a16="http://schemas.microsoft.com/office/drawing/2014/main" id="{00000000-0008-0000-0E00-00001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9" name="正方形/長方形 788">
          <a:extLst>
            <a:ext uri="{FF2B5EF4-FFF2-40B4-BE49-F238E27FC236}">
              <a16:creationId xmlns:a16="http://schemas.microsoft.com/office/drawing/2014/main" id="{00000000-0008-0000-0E00-00001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0" name="正方形/長方形 789">
          <a:extLst>
            <a:ext uri="{FF2B5EF4-FFF2-40B4-BE49-F238E27FC236}">
              <a16:creationId xmlns:a16="http://schemas.microsoft.com/office/drawing/2014/main" id="{00000000-0008-0000-0E00-00001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1" name="正方形/長方形 790">
          <a:extLst>
            <a:ext uri="{FF2B5EF4-FFF2-40B4-BE49-F238E27FC236}">
              <a16:creationId xmlns:a16="http://schemas.microsoft.com/office/drawing/2014/main" id="{00000000-0008-0000-0E00-00001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2" name="正方形/長方形 791">
          <a:extLst>
            <a:ext uri="{FF2B5EF4-FFF2-40B4-BE49-F238E27FC236}">
              <a16:creationId xmlns:a16="http://schemas.microsoft.com/office/drawing/2014/main" id="{00000000-0008-0000-0E00-00001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3" name="正方形/長方形 792">
          <a:extLst>
            <a:ext uri="{FF2B5EF4-FFF2-40B4-BE49-F238E27FC236}">
              <a16:creationId xmlns:a16="http://schemas.microsoft.com/office/drawing/2014/main" id="{00000000-0008-0000-0E00-00001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4" name="テキスト ボックス 793">
          <a:extLst>
            <a:ext uri="{FF2B5EF4-FFF2-40B4-BE49-F238E27FC236}">
              <a16:creationId xmlns:a16="http://schemas.microsoft.com/office/drawing/2014/main" id="{00000000-0008-0000-0E00-00001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5" name="直線コネクタ 794">
          <a:extLst>
            <a:ext uri="{FF2B5EF4-FFF2-40B4-BE49-F238E27FC236}">
              <a16:creationId xmlns:a16="http://schemas.microsoft.com/office/drawing/2014/main" id="{00000000-0008-0000-0E00-00001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7" name="テキスト ボックス 796">
          <a:extLst>
            <a:ext uri="{FF2B5EF4-FFF2-40B4-BE49-F238E27FC236}">
              <a16:creationId xmlns:a16="http://schemas.microsoft.com/office/drawing/2014/main" id="{00000000-0008-0000-0E00-00001D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8" name="直線コネクタ 797">
          <a:extLst>
            <a:ext uri="{FF2B5EF4-FFF2-40B4-BE49-F238E27FC236}">
              <a16:creationId xmlns:a16="http://schemas.microsoft.com/office/drawing/2014/main" id="{00000000-0008-0000-0E00-00001E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99" name="テキスト ボックス 798">
          <a:extLst>
            <a:ext uri="{FF2B5EF4-FFF2-40B4-BE49-F238E27FC236}">
              <a16:creationId xmlns:a16="http://schemas.microsoft.com/office/drawing/2014/main" id="{00000000-0008-0000-0E00-00001F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0" name="直線コネクタ 799">
          <a:extLst>
            <a:ext uri="{FF2B5EF4-FFF2-40B4-BE49-F238E27FC236}">
              <a16:creationId xmlns:a16="http://schemas.microsoft.com/office/drawing/2014/main" id="{00000000-0008-0000-0E00-000020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1" name="テキスト ボックス 800">
          <a:extLst>
            <a:ext uri="{FF2B5EF4-FFF2-40B4-BE49-F238E27FC236}">
              <a16:creationId xmlns:a16="http://schemas.microsoft.com/office/drawing/2014/main" id="{00000000-0008-0000-0E00-000021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2" name="直線コネクタ 801">
          <a:extLst>
            <a:ext uri="{FF2B5EF4-FFF2-40B4-BE49-F238E27FC236}">
              <a16:creationId xmlns:a16="http://schemas.microsoft.com/office/drawing/2014/main" id="{00000000-0008-0000-0E00-000022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3" name="テキスト ボックス 802">
          <a:extLst>
            <a:ext uri="{FF2B5EF4-FFF2-40B4-BE49-F238E27FC236}">
              <a16:creationId xmlns:a16="http://schemas.microsoft.com/office/drawing/2014/main" id="{00000000-0008-0000-0E00-000023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4" name="直線コネクタ 803">
          <a:extLst>
            <a:ext uri="{FF2B5EF4-FFF2-40B4-BE49-F238E27FC236}">
              <a16:creationId xmlns:a16="http://schemas.microsoft.com/office/drawing/2014/main" id="{00000000-0008-0000-0E00-000024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5" name="テキスト ボックス 804">
          <a:extLst>
            <a:ext uri="{FF2B5EF4-FFF2-40B4-BE49-F238E27FC236}">
              <a16:creationId xmlns:a16="http://schemas.microsoft.com/office/drawing/2014/main" id="{00000000-0008-0000-0E00-000025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6" name="【公民館】&#10;一人当たり面積グラフ枠">
          <a:extLst>
            <a:ext uri="{FF2B5EF4-FFF2-40B4-BE49-F238E27FC236}">
              <a16:creationId xmlns:a16="http://schemas.microsoft.com/office/drawing/2014/main" id="{00000000-0008-0000-0E00-000026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808" name="【公民館】&#10;一人当たり面積最小値テキスト">
          <a:extLst>
            <a:ext uri="{FF2B5EF4-FFF2-40B4-BE49-F238E27FC236}">
              <a16:creationId xmlns:a16="http://schemas.microsoft.com/office/drawing/2014/main" id="{00000000-0008-0000-0E00-000028030000}"/>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810" name="【公民館】&#10;一人当たり面積最大値テキスト">
          <a:extLst>
            <a:ext uri="{FF2B5EF4-FFF2-40B4-BE49-F238E27FC236}">
              <a16:creationId xmlns:a16="http://schemas.microsoft.com/office/drawing/2014/main" id="{00000000-0008-0000-0E00-00002A030000}"/>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812" name="【公民館】&#10;一人当たり面積平均値テキスト">
          <a:extLst>
            <a:ext uri="{FF2B5EF4-FFF2-40B4-BE49-F238E27FC236}">
              <a16:creationId xmlns:a16="http://schemas.microsoft.com/office/drawing/2014/main" id="{00000000-0008-0000-0E00-00002C030000}"/>
            </a:ext>
          </a:extLst>
        </xdr:cNvPr>
        <xdr:cNvSpPr txBox="1"/>
      </xdr:nvSpPr>
      <xdr:spPr>
        <a:xfrm>
          <a:off x="22199600" y="18195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813" name="フローチャート: 判断 812">
          <a:extLst>
            <a:ext uri="{FF2B5EF4-FFF2-40B4-BE49-F238E27FC236}">
              <a16:creationId xmlns:a16="http://schemas.microsoft.com/office/drawing/2014/main" id="{00000000-0008-0000-0E00-00002D030000}"/>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814" name="フローチャート: 判断 813">
          <a:extLst>
            <a:ext uri="{FF2B5EF4-FFF2-40B4-BE49-F238E27FC236}">
              <a16:creationId xmlns:a16="http://schemas.microsoft.com/office/drawing/2014/main" id="{00000000-0008-0000-0E00-00002E030000}"/>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815" name="フローチャート: 判断 814">
          <a:extLst>
            <a:ext uri="{FF2B5EF4-FFF2-40B4-BE49-F238E27FC236}">
              <a16:creationId xmlns:a16="http://schemas.microsoft.com/office/drawing/2014/main" id="{00000000-0008-0000-0E00-00002F030000}"/>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16" name="フローチャート: 判断 815">
          <a:extLst>
            <a:ext uri="{FF2B5EF4-FFF2-40B4-BE49-F238E27FC236}">
              <a16:creationId xmlns:a16="http://schemas.microsoft.com/office/drawing/2014/main" id="{00000000-0008-0000-0E00-000030030000}"/>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817" name="フローチャート: 判断 816">
          <a:extLst>
            <a:ext uri="{FF2B5EF4-FFF2-40B4-BE49-F238E27FC236}">
              <a16:creationId xmlns:a16="http://schemas.microsoft.com/office/drawing/2014/main" id="{00000000-0008-0000-0E00-000031030000}"/>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00000000-0008-0000-0E00-000035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148386</xdr:rowOff>
    </xdr:from>
    <xdr:to>
      <xdr:col>116</xdr:col>
      <xdr:colOff>114300</xdr:colOff>
      <xdr:row>108</xdr:row>
      <xdr:rowOff>78536</xdr:rowOff>
    </xdr:to>
    <xdr:sp macro="" textlink="">
      <xdr:nvSpPr>
        <xdr:cNvPr id="823" name="楕円 822">
          <a:extLst>
            <a:ext uri="{FF2B5EF4-FFF2-40B4-BE49-F238E27FC236}">
              <a16:creationId xmlns:a16="http://schemas.microsoft.com/office/drawing/2014/main" id="{00000000-0008-0000-0E00-000037030000}"/>
            </a:ext>
          </a:extLst>
        </xdr:cNvPr>
        <xdr:cNvSpPr/>
      </xdr:nvSpPr>
      <xdr:spPr>
        <a:xfrm>
          <a:off x="22110700" y="184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63313</xdr:rowOff>
    </xdr:from>
    <xdr:ext cx="469744" cy="259045"/>
    <xdr:sp macro="" textlink="">
      <xdr:nvSpPr>
        <xdr:cNvPr id="824" name="【公民館】&#10;一人当たり面積該当値テキスト">
          <a:extLst>
            <a:ext uri="{FF2B5EF4-FFF2-40B4-BE49-F238E27FC236}">
              <a16:creationId xmlns:a16="http://schemas.microsoft.com/office/drawing/2014/main" id="{00000000-0008-0000-0E00-000038030000}"/>
            </a:ext>
          </a:extLst>
        </xdr:cNvPr>
        <xdr:cNvSpPr txBox="1"/>
      </xdr:nvSpPr>
      <xdr:spPr>
        <a:xfrm>
          <a:off x="22199600" y="18408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149301</xdr:rowOff>
    </xdr:from>
    <xdr:to>
      <xdr:col>112</xdr:col>
      <xdr:colOff>38100</xdr:colOff>
      <xdr:row>108</xdr:row>
      <xdr:rowOff>79451</xdr:rowOff>
    </xdr:to>
    <xdr:sp macro="" textlink="">
      <xdr:nvSpPr>
        <xdr:cNvPr id="825" name="楕円 824">
          <a:extLst>
            <a:ext uri="{FF2B5EF4-FFF2-40B4-BE49-F238E27FC236}">
              <a16:creationId xmlns:a16="http://schemas.microsoft.com/office/drawing/2014/main" id="{00000000-0008-0000-0E00-000039030000}"/>
            </a:ext>
          </a:extLst>
        </xdr:cNvPr>
        <xdr:cNvSpPr/>
      </xdr:nvSpPr>
      <xdr:spPr>
        <a:xfrm>
          <a:off x="21272500" y="1849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27736</xdr:rowOff>
    </xdr:from>
    <xdr:to>
      <xdr:col>116</xdr:col>
      <xdr:colOff>63500</xdr:colOff>
      <xdr:row>108</xdr:row>
      <xdr:rowOff>28651</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flipV="1">
          <a:off x="21323300" y="18544336"/>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161646</xdr:rowOff>
    </xdr:from>
    <xdr:to>
      <xdr:col>107</xdr:col>
      <xdr:colOff>101600</xdr:colOff>
      <xdr:row>106</xdr:row>
      <xdr:rowOff>91796</xdr:rowOff>
    </xdr:to>
    <xdr:sp macro="" textlink="">
      <xdr:nvSpPr>
        <xdr:cNvPr id="827" name="楕円 826">
          <a:extLst>
            <a:ext uri="{FF2B5EF4-FFF2-40B4-BE49-F238E27FC236}">
              <a16:creationId xmlns:a16="http://schemas.microsoft.com/office/drawing/2014/main" id="{00000000-0008-0000-0E00-00003B030000}"/>
            </a:ext>
          </a:extLst>
        </xdr:cNvPr>
        <xdr:cNvSpPr/>
      </xdr:nvSpPr>
      <xdr:spPr>
        <a:xfrm>
          <a:off x="20383500" y="1816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40996</xdr:rowOff>
    </xdr:from>
    <xdr:to>
      <xdr:col>111</xdr:col>
      <xdr:colOff>177800</xdr:colOff>
      <xdr:row>108</xdr:row>
      <xdr:rowOff>28651</xdr:rowOff>
    </xdr:to>
    <xdr:cxnSp macro="">
      <xdr:nvCxnSpPr>
        <xdr:cNvPr id="828" name="直線コネクタ 827">
          <a:extLst>
            <a:ext uri="{FF2B5EF4-FFF2-40B4-BE49-F238E27FC236}">
              <a16:creationId xmlns:a16="http://schemas.microsoft.com/office/drawing/2014/main" id="{00000000-0008-0000-0E00-00003C030000}"/>
            </a:ext>
          </a:extLst>
        </xdr:cNvPr>
        <xdr:cNvCxnSpPr/>
      </xdr:nvCxnSpPr>
      <xdr:spPr>
        <a:xfrm>
          <a:off x="20434300" y="18214696"/>
          <a:ext cx="889000" cy="330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161189</xdr:rowOff>
    </xdr:from>
    <xdr:to>
      <xdr:col>102</xdr:col>
      <xdr:colOff>165100</xdr:colOff>
      <xdr:row>106</xdr:row>
      <xdr:rowOff>91339</xdr:rowOff>
    </xdr:to>
    <xdr:sp macro="" textlink="">
      <xdr:nvSpPr>
        <xdr:cNvPr id="829" name="楕円 828">
          <a:extLst>
            <a:ext uri="{FF2B5EF4-FFF2-40B4-BE49-F238E27FC236}">
              <a16:creationId xmlns:a16="http://schemas.microsoft.com/office/drawing/2014/main" id="{00000000-0008-0000-0E00-00003D030000}"/>
            </a:ext>
          </a:extLst>
        </xdr:cNvPr>
        <xdr:cNvSpPr/>
      </xdr:nvSpPr>
      <xdr:spPr>
        <a:xfrm>
          <a:off x="19494500" y="1816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40539</xdr:rowOff>
    </xdr:from>
    <xdr:to>
      <xdr:col>107</xdr:col>
      <xdr:colOff>50800</xdr:colOff>
      <xdr:row>106</xdr:row>
      <xdr:rowOff>40996</xdr:rowOff>
    </xdr:to>
    <xdr:cxnSp macro="">
      <xdr:nvCxnSpPr>
        <xdr:cNvPr id="830" name="直線コネクタ 829">
          <a:extLst>
            <a:ext uri="{FF2B5EF4-FFF2-40B4-BE49-F238E27FC236}">
              <a16:creationId xmlns:a16="http://schemas.microsoft.com/office/drawing/2014/main" id="{00000000-0008-0000-0E00-00003E030000}"/>
            </a:ext>
          </a:extLst>
        </xdr:cNvPr>
        <xdr:cNvCxnSpPr/>
      </xdr:nvCxnSpPr>
      <xdr:spPr>
        <a:xfrm>
          <a:off x="19545300" y="1821423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168047</xdr:rowOff>
    </xdr:from>
    <xdr:to>
      <xdr:col>98</xdr:col>
      <xdr:colOff>38100</xdr:colOff>
      <xdr:row>106</xdr:row>
      <xdr:rowOff>98197</xdr:rowOff>
    </xdr:to>
    <xdr:sp macro="" textlink="">
      <xdr:nvSpPr>
        <xdr:cNvPr id="831" name="楕円 830">
          <a:extLst>
            <a:ext uri="{FF2B5EF4-FFF2-40B4-BE49-F238E27FC236}">
              <a16:creationId xmlns:a16="http://schemas.microsoft.com/office/drawing/2014/main" id="{00000000-0008-0000-0E00-00003F030000}"/>
            </a:ext>
          </a:extLst>
        </xdr:cNvPr>
        <xdr:cNvSpPr/>
      </xdr:nvSpPr>
      <xdr:spPr>
        <a:xfrm>
          <a:off x="18605500" y="1817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40539</xdr:rowOff>
    </xdr:from>
    <xdr:to>
      <xdr:col>102</xdr:col>
      <xdr:colOff>114300</xdr:colOff>
      <xdr:row>106</xdr:row>
      <xdr:rowOff>47397</xdr:rowOff>
    </xdr:to>
    <xdr:cxnSp macro="">
      <xdr:nvCxnSpPr>
        <xdr:cNvPr id="832" name="直線コネクタ 831">
          <a:extLst>
            <a:ext uri="{FF2B5EF4-FFF2-40B4-BE49-F238E27FC236}">
              <a16:creationId xmlns:a16="http://schemas.microsoft.com/office/drawing/2014/main" id="{00000000-0008-0000-0E00-000040030000}"/>
            </a:ext>
          </a:extLst>
        </xdr:cNvPr>
        <xdr:cNvCxnSpPr/>
      </xdr:nvCxnSpPr>
      <xdr:spPr>
        <a:xfrm flipV="1">
          <a:off x="18656300" y="18214239"/>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833" name="n_1aveValue【公民館】&#10;一人当たり面積">
          <a:extLst>
            <a:ext uri="{FF2B5EF4-FFF2-40B4-BE49-F238E27FC236}">
              <a16:creationId xmlns:a16="http://schemas.microsoft.com/office/drawing/2014/main" id="{00000000-0008-0000-0E00-000041030000}"/>
            </a:ext>
          </a:extLst>
        </xdr:cNvPr>
        <xdr:cNvSpPr txBox="1"/>
      </xdr:nvSpPr>
      <xdr:spPr>
        <a:xfrm>
          <a:off x="21075727" y="181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834" name="n_2aveValue【公民館】&#10;一人当たり面積">
          <a:extLst>
            <a:ext uri="{FF2B5EF4-FFF2-40B4-BE49-F238E27FC236}">
              <a16:creationId xmlns:a16="http://schemas.microsoft.com/office/drawing/2014/main" id="{00000000-0008-0000-0E00-000042030000}"/>
            </a:ext>
          </a:extLst>
        </xdr:cNvPr>
        <xdr:cNvSpPr txBox="1"/>
      </xdr:nvSpPr>
      <xdr:spPr>
        <a:xfrm>
          <a:off x="20199427" y="184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835" name="n_3aveValue【公民館】&#10;一人当たり面積">
          <a:extLst>
            <a:ext uri="{FF2B5EF4-FFF2-40B4-BE49-F238E27FC236}">
              <a16:creationId xmlns:a16="http://schemas.microsoft.com/office/drawing/2014/main" id="{00000000-0008-0000-0E00-000043030000}"/>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112183</xdr:rowOff>
    </xdr:from>
    <xdr:ext cx="469744" cy="259045"/>
    <xdr:sp macro="" textlink="">
      <xdr:nvSpPr>
        <xdr:cNvPr id="836" name="n_4aveValue【公民館】&#10;一人当たり面積">
          <a:extLst>
            <a:ext uri="{FF2B5EF4-FFF2-40B4-BE49-F238E27FC236}">
              <a16:creationId xmlns:a16="http://schemas.microsoft.com/office/drawing/2014/main" id="{00000000-0008-0000-0E00-000044030000}"/>
            </a:ext>
          </a:extLst>
        </xdr:cNvPr>
        <xdr:cNvSpPr txBox="1"/>
      </xdr:nvSpPr>
      <xdr:spPr>
        <a:xfrm>
          <a:off x="18421427" y="1845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70578</xdr:rowOff>
    </xdr:from>
    <xdr:ext cx="469744" cy="259045"/>
    <xdr:sp macro="" textlink="">
      <xdr:nvSpPr>
        <xdr:cNvPr id="837" name="n_1mainValue【公民館】&#10;一人当たり面積">
          <a:extLst>
            <a:ext uri="{FF2B5EF4-FFF2-40B4-BE49-F238E27FC236}">
              <a16:creationId xmlns:a16="http://schemas.microsoft.com/office/drawing/2014/main" id="{00000000-0008-0000-0E00-000045030000}"/>
            </a:ext>
          </a:extLst>
        </xdr:cNvPr>
        <xdr:cNvSpPr txBox="1"/>
      </xdr:nvSpPr>
      <xdr:spPr>
        <a:xfrm>
          <a:off x="21075727" y="1858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108323</xdr:rowOff>
    </xdr:from>
    <xdr:ext cx="469744" cy="259045"/>
    <xdr:sp macro="" textlink="">
      <xdr:nvSpPr>
        <xdr:cNvPr id="838" name="n_2mainValue【公民館】&#10;一人当たり面積">
          <a:extLst>
            <a:ext uri="{FF2B5EF4-FFF2-40B4-BE49-F238E27FC236}">
              <a16:creationId xmlns:a16="http://schemas.microsoft.com/office/drawing/2014/main" id="{00000000-0008-0000-0E00-000046030000}"/>
            </a:ext>
          </a:extLst>
        </xdr:cNvPr>
        <xdr:cNvSpPr txBox="1"/>
      </xdr:nvSpPr>
      <xdr:spPr>
        <a:xfrm>
          <a:off x="20199427" y="17939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107866</xdr:rowOff>
    </xdr:from>
    <xdr:ext cx="469744" cy="259045"/>
    <xdr:sp macro="" textlink="">
      <xdr:nvSpPr>
        <xdr:cNvPr id="839" name="n_3mainValue【公民館】&#10;一人当たり面積">
          <a:extLst>
            <a:ext uri="{FF2B5EF4-FFF2-40B4-BE49-F238E27FC236}">
              <a16:creationId xmlns:a16="http://schemas.microsoft.com/office/drawing/2014/main" id="{00000000-0008-0000-0E00-000047030000}"/>
            </a:ext>
          </a:extLst>
        </xdr:cNvPr>
        <xdr:cNvSpPr txBox="1"/>
      </xdr:nvSpPr>
      <xdr:spPr>
        <a:xfrm>
          <a:off x="19310427" y="17938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114724</xdr:rowOff>
    </xdr:from>
    <xdr:ext cx="469744" cy="259045"/>
    <xdr:sp macro="" textlink="">
      <xdr:nvSpPr>
        <xdr:cNvPr id="840" name="n_4mainValue【公民館】&#10;一人当たり面積">
          <a:extLst>
            <a:ext uri="{FF2B5EF4-FFF2-40B4-BE49-F238E27FC236}">
              <a16:creationId xmlns:a16="http://schemas.microsoft.com/office/drawing/2014/main" id="{00000000-0008-0000-0E00-000048030000}"/>
            </a:ext>
          </a:extLst>
        </xdr:cNvPr>
        <xdr:cNvSpPr txBox="1"/>
      </xdr:nvSpPr>
      <xdr:spPr>
        <a:xfrm>
          <a:off x="18421427" y="1794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1" name="正方形/長方形 840">
          <a:extLst>
            <a:ext uri="{FF2B5EF4-FFF2-40B4-BE49-F238E27FC236}">
              <a16:creationId xmlns:a16="http://schemas.microsoft.com/office/drawing/2014/main" id="{00000000-0008-0000-0E00-000049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2" name="正方形/長方形 841">
          <a:extLst>
            <a:ext uri="{FF2B5EF4-FFF2-40B4-BE49-F238E27FC236}">
              <a16:creationId xmlns:a16="http://schemas.microsoft.com/office/drawing/2014/main" id="{00000000-0008-0000-0E00-00004A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3" name="テキスト ボックス 842">
          <a:extLst>
            <a:ext uri="{FF2B5EF4-FFF2-40B4-BE49-F238E27FC236}">
              <a16:creationId xmlns:a16="http://schemas.microsoft.com/office/drawing/2014/main" id="{00000000-0008-0000-0E00-00004B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町における教育・育成・児童福祉施設は、近年集中的に行われた新規再投資による資産の「若返り」と、未着手の既存施設における「深刻な老朽化」という極端な二極化が顕著に現れています。最大の改善が見られるのは児童館であり、近年の複合施設の新築等に伴い有形固定資産減価償却率は </a:t>
          </a:r>
          <a:r>
            <a:rPr kumimoji="1" lang="en-US" altLang="ja-JP" sz="1300">
              <a:latin typeface="ＭＳ Ｐゴシック" panose="020B0600070205080204" pitchFamily="50" charset="-128"/>
              <a:ea typeface="ＭＳ Ｐゴシック" panose="020B0600070205080204" pitchFamily="50" charset="-128"/>
            </a:rPr>
            <a:t>6.4</a:t>
          </a:r>
          <a:r>
            <a:rPr kumimoji="1" lang="ja-JP" altLang="en-US" sz="1300">
              <a:latin typeface="ＭＳ Ｐゴシック" panose="020B0600070205080204" pitchFamily="50" charset="-128"/>
              <a:ea typeface="ＭＳ Ｐゴシック" panose="020B0600070205080204" pitchFamily="50" charset="-128"/>
            </a:rPr>
            <a:t>％（類似団体平均</a:t>
          </a:r>
          <a:r>
            <a:rPr kumimoji="1" lang="en-US" altLang="ja-JP" sz="1300">
              <a:latin typeface="ＭＳ Ｐゴシック" panose="020B0600070205080204" pitchFamily="50" charset="-128"/>
              <a:ea typeface="ＭＳ Ｐゴシック" panose="020B0600070205080204" pitchFamily="50" charset="-128"/>
            </a:rPr>
            <a:t>70.6</a:t>
          </a:r>
          <a:r>
            <a:rPr kumimoji="1" lang="ja-JP" altLang="en-US" sz="1300">
              <a:latin typeface="ＭＳ Ｐゴシック" panose="020B0600070205080204" pitchFamily="50" charset="-128"/>
              <a:ea typeface="ＭＳ Ｐゴシック" panose="020B0600070205080204" pitchFamily="50" charset="-128"/>
            </a:rPr>
            <a:t>％）と極めて良好な水準を達成しています。一方で、認定こども園・幼稚園・保育所については、令和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年度の償却率が </a:t>
          </a:r>
          <a:r>
            <a:rPr kumimoji="1" lang="en-US" altLang="ja-JP" sz="1300">
              <a:latin typeface="ＭＳ Ｐゴシック" panose="020B0600070205080204" pitchFamily="50" charset="-128"/>
              <a:ea typeface="ＭＳ Ｐゴシック" panose="020B0600070205080204" pitchFamily="50" charset="-128"/>
            </a:rPr>
            <a:t>99.1</a:t>
          </a:r>
          <a:r>
            <a:rPr kumimoji="1" lang="ja-JP" altLang="en-US" sz="1300">
              <a:latin typeface="ＭＳ Ｐゴシック" panose="020B0600070205080204" pitchFamily="50" charset="-128"/>
              <a:ea typeface="ＭＳ Ｐゴシック" panose="020B0600070205080204" pitchFamily="50" charset="-128"/>
            </a:rPr>
            <a:t>％（類似団体平均</a:t>
          </a:r>
          <a:r>
            <a:rPr kumimoji="1" lang="en-US" altLang="ja-JP" sz="1300">
              <a:latin typeface="ＭＳ Ｐゴシック" panose="020B0600070205080204" pitchFamily="50" charset="-128"/>
              <a:ea typeface="ＭＳ Ｐゴシック" panose="020B0600070205080204" pitchFamily="50" charset="-128"/>
            </a:rPr>
            <a:t>56.8</a:t>
          </a:r>
          <a:r>
            <a:rPr kumimoji="1" lang="ja-JP" altLang="en-US" sz="1300">
              <a:latin typeface="ＭＳ Ｐゴシック" panose="020B0600070205080204" pitchFamily="50" charset="-128"/>
              <a:ea typeface="ＭＳ Ｐゴシック" panose="020B0600070205080204" pitchFamily="50" charset="-128"/>
            </a:rPr>
            <a:t>％）と限界値に近い極めて深刻な老朽化が続いており（類似団体内順位 </a:t>
          </a:r>
          <a:r>
            <a:rPr kumimoji="1" lang="en-US" altLang="ja-JP" sz="1300">
              <a:latin typeface="ＭＳ Ｐゴシック" panose="020B0600070205080204" pitchFamily="50" charset="-128"/>
              <a:ea typeface="ＭＳ Ｐゴシック" panose="020B0600070205080204" pitchFamily="50" charset="-128"/>
            </a:rPr>
            <a:t>68/69</a:t>
          </a:r>
          <a:r>
            <a:rPr kumimoji="1" lang="ja-JP" altLang="en-US" sz="1300">
              <a:latin typeface="ＭＳ Ｐゴシック" panose="020B0600070205080204" pitchFamily="50" charset="-128"/>
              <a:ea typeface="ＭＳ Ｐゴシック" panose="020B0600070205080204" pitchFamily="50" charset="-128"/>
            </a:rPr>
            <a:t>位）、更新時期を大幅に超過しています。なお、学校施設については償却率 </a:t>
          </a:r>
          <a:r>
            <a:rPr kumimoji="1" lang="en-US" altLang="ja-JP" sz="1300">
              <a:latin typeface="ＭＳ Ｐゴシック" panose="020B0600070205080204" pitchFamily="50" charset="-128"/>
              <a:ea typeface="ＭＳ Ｐゴシック" panose="020B0600070205080204" pitchFamily="50" charset="-128"/>
            </a:rPr>
            <a:t>76.4</a:t>
          </a:r>
          <a:r>
            <a:rPr kumimoji="1" lang="ja-JP" altLang="en-US" sz="1300">
              <a:latin typeface="ＭＳ Ｐゴシック" panose="020B0600070205080204" pitchFamily="50" charset="-128"/>
              <a:ea typeface="ＭＳ Ｐゴシック" panose="020B0600070205080204" pitchFamily="50" charset="-128"/>
            </a:rPr>
            <a:t>％（類似団体平均</a:t>
          </a:r>
          <a:r>
            <a:rPr kumimoji="1" lang="en-US" altLang="ja-JP" sz="1300">
              <a:latin typeface="ＭＳ Ｐゴシック" panose="020B0600070205080204" pitchFamily="50" charset="-128"/>
              <a:ea typeface="ＭＳ Ｐゴシック" panose="020B0600070205080204" pitchFamily="50" charset="-128"/>
            </a:rPr>
            <a:t>63.9</a:t>
          </a:r>
          <a:r>
            <a:rPr kumimoji="1" lang="ja-JP" altLang="en-US" sz="1300">
              <a:latin typeface="ＭＳ Ｐゴシック" panose="020B0600070205080204" pitchFamily="50" charset="-128"/>
              <a:ea typeface="ＭＳ Ｐゴシック" panose="020B0600070205080204" pitchFamily="50" charset="-128"/>
            </a:rPr>
            <a:t>％）と平均を上回り、一人当たり面積は </a:t>
          </a:r>
          <a:r>
            <a:rPr kumimoji="1" lang="en-US" altLang="ja-JP" sz="1300">
              <a:latin typeface="ＭＳ Ｐゴシック" panose="020B0600070205080204" pitchFamily="50" charset="-128"/>
              <a:ea typeface="ＭＳ Ｐゴシック" panose="020B0600070205080204" pitchFamily="50" charset="-128"/>
            </a:rPr>
            <a:t>1.349㎡</a:t>
          </a:r>
          <a:r>
            <a:rPr kumimoji="1" lang="ja-JP" altLang="en-US" sz="1300">
              <a:latin typeface="ＭＳ Ｐゴシック" panose="020B0600070205080204" pitchFamily="50" charset="-128"/>
              <a:ea typeface="ＭＳ Ｐゴシック" panose="020B0600070205080204" pitchFamily="50" charset="-128"/>
            </a:rPr>
            <a:t>（類似団体平均</a:t>
          </a:r>
          <a:r>
            <a:rPr kumimoji="1" lang="en-US" altLang="ja-JP" sz="1300">
              <a:latin typeface="ＭＳ Ｐゴシック" panose="020B0600070205080204" pitchFamily="50" charset="-128"/>
              <a:ea typeface="ＭＳ Ｐゴシック" panose="020B0600070205080204" pitchFamily="50" charset="-128"/>
            </a:rPr>
            <a:t>2.447㎡</a:t>
          </a:r>
          <a:r>
            <a:rPr kumimoji="1" lang="ja-JP" altLang="en-US" sz="1300">
              <a:latin typeface="ＭＳ Ｐゴシック" panose="020B0600070205080204" pitchFamily="50" charset="-128"/>
              <a:ea typeface="ＭＳ Ｐゴシック" panose="020B0600070205080204" pitchFamily="50" charset="-128"/>
            </a:rPr>
            <a:t>）と規模の適正化は図られているものの、高償却の経年施設が多く存在しています。今後は、若返りが図られた複合施設等の活用度を高める一方で、償却率が</a:t>
          </a:r>
          <a:r>
            <a:rPr kumimoji="1" lang="en-US" altLang="ja-JP" sz="1300">
              <a:latin typeface="ＭＳ Ｐゴシック" panose="020B0600070205080204" pitchFamily="50" charset="-128"/>
              <a:ea typeface="ＭＳ Ｐゴシック" panose="020B0600070205080204" pitchFamily="50" charset="-128"/>
            </a:rPr>
            <a:t>99</a:t>
          </a:r>
          <a:r>
            <a:rPr kumimoji="1" lang="ja-JP" altLang="en-US" sz="1300">
              <a:latin typeface="ＭＳ Ｐゴシック" panose="020B0600070205080204" pitchFamily="50" charset="-128"/>
              <a:ea typeface="ＭＳ Ｐゴシック" panose="020B0600070205080204" pitchFamily="50" charset="-128"/>
            </a:rPr>
            <a:t>％を超えている老朽化保育所等の施設更新や運営方針の考案が喫緊の課題となります。人口減少に伴う将来需要を見据え、既存の残寿命の長い学校施設への統合や複数の施設の集約・複合化を推進し、新規投資の抑制と予防保全型メンテナンスの徹底により、ライフサイクルコストの最適化と持続可能な公共施設マネジメントに努め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福岡県糸田町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8,269
8,170
8.04
7,847,669
7,272,919
545,676
3,023,371
7,453,462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39750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83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156028</xdr:rowOff>
    </xdr:from>
    <xdr:to>
      <xdr:col>24</xdr:col>
      <xdr:colOff>114300</xdr:colOff>
      <xdr:row>37</xdr:row>
      <xdr:rowOff>86178</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7455</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17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123372</xdr:rowOff>
    </xdr:from>
    <xdr:to>
      <xdr:col>20</xdr:col>
      <xdr:colOff>38100</xdr:colOff>
      <xdr:row>37</xdr:row>
      <xdr:rowOff>53522</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29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2722</xdr:rowOff>
    </xdr:from>
    <xdr:to>
      <xdr:col>24</xdr:col>
      <xdr:colOff>63500</xdr:colOff>
      <xdr:row>37</xdr:row>
      <xdr:rowOff>35378</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3463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90714</xdr:rowOff>
    </xdr:from>
    <xdr:to>
      <xdr:col>15</xdr:col>
      <xdr:colOff>101600</xdr:colOff>
      <xdr:row>37</xdr:row>
      <xdr:rowOff>20864</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141514</xdr:rowOff>
    </xdr:from>
    <xdr:to>
      <xdr:col>19</xdr:col>
      <xdr:colOff>177800</xdr:colOff>
      <xdr:row>37</xdr:row>
      <xdr:rowOff>2722</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31371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58057</xdr:rowOff>
    </xdr:from>
    <xdr:to>
      <xdr:col>10</xdr:col>
      <xdr:colOff>165100</xdr:colOff>
      <xdr:row>36</xdr:row>
      <xdr:rowOff>159657</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23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108857</xdr:rowOff>
    </xdr:from>
    <xdr:to>
      <xdr:col>15</xdr:col>
      <xdr:colOff>50800</xdr:colOff>
      <xdr:row>36</xdr:row>
      <xdr:rowOff>141514</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2810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25400</xdr:rowOff>
    </xdr:from>
    <xdr:to>
      <xdr:col>6</xdr:col>
      <xdr:colOff>38100</xdr:colOff>
      <xdr:row>36</xdr:row>
      <xdr:rowOff>127000</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76200</xdr:rowOff>
    </xdr:from>
    <xdr:to>
      <xdr:col>10</xdr:col>
      <xdr:colOff>114300</xdr:colOff>
      <xdr:row>36</xdr:row>
      <xdr:rowOff>108857</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2484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47914</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39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75673</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419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105064</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44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51180</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39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70049</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37391</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4734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00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143527</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40657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555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151130</xdr:rowOff>
    </xdr:from>
    <xdr:to>
      <xdr:col>55</xdr:col>
      <xdr:colOff>50800</xdr:colOff>
      <xdr:row>41</xdr:row>
      <xdr:rowOff>81280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66057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692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154940</xdr:rowOff>
    </xdr:from>
    <xdr:to>
      <xdr:col>50</xdr:col>
      <xdr:colOff>165100</xdr:colOff>
      <xdr:row>41</xdr:row>
      <xdr:rowOff>85090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30480</xdr:rowOff>
    </xdr:from>
    <xdr:to>
      <xdr:col>55</xdr:col>
      <xdr:colOff>0</xdr:colOff>
      <xdr:row>41</xdr:row>
      <xdr:rowOff>34290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9639300" y="70599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154940</xdr:rowOff>
    </xdr:from>
    <xdr:to>
      <xdr:col>46</xdr:col>
      <xdr:colOff>38100</xdr:colOff>
      <xdr:row>41</xdr:row>
      <xdr:rowOff>85090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34290</xdr:rowOff>
    </xdr:from>
    <xdr:to>
      <xdr:col>50</xdr:col>
      <xdr:colOff>114300</xdr:colOff>
      <xdr:row>41</xdr:row>
      <xdr:rowOff>34290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8750300" y="7063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158750</xdr:rowOff>
    </xdr:from>
    <xdr:to>
      <xdr:col>41</xdr:col>
      <xdr:colOff>101600</xdr:colOff>
      <xdr:row>41</xdr:row>
      <xdr:rowOff>88900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34290</xdr:rowOff>
    </xdr:from>
    <xdr:to>
      <xdr:col>45</xdr:col>
      <xdr:colOff>177800</xdr:colOff>
      <xdr:row>41</xdr:row>
      <xdr:rowOff>38100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7861300" y="70637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162560</xdr:rowOff>
    </xdr:from>
    <xdr:to>
      <xdr:col>36</xdr:col>
      <xdr:colOff>165100</xdr:colOff>
      <xdr:row>41</xdr:row>
      <xdr:rowOff>92710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38100</xdr:rowOff>
    </xdr:from>
    <xdr:to>
      <xdr:col>41</xdr:col>
      <xdr:colOff>50800</xdr:colOff>
      <xdr:row>41</xdr:row>
      <xdr:rowOff>41910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flipV="1">
          <a:off x="6972300" y="70675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170197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63517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67327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76217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76217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80027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83837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F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F00-0000AF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0000000-0008-0000-0F00-0000B1000000}"/>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00000000-0008-0000-0F00-0000B2000000}"/>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F00-0000B3000000}"/>
            </a:ext>
          </a:extLst>
        </xdr:cNvPr>
        <xdr:cNvSpPr txBox="1"/>
      </xdr:nvSpPr>
      <xdr:spPr>
        <a:xfrm>
          <a:off x="4673600" y="1054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65133</xdr:rowOff>
    </xdr:from>
    <xdr:to>
      <xdr:col>24</xdr:col>
      <xdr:colOff>114300</xdr:colOff>
      <xdr:row>57</xdr:row>
      <xdr:rowOff>166733</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4584700" y="983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88010</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F00-0000BF000000}"/>
            </a:ext>
          </a:extLst>
        </xdr:cNvPr>
        <xdr:cNvSpPr txBox="1"/>
      </xdr:nvSpPr>
      <xdr:spPr>
        <a:xfrm>
          <a:off x="4673600" y="968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27577</xdr:rowOff>
    </xdr:from>
    <xdr:to>
      <xdr:col>20</xdr:col>
      <xdr:colOff>38100</xdr:colOff>
      <xdr:row>57</xdr:row>
      <xdr:rowOff>129177</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3746500" y="980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78377</xdr:rowOff>
    </xdr:from>
    <xdr:to>
      <xdr:col>24</xdr:col>
      <xdr:colOff>63500</xdr:colOff>
      <xdr:row>57</xdr:row>
      <xdr:rowOff>115933</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3797300" y="9851027"/>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171269</xdr:rowOff>
    </xdr:from>
    <xdr:to>
      <xdr:col>15</xdr:col>
      <xdr:colOff>101600</xdr:colOff>
      <xdr:row>56</xdr:row>
      <xdr:rowOff>101419</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2857500" y="960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50619</xdr:rowOff>
    </xdr:from>
    <xdr:to>
      <xdr:col>19</xdr:col>
      <xdr:colOff>177800</xdr:colOff>
      <xdr:row>57</xdr:row>
      <xdr:rowOff>78377</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2908300" y="9651819"/>
          <a:ext cx="889000" cy="199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79828</xdr:rowOff>
    </xdr:from>
    <xdr:to>
      <xdr:col>10</xdr:col>
      <xdr:colOff>165100</xdr:colOff>
      <xdr:row>65</xdr:row>
      <xdr:rowOff>9978</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1968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50619</xdr:rowOff>
    </xdr:from>
    <xdr:to>
      <xdr:col>15</xdr:col>
      <xdr:colOff>50800</xdr:colOff>
      <xdr:row>64</xdr:row>
      <xdr:rowOff>130628</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flipV="1">
          <a:off x="2019300" y="9651819"/>
          <a:ext cx="889000" cy="145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79828</xdr:rowOff>
    </xdr:from>
    <xdr:to>
      <xdr:col>6</xdr:col>
      <xdr:colOff>38100</xdr:colOff>
      <xdr:row>65</xdr:row>
      <xdr:rowOff>9978</xdr:rowOff>
    </xdr:to>
    <xdr:sp macro="" textlink="">
      <xdr:nvSpPr>
        <xdr:cNvPr id="198" name="楕円 197">
          <a:extLst>
            <a:ext uri="{FF2B5EF4-FFF2-40B4-BE49-F238E27FC236}">
              <a16:creationId xmlns:a16="http://schemas.microsoft.com/office/drawing/2014/main" id="{00000000-0008-0000-0F00-0000C6000000}"/>
            </a:ext>
          </a:extLst>
        </xdr:cNvPr>
        <xdr:cNvSpPr/>
      </xdr:nvSpPr>
      <xdr:spPr>
        <a:xfrm>
          <a:off x="1079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130628</xdr:rowOff>
    </xdr:from>
    <xdr:to>
      <xdr:col>10</xdr:col>
      <xdr:colOff>114300</xdr:colOff>
      <xdr:row>64</xdr:row>
      <xdr:rowOff>130628</xdr:rowOff>
    </xdr:to>
    <xdr:cxnSp macro="">
      <xdr:nvCxnSpPr>
        <xdr:cNvPr id="199" name="直線コネクタ 198">
          <a:extLst>
            <a:ext uri="{FF2B5EF4-FFF2-40B4-BE49-F238E27FC236}">
              <a16:creationId xmlns:a16="http://schemas.microsoft.com/office/drawing/2014/main" id="{00000000-0008-0000-0F00-0000C7000000}"/>
            </a:ext>
          </a:extLst>
        </xdr:cNvPr>
        <xdr:cNvCxnSpPr/>
      </xdr:nvCxnSpPr>
      <xdr:spPr>
        <a:xfrm>
          <a:off x="1130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35820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18167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145704</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3582044" y="957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117946</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2705744" y="9376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65</xdr:row>
      <xdr:rowOff>1105</xdr:rowOff>
    </xdr:from>
    <xdr:ext cx="469744" cy="259045"/>
    <xdr:sp macro="" textlink="">
      <xdr:nvSpPr>
        <xdr:cNvPr id="206" name="n_3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1784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65</xdr:row>
      <xdr:rowOff>1105</xdr:rowOff>
    </xdr:from>
    <xdr:ext cx="469744" cy="259045"/>
    <xdr:sp macro="" textlink="">
      <xdr:nvSpPr>
        <xdr:cNvPr id="207" name="n_4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895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F00-0000E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F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F00-0000E8000000}"/>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F00-0000EA000000}"/>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F00-0000EC000000}"/>
            </a:ext>
          </a:extLst>
        </xdr:cNvPr>
        <xdr:cNvSpPr txBox="1"/>
      </xdr:nvSpPr>
      <xdr:spPr>
        <a:xfrm>
          <a:off x="10515600" y="1062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42545</xdr:rowOff>
    </xdr:from>
    <xdr:to>
      <xdr:col>55</xdr:col>
      <xdr:colOff>50800</xdr:colOff>
      <xdr:row>63</xdr:row>
      <xdr:rowOff>144145</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10426700" y="1084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20972</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F00-0000F8000000}"/>
            </a:ext>
          </a:extLst>
        </xdr:cNvPr>
        <xdr:cNvSpPr txBox="1"/>
      </xdr:nvSpPr>
      <xdr:spPr>
        <a:xfrm>
          <a:off x="10515600" y="1082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45974</xdr:rowOff>
    </xdr:from>
    <xdr:to>
      <xdr:col>50</xdr:col>
      <xdr:colOff>165100</xdr:colOff>
      <xdr:row>63</xdr:row>
      <xdr:rowOff>147574</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9588500" y="1084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93345</xdr:rowOff>
    </xdr:from>
    <xdr:to>
      <xdr:col>55</xdr:col>
      <xdr:colOff>0</xdr:colOff>
      <xdr:row>63</xdr:row>
      <xdr:rowOff>96774</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flipV="1">
          <a:off x="9639300" y="10894695"/>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74549</xdr:rowOff>
    </xdr:from>
    <xdr:to>
      <xdr:col>46</xdr:col>
      <xdr:colOff>38100</xdr:colOff>
      <xdr:row>64</xdr:row>
      <xdr:rowOff>4699</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8699500" y="1087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96774</xdr:rowOff>
    </xdr:from>
    <xdr:to>
      <xdr:col>50</xdr:col>
      <xdr:colOff>114300</xdr:colOff>
      <xdr:row>63</xdr:row>
      <xdr:rowOff>125349</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8750300" y="1089812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170180</xdr:rowOff>
    </xdr:from>
    <xdr:to>
      <xdr:col>41</xdr:col>
      <xdr:colOff>101600</xdr:colOff>
      <xdr:row>64</xdr:row>
      <xdr:rowOff>100330</xdr:rowOff>
    </xdr:to>
    <xdr:sp macro="" textlink="">
      <xdr:nvSpPr>
        <xdr:cNvPr id="253" name="楕円 252">
          <a:extLst>
            <a:ext uri="{FF2B5EF4-FFF2-40B4-BE49-F238E27FC236}">
              <a16:creationId xmlns:a16="http://schemas.microsoft.com/office/drawing/2014/main" id="{00000000-0008-0000-0F00-0000FD000000}"/>
            </a:ext>
          </a:extLst>
        </xdr:cNvPr>
        <xdr:cNvSpPr/>
      </xdr:nvSpPr>
      <xdr:spPr>
        <a:xfrm>
          <a:off x="7810500" y="1097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125349</xdr:rowOff>
    </xdr:from>
    <xdr:to>
      <xdr:col>45</xdr:col>
      <xdr:colOff>177800</xdr:colOff>
      <xdr:row>64</xdr:row>
      <xdr:rowOff>49530</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flipV="1">
          <a:off x="7861300" y="10926699"/>
          <a:ext cx="889000" cy="9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170561</xdr:rowOff>
    </xdr:from>
    <xdr:to>
      <xdr:col>36</xdr:col>
      <xdr:colOff>165100</xdr:colOff>
      <xdr:row>64</xdr:row>
      <xdr:rowOff>100711</xdr:rowOff>
    </xdr:to>
    <xdr:sp macro="" textlink="">
      <xdr:nvSpPr>
        <xdr:cNvPr id="255" name="楕円 254">
          <a:extLst>
            <a:ext uri="{FF2B5EF4-FFF2-40B4-BE49-F238E27FC236}">
              <a16:creationId xmlns:a16="http://schemas.microsoft.com/office/drawing/2014/main" id="{00000000-0008-0000-0F00-0000FF000000}"/>
            </a:ext>
          </a:extLst>
        </xdr:cNvPr>
        <xdr:cNvSpPr/>
      </xdr:nvSpPr>
      <xdr:spPr>
        <a:xfrm>
          <a:off x="6921500" y="1097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49530</xdr:rowOff>
    </xdr:from>
    <xdr:to>
      <xdr:col>41</xdr:col>
      <xdr:colOff>50800</xdr:colOff>
      <xdr:row>64</xdr:row>
      <xdr:rowOff>49911</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flipV="1">
          <a:off x="6972300" y="11022330"/>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F00-000001010000}"/>
            </a:ext>
          </a:extLst>
        </xdr:cNvPr>
        <xdr:cNvSpPr txBox="1"/>
      </xdr:nvSpPr>
      <xdr:spPr>
        <a:xfrm>
          <a:off x="9391727" y="1054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F00-000002010000}"/>
            </a:ext>
          </a:extLst>
        </xdr:cNvPr>
        <xdr:cNvSpPr txBox="1"/>
      </xdr:nvSpPr>
      <xdr:spPr>
        <a:xfrm>
          <a:off x="8515427" y="1054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F00-000003010000}"/>
            </a:ext>
          </a:extLst>
        </xdr:cNvPr>
        <xdr:cNvSpPr txBox="1"/>
      </xdr:nvSpPr>
      <xdr:spPr>
        <a:xfrm>
          <a:off x="76264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F00-000004010000}"/>
            </a:ext>
          </a:extLst>
        </xdr:cNvPr>
        <xdr:cNvSpPr txBox="1"/>
      </xdr:nvSpPr>
      <xdr:spPr>
        <a:xfrm>
          <a:off x="6737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138701</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F00-000005010000}"/>
            </a:ext>
          </a:extLst>
        </xdr:cNvPr>
        <xdr:cNvSpPr txBox="1"/>
      </xdr:nvSpPr>
      <xdr:spPr>
        <a:xfrm>
          <a:off x="9391727" y="1094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167276</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F00-000006010000}"/>
            </a:ext>
          </a:extLst>
        </xdr:cNvPr>
        <xdr:cNvSpPr txBox="1"/>
      </xdr:nvSpPr>
      <xdr:spPr>
        <a:xfrm>
          <a:off x="8515427" y="1096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91457</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F00-000007010000}"/>
            </a:ext>
          </a:extLst>
        </xdr:cNvPr>
        <xdr:cNvSpPr txBox="1"/>
      </xdr:nvSpPr>
      <xdr:spPr>
        <a:xfrm>
          <a:off x="7626427" y="1106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91838</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F00-000008010000}"/>
            </a:ext>
          </a:extLst>
        </xdr:cNvPr>
        <xdr:cNvSpPr txBox="1"/>
      </xdr:nvSpPr>
      <xdr:spPr>
        <a:xfrm>
          <a:off x="6737427" y="11064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F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F00-000020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F00-000022010000}"/>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141749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F00-000024010000}"/>
            </a:ext>
          </a:extLst>
        </xdr:cNvPr>
        <xdr:cNvSpPr txBox="1"/>
      </xdr:nvSpPr>
      <xdr:spPr>
        <a:xfrm>
          <a:off x="4673600" y="14029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35306</xdr:rowOff>
    </xdr:from>
    <xdr:to>
      <xdr:col>24</xdr:col>
      <xdr:colOff>114300</xdr:colOff>
      <xdr:row>81</xdr:row>
      <xdr:rowOff>136906</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4584700" y="1392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58183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F00-000030010000}"/>
            </a:ext>
          </a:extLst>
        </xdr:cNvPr>
        <xdr:cNvSpPr txBox="1"/>
      </xdr:nvSpPr>
      <xdr:spPr>
        <a:xfrm>
          <a:off x="4673600" y="13774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115315</xdr:rowOff>
    </xdr:from>
    <xdr:to>
      <xdr:col>20</xdr:col>
      <xdr:colOff>38100</xdr:colOff>
      <xdr:row>82</xdr:row>
      <xdr:rowOff>45465</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3746500" y="1400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86106</xdr:rowOff>
    </xdr:from>
    <xdr:to>
      <xdr:col>24</xdr:col>
      <xdr:colOff>63500</xdr:colOff>
      <xdr:row>81</xdr:row>
      <xdr:rowOff>166115</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flipV="1">
          <a:off x="3797300" y="13973556"/>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53594</xdr:rowOff>
    </xdr:from>
    <xdr:to>
      <xdr:col>15</xdr:col>
      <xdr:colOff>101600</xdr:colOff>
      <xdr:row>81</xdr:row>
      <xdr:rowOff>155194</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857500" y="1394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104394</xdr:rowOff>
    </xdr:from>
    <xdr:to>
      <xdr:col>19</xdr:col>
      <xdr:colOff>177800</xdr:colOff>
      <xdr:row>81</xdr:row>
      <xdr:rowOff>166115</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908300" y="13991844"/>
          <a:ext cx="889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1015</xdr:rowOff>
    </xdr:from>
    <xdr:to>
      <xdr:col>10</xdr:col>
      <xdr:colOff>165100</xdr:colOff>
      <xdr:row>81</xdr:row>
      <xdr:rowOff>102615</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968500" y="138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51815</xdr:rowOff>
    </xdr:from>
    <xdr:to>
      <xdr:col>15</xdr:col>
      <xdr:colOff>50800</xdr:colOff>
      <xdr:row>81</xdr:row>
      <xdr:rowOff>104394</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019300" y="13939265"/>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119887</xdr:rowOff>
    </xdr:from>
    <xdr:to>
      <xdr:col>6</xdr:col>
      <xdr:colOff>38100</xdr:colOff>
      <xdr:row>81</xdr:row>
      <xdr:rowOff>50037</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079500" y="1383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170687</xdr:rowOff>
    </xdr:from>
    <xdr:to>
      <xdr:col>10</xdr:col>
      <xdr:colOff>114300</xdr:colOff>
      <xdr:row>81</xdr:row>
      <xdr:rowOff>51815</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130300" y="13886687"/>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66312</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F00-000039010000}"/>
            </a:ext>
          </a:extLst>
        </xdr:cNvPr>
        <xdr:cNvSpPr txBox="1"/>
      </xdr:nvSpPr>
      <xdr:spPr>
        <a:xfrm>
          <a:off x="3582044" y="1412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18305</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F00-00003A010000}"/>
            </a:ext>
          </a:extLst>
        </xdr:cNvPr>
        <xdr:cNvSpPr txBox="1"/>
      </xdr:nvSpPr>
      <xdr:spPr>
        <a:xfrm>
          <a:off x="2705744" y="1407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150892</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F00-00003B010000}"/>
            </a:ext>
          </a:extLst>
        </xdr:cNvPr>
        <xdr:cNvSpPr txBox="1"/>
      </xdr:nvSpPr>
      <xdr:spPr>
        <a:xfrm>
          <a:off x="181674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102888</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F00-00003C010000}"/>
            </a:ext>
          </a:extLst>
        </xdr:cNvPr>
        <xdr:cNvSpPr txBox="1"/>
      </xdr:nvSpPr>
      <xdr:spPr>
        <a:xfrm>
          <a:off x="9277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61992</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F00-00003D010000}"/>
            </a:ext>
          </a:extLst>
        </xdr:cNvPr>
        <xdr:cNvSpPr txBox="1"/>
      </xdr:nvSpPr>
      <xdr:spPr>
        <a:xfrm>
          <a:off x="3582044" y="1377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271</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F00-00003E010000}"/>
            </a:ext>
          </a:extLst>
        </xdr:cNvPr>
        <xdr:cNvSpPr txBox="1"/>
      </xdr:nvSpPr>
      <xdr:spPr>
        <a:xfrm>
          <a:off x="2705744" y="1371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119142</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F00-00003F010000}"/>
            </a:ext>
          </a:extLst>
        </xdr:cNvPr>
        <xdr:cNvSpPr txBox="1"/>
      </xdr:nvSpPr>
      <xdr:spPr>
        <a:xfrm>
          <a:off x="1816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66564</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F00-000040010000}"/>
            </a:ext>
          </a:extLst>
        </xdr:cNvPr>
        <xdr:cNvSpPr txBox="1"/>
      </xdr:nvSpPr>
      <xdr:spPr>
        <a:xfrm>
          <a:off x="927744" y="1361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F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F00-000059010000}"/>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F00-00005B010000}"/>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F00-00005D010000}"/>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47498</xdr:rowOff>
    </xdr:from>
    <xdr:to>
      <xdr:col>55</xdr:col>
      <xdr:colOff>50800</xdr:colOff>
      <xdr:row>85</xdr:row>
      <xdr:rowOff>149098</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10426700" y="1462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25925</xdr:rowOff>
    </xdr:from>
    <xdr:ext cx="469744" cy="259045"/>
    <xdr:sp macro="" textlink="">
      <xdr:nvSpPr>
        <xdr:cNvPr id="361" name="【福祉施設】&#10;一人当たり面積該当値テキスト">
          <a:extLst>
            <a:ext uri="{FF2B5EF4-FFF2-40B4-BE49-F238E27FC236}">
              <a16:creationId xmlns:a16="http://schemas.microsoft.com/office/drawing/2014/main" id="{00000000-0008-0000-0F00-000069010000}"/>
            </a:ext>
          </a:extLst>
        </xdr:cNvPr>
        <xdr:cNvSpPr txBox="1"/>
      </xdr:nvSpPr>
      <xdr:spPr>
        <a:xfrm>
          <a:off x="10515600" y="1459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51308</xdr:rowOff>
    </xdr:from>
    <xdr:to>
      <xdr:col>50</xdr:col>
      <xdr:colOff>165100</xdr:colOff>
      <xdr:row>85</xdr:row>
      <xdr:rowOff>152908</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9588500" y="1462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98298</xdr:rowOff>
    </xdr:from>
    <xdr:to>
      <xdr:col>55</xdr:col>
      <xdr:colOff>0</xdr:colOff>
      <xdr:row>85</xdr:row>
      <xdr:rowOff>102108</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9639300" y="14671548"/>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52832</xdr:rowOff>
    </xdr:from>
    <xdr:to>
      <xdr:col>46</xdr:col>
      <xdr:colOff>38100</xdr:colOff>
      <xdr:row>85</xdr:row>
      <xdr:rowOff>154432</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8699500" y="1462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102108</xdr:rowOff>
    </xdr:from>
    <xdr:to>
      <xdr:col>50</xdr:col>
      <xdr:colOff>114300</xdr:colOff>
      <xdr:row>85</xdr:row>
      <xdr:rowOff>103632</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flipV="1">
          <a:off x="8750300" y="1467535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57404</xdr:rowOff>
    </xdr:from>
    <xdr:to>
      <xdr:col>41</xdr:col>
      <xdr:colOff>101600</xdr:colOff>
      <xdr:row>85</xdr:row>
      <xdr:rowOff>159004</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7810500" y="1463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103632</xdr:rowOff>
    </xdr:from>
    <xdr:to>
      <xdr:col>45</xdr:col>
      <xdr:colOff>177800</xdr:colOff>
      <xdr:row>85</xdr:row>
      <xdr:rowOff>108204</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7861300" y="1467688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60452</xdr:rowOff>
    </xdr:from>
    <xdr:to>
      <xdr:col>36</xdr:col>
      <xdr:colOff>165100</xdr:colOff>
      <xdr:row>85</xdr:row>
      <xdr:rowOff>162052</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6921500" y="1463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108204</xdr:rowOff>
    </xdr:from>
    <xdr:to>
      <xdr:col>41</xdr:col>
      <xdr:colOff>50800</xdr:colOff>
      <xdr:row>85</xdr:row>
      <xdr:rowOff>111252</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flipV="1">
          <a:off x="6972300" y="1468145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370" name="n_1aveValue【福祉施設】&#10;一人当たり面積">
          <a:extLst>
            <a:ext uri="{FF2B5EF4-FFF2-40B4-BE49-F238E27FC236}">
              <a16:creationId xmlns:a16="http://schemas.microsoft.com/office/drawing/2014/main" id="{00000000-0008-0000-0F00-000072010000}"/>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71" name="n_2aveValue【福祉施設】&#10;一人当たり面積">
          <a:extLst>
            <a:ext uri="{FF2B5EF4-FFF2-40B4-BE49-F238E27FC236}">
              <a16:creationId xmlns:a16="http://schemas.microsoft.com/office/drawing/2014/main" id="{00000000-0008-0000-0F00-000073010000}"/>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72" name="n_3aveValue【福祉施設】&#10;一人当たり面積">
          <a:extLst>
            <a:ext uri="{FF2B5EF4-FFF2-40B4-BE49-F238E27FC236}">
              <a16:creationId xmlns:a16="http://schemas.microsoft.com/office/drawing/2014/main" id="{00000000-0008-0000-0F00-000074010000}"/>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373" name="n_4aveValue【福祉施設】&#10;一人当たり面積">
          <a:extLst>
            <a:ext uri="{FF2B5EF4-FFF2-40B4-BE49-F238E27FC236}">
              <a16:creationId xmlns:a16="http://schemas.microsoft.com/office/drawing/2014/main" id="{00000000-0008-0000-0F00-000075010000}"/>
            </a:ext>
          </a:extLst>
        </xdr:cNvPr>
        <xdr:cNvSpPr txBox="1"/>
      </xdr:nvSpPr>
      <xdr:spPr>
        <a:xfrm>
          <a:off x="6737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144035</xdr:rowOff>
    </xdr:from>
    <xdr:ext cx="469744" cy="259045"/>
    <xdr:sp macro="" textlink="">
      <xdr:nvSpPr>
        <xdr:cNvPr id="374" name="n_1mainValue【福祉施設】&#10;一人当たり面積">
          <a:extLst>
            <a:ext uri="{FF2B5EF4-FFF2-40B4-BE49-F238E27FC236}">
              <a16:creationId xmlns:a16="http://schemas.microsoft.com/office/drawing/2014/main" id="{00000000-0008-0000-0F00-000076010000}"/>
            </a:ext>
          </a:extLst>
        </xdr:cNvPr>
        <xdr:cNvSpPr txBox="1"/>
      </xdr:nvSpPr>
      <xdr:spPr>
        <a:xfrm>
          <a:off x="9391727" y="1471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145559</xdr:rowOff>
    </xdr:from>
    <xdr:ext cx="469744" cy="259045"/>
    <xdr:sp macro="" textlink="">
      <xdr:nvSpPr>
        <xdr:cNvPr id="375" name="n_2mainValue【福祉施設】&#10;一人当たり面積">
          <a:extLst>
            <a:ext uri="{FF2B5EF4-FFF2-40B4-BE49-F238E27FC236}">
              <a16:creationId xmlns:a16="http://schemas.microsoft.com/office/drawing/2014/main" id="{00000000-0008-0000-0F00-000077010000}"/>
            </a:ext>
          </a:extLst>
        </xdr:cNvPr>
        <xdr:cNvSpPr txBox="1"/>
      </xdr:nvSpPr>
      <xdr:spPr>
        <a:xfrm>
          <a:off x="8515427" y="1471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150131</xdr:rowOff>
    </xdr:from>
    <xdr:ext cx="469744" cy="259045"/>
    <xdr:sp macro="" textlink="">
      <xdr:nvSpPr>
        <xdr:cNvPr id="376" name="n_3mainValue【福祉施設】&#10;一人当たり面積">
          <a:extLst>
            <a:ext uri="{FF2B5EF4-FFF2-40B4-BE49-F238E27FC236}">
              <a16:creationId xmlns:a16="http://schemas.microsoft.com/office/drawing/2014/main" id="{00000000-0008-0000-0F00-000078010000}"/>
            </a:ext>
          </a:extLst>
        </xdr:cNvPr>
        <xdr:cNvSpPr txBox="1"/>
      </xdr:nvSpPr>
      <xdr:spPr>
        <a:xfrm>
          <a:off x="7626427" y="1472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153179</xdr:rowOff>
    </xdr:from>
    <xdr:ext cx="469744" cy="259045"/>
    <xdr:sp macro="" textlink="">
      <xdr:nvSpPr>
        <xdr:cNvPr id="377" name="n_4mainValue【福祉施設】&#10;一人当たり面積">
          <a:extLst>
            <a:ext uri="{FF2B5EF4-FFF2-40B4-BE49-F238E27FC236}">
              <a16:creationId xmlns:a16="http://schemas.microsoft.com/office/drawing/2014/main" id="{00000000-0008-0000-0F00-000079010000}"/>
            </a:ext>
          </a:extLst>
        </xdr:cNvPr>
        <xdr:cNvSpPr txBox="1"/>
      </xdr:nvSpPr>
      <xdr:spPr>
        <a:xfrm>
          <a:off x="6737427" y="1472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0000000-0008-0000-0F00-000090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F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flipV="1">
          <a:off x="4634865" y="17195074"/>
          <a:ext cx="0" cy="147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00000000-0008-0000-0F00-000094010000}"/>
            </a:ext>
          </a:extLst>
        </xdr:cNvPr>
        <xdr:cNvSpPr txBox="1"/>
      </xdr:nvSpPr>
      <xdr:spPr>
        <a:xfrm>
          <a:off x="46736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546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406" name="【市民会館】&#10;有形固定資産減価償却率最大値テキスト">
          <a:extLst>
            <a:ext uri="{FF2B5EF4-FFF2-40B4-BE49-F238E27FC236}">
              <a16:creationId xmlns:a16="http://schemas.microsoft.com/office/drawing/2014/main" id="{00000000-0008-0000-0F00-000096010000}"/>
            </a:ext>
          </a:extLst>
        </xdr:cNvPr>
        <xdr:cNvSpPr txBox="1"/>
      </xdr:nvSpPr>
      <xdr:spPr>
        <a:xfrm>
          <a:off x="4673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4546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145885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0000000-0008-0000-0F00-000098010000}"/>
            </a:ext>
          </a:extLst>
        </xdr:cNvPr>
        <xdr:cNvSpPr txBox="1"/>
      </xdr:nvSpPr>
      <xdr:spPr>
        <a:xfrm>
          <a:off x="4673600" y="17976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45847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3746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28575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1968500" y="1795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1079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170724</xdr:rowOff>
    </xdr:from>
    <xdr:to>
      <xdr:col>24</xdr:col>
      <xdr:colOff>114300</xdr:colOff>
      <xdr:row>100</xdr:row>
      <xdr:rowOff>100874</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4584700" y="1714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123751</xdr:rowOff>
    </xdr:from>
    <xdr:ext cx="340478" cy="259045"/>
    <xdr:sp macro="" textlink="">
      <xdr:nvSpPr>
        <xdr:cNvPr id="420" name="【市民会館】&#10;有形固定資産減価償却率該当値テキスト">
          <a:extLst>
            <a:ext uri="{FF2B5EF4-FFF2-40B4-BE49-F238E27FC236}">
              <a16:creationId xmlns:a16="http://schemas.microsoft.com/office/drawing/2014/main" id="{00000000-0008-0000-0F00-0000A4010000}"/>
            </a:ext>
          </a:extLst>
        </xdr:cNvPr>
        <xdr:cNvSpPr txBox="1"/>
      </xdr:nvSpPr>
      <xdr:spPr>
        <a:xfrm>
          <a:off x="4673600" y="17097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118473</xdr:rowOff>
    </xdr:from>
    <xdr:to>
      <xdr:col>20</xdr:col>
      <xdr:colOff>38100</xdr:colOff>
      <xdr:row>100</xdr:row>
      <xdr:rowOff>48623</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3746500" y="1709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99</xdr:row>
      <xdr:rowOff>169273</xdr:rowOff>
    </xdr:from>
    <xdr:to>
      <xdr:col>24</xdr:col>
      <xdr:colOff>63500</xdr:colOff>
      <xdr:row>100</xdr:row>
      <xdr:rowOff>50074</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3797300" y="17142823"/>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56424</xdr:rowOff>
    </xdr:from>
    <xdr:to>
      <xdr:col>15</xdr:col>
      <xdr:colOff>101600</xdr:colOff>
      <xdr:row>102</xdr:row>
      <xdr:rowOff>158024</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2857500" y="1754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169273</xdr:rowOff>
    </xdr:from>
    <xdr:to>
      <xdr:col>19</xdr:col>
      <xdr:colOff>177800</xdr:colOff>
      <xdr:row>102</xdr:row>
      <xdr:rowOff>107224</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flipV="1">
          <a:off x="2908300" y="17142823"/>
          <a:ext cx="889000" cy="45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139700</xdr:rowOff>
    </xdr:from>
    <xdr:to>
      <xdr:col>10</xdr:col>
      <xdr:colOff>165100</xdr:colOff>
      <xdr:row>107</xdr:row>
      <xdr:rowOff>69850</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968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107224</xdr:rowOff>
    </xdr:from>
    <xdr:to>
      <xdr:col>15</xdr:col>
      <xdr:colOff>50800</xdr:colOff>
      <xdr:row>107</xdr:row>
      <xdr:rowOff>19050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flipV="1">
          <a:off x="2019300" y="17595124"/>
          <a:ext cx="889000" cy="76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107043</xdr:rowOff>
    </xdr:from>
    <xdr:to>
      <xdr:col>6</xdr:col>
      <xdr:colOff>38100</xdr:colOff>
      <xdr:row>107</xdr:row>
      <xdr:rowOff>37193</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1079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157843</xdr:rowOff>
    </xdr:from>
    <xdr:to>
      <xdr:col>10</xdr:col>
      <xdr:colOff>114300</xdr:colOff>
      <xdr:row>107</xdr:row>
      <xdr:rowOff>19050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130300" y="18331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54446</xdr:rowOff>
    </xdr:from>
    <xdr:ext cx="405111" cy="259045"/>
    <xdr:sp macro="" textlink="">
      <xdr:nvSpPr>
        <xdr:cNvPr id="429" name="n_1aveValue【市民会館】&#10;有形固定資産減価償却率">
          <a:extLst>
            <a:ext uri="{FF2B5EF4-FFF2-40B4-BE49-F238E27FC236}">
              <a16:creationId xmlns:a16="http://schemas.microsoft.com/office/drawing/2014/main" id="{00000000-0008-0000-0F00-0000AD010000}"/>
            </a:ext>
          </a:extLst>
        </xdr:cNvPr>
        <xdr:cNvSpPr txBox="1"/>
      </xdr:nvSpPr>
      <xdr:spPr>
        <a:xfrm>
          <a:off x="3582044" y="1805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64243</xdr:rowOff>
    </xdr:from>
    <xdr:ext cx="405111" cy="259045"/>
    <xdr:sp macro="" textlink="">
      <xdr:nvSpPr>
        <xdr:cNvPr id="430" name="n_2aveValue【市民会館】&#10;有形固定資産減価償却率">
          <a:extLst>
            <a:ext uri="{FF2B5EF4-FFF2-40B4-BE49-F238E27FC236}">
              <a16:creationId xmlns:a16="http://schemas.microsoft.com/office/drawing/2014/main" id="{00000000-0008-0000-0F00-0000AE010000}"/>
            </a:ext>
          </a:extLst>
        </xdr:cNvPr>
        <xdr:cNvSpPr txBox="1"/>
      </xdr:nvSpPr>
      <xdr:spPr>
        <a:xfrm>
          <a:off x="27057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71682</xdr:rowOff>
    </xdr:from>
    <xdr:ext cx="405111" cy="259045"/>
    <xdr:sp macro="" textlink="">
      <xdr:nvSpPr>
        <xdr:cNvPr id="431" name="n_3aveValue【市民会館】&#10;有形固定資産減価償却率">
          <a:extLst>
            <a:ext uri="{FF2B5EF4-FFF2-40B4-BE49-F238E27FC236}">
              <a16:creationId xmlns:a16="http://schemas.microsoft.com/office/drawing/2014/main" id="{00000000-0008-0000-0F00-0000AF010000}"/>
            </a:ext>
          </a:extLst>
        </xdr:cNvPr>
        <xdr:cNvSpPr txBox="1"/>
      </xdr:nvSpPr>
      <xdr:spPr>
        <a:xfrm>
          <a:off x="1816744" y="1773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61884</xdr:rowOff>
    </xdr:from>
    <xdr:ext cx="405111" cy="259045"/>
    <xdr:sp macro="" textlink="">
      <xdr:nvSpPr>
        <xdr:cNvPr id="432" name="n_4aveValue【市民会館】&#10;有形固定資産減価償却率">
          <a:extLst>
            <a:ext uri="{FF2B5EF4-FFF2-40B4-BE49-F238E27FC236}">
              <a16:creationId xmlns:a16="http://schemas.microsoft.com/office/drawing/2014/main" id="{00000000-0008-0000-0F00-0000B0010000}"/>
            </a:ext>
          </a:extLst>
        </xdr:cNvPr>
        <xdr:cNvSpPr txBox="1"/>
      </xdr:nvSpPr>
      <xdr:spPr>
        <a:xfrm>
          <a:off x="927744" y="177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65150</xdr:rowOff>
    </xdr:from>
    <xdr:ext cx="340478" cy="259045"/>
    <xdr:sp macro="" textlink="">
      <xdr:nvSpPr>
        <xdr:cNvPr id="433" name="n_1mainValue【市民会館】&#10;有形固定資産減価償却率">
          <a:extLst>
            <a:ext uri="{FF2B5EF4-FFF2-40B4-BE49-F238E27FC236}">
              <a16:creationId xmlns:a16="http://schemas.microsoft.com/office/drawing/2014/main" id="{00000000-0008-0000-0F00-0000B1010000}"/>
            </a:ext>
          </a:extLst>
        </xdr:cNvPr>
        <xdr:cNvSpPr txBox="1"/>
      </xdr:nvSpPr>
      <xdr:spPr>
        <a:xfrm>
          <a:off x="3614361" y="168672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3101</xdr:rowOff>
    </xdr:from>
    <xdr:ext cx="405111" cy="259045"/>
    <xdr:sp macro="" textlink="">
      <xdr:nvSpPr>
        <xdr:cNvPr id="434" name="n_2mainValue【市民会館】&#10;有形固定資産減価償却率">
          <a:extLst>
            <a:ext uri="{FF2B5EF4-FFF2-40B4-BE49-F238E27FC236}">
              <a16:creationId xmlns:a16="http://schemas.microsoft.com/office/drawing/2014/main" id="{00000000-0008-0000-0F00-0000B2010000}"/>
            </a:ext>
          </a:extLst>
        </xdr:cNvPr>
        <xdr:cNvSpPr txBox="1"/>
      </xdr:nvSpPr>
      <xdr:spPr>
        <a:xfrm>
          <a:off x="2705744" y="1731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60977</xdr:rowOff>
    </xdr:from>
    <xdr:ext cx="405111" cy="259045"/>
    <xdr:sp macro="" textlink="">
      <xdr:nvSpPr>
        <xdr:cNvPr id="435" name="n_3mainValue【市民会館】&#10;有形固定資産減価償却率">
          <a:extLst>
            <a:ext uri="{FF2B5EF4-FFF2-40B4-BE49-F238E27FC236}">
              <a16:creationId xmlns:a16="http://schemas.microsoft.com/office/drawing/2014/main" id="{00000000-0008-0000-0F00-0000B3010000}"/>
            </a:ext>
          </a:extLst>
        </xdr:cNvPr>
        <xdr:cNvSpPr txBox="1"/>
      </xdr:nvSpPr>
      <xdr:spPr>
        <a:xfrm>
          <a:off x="1816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28320</xdr:rowOff>
    </xdr:from>
    <xdr:ext cx="405111" cy="259045"/>
    <xdr:sp macro="" textlink="">
      <xdr:nvSpPr>
        <xdr:cNvPr id="436" name="n_4mainValue【市民会館】&#10;有形固定資産減価償却率">
          <a:extLst>
            <a:ext uri="{FF2B5EF4-FFF2-40B4-BE49-F238E27FC236}">
              <a16:creationId xmlns:a16="http://schemas.microsoft.com/office/drawing/2014/main" id="{00000000-0008-0000-0F00-0000B4010000}"/>
            </a:ext>
          </a:extLst>
        </xdr:cNvPr>
        <xdr:cNvSpPr txBox="1"/>
      </xdr:nvSpPr>
      <xdr:spPr>
        <a:xfrm>
          <a:off x="927744"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F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flipV="1">
          <a:off x="10476865" y="17256633"/>
          <a:ext cx="0" cy="1195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F00-0000C9010000}"/>
            </a:ext>
          </a:extLst>
        </xdr:cNvPr>
        <xdr:cNvSpPr txBox="1"/>
      </xdr:nvSpPr>
      <xdr:spPr>
        <a:xfrm>
          <a:off x="10515600" y="1845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0388600" y="184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F00-0000CB010000}"/>
            </a:ext>
          </a:extLst>
        </xdr:cNvPr>
        <xdr:cNvSpPr txBox="1"/>
      </xdr:nvSpPr>
      <xdr:spPr>
        <a:xfrm>
          <a:off x="10515600" y="1703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0388600" y="17256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20274</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F00-0000CD010000}"/>
            </a:ext>
          </a:extLst>
        </xdr:cNvPr>
        <xdr:cNvSpPr txBox="1"/>
      </xdr:nvSpPr>
      <xdr:spPr>
        <a:xfrm>
          <a:off x="10515600" y="18022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10426700" y="1817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9588500" y="1817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8699500" y="1816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7810500" y="1816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6921500" y="181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142557</xdr:rowOff>
    </xdr:from>
    <xdr:to>
      <xdr:col>55</xdr:col>
      <xdr:colOff>50800</xdr:colOff>
      <xdr:row>107</xdr:row>
      <xdr:rowOff>72707</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10426700" y="1831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57484</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F00-0000D9010000}"/>
            </a:ext>
          </a:extLst>
        </xdr:cNvPr>
        <xdr:cNvSpPr txBox="1"/>
      </xdr:nvSpPr>
      <xdr:spPr>
        <a:xfrm>
          <a:off x="10515600" y="1823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144844</xdr:rowOff>
    </xdr:from>
    <xdr:to>
      <xdr:col>50</xdr:col>
      <xdr:colOff>165100</xdr:colOff>
      <xdr:row>107</xdr:row>
      <xdr:rowOff>74994</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9588500" y="1831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21907</xdr:rowOff>
    </xdr:from>
    <xdr:to>
      <xdr:col>55</xdr:col>
      <xdr:colOff>0</xdr:colOff>
      <xdr:row>107</xdr:row>
      <xdr:rowOff>24194</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flipV="1">
          <a:off x="9639300" y="18367057"/>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27687</xdr:rowOff>
    </xdr:from>
    <xdr:to>
      <xdr:col>46</xdr:col>
      <xdr:colOff>38100</xdr:colOff>
      <xdr:row>106</xdr:row>
      <xdr:rowOff>129287</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8699500" y="1820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78487</xdr:rowOff>
    </xdr:from>
    <xdr:to>
      <xdr:col>50</xdr:col>
      <xdr:colOff>114300</xdr:colOff>
      <xdr:row>107</xdr:row>
      <xdr:rowOff>24194</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a:off x="8750300" y="18252187"/>
          <a:ext cx="889000" cy="11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128270</xdr:rowOff>
    </xdr:from>
    <xdr:to>
      <xdr:col>41</xdr:col>
      <xdr:colOff>101600</xdr:colOff>
      <xdr:row>107</xdr:row>
      <xdr:rowOff>58420</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7810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78487</xdr:rowOff>
    </xdr:from>
    <xdr:to>
      <xdr:col>45</xdr:col>
      <xdr:colOff>177800</xdr:colOff>
      <xdr:row>107</xdr:row>
      <xdr:rowOff>7620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7861300" y="18252187"/>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130556</xdr:rowOff>
    </xdr:from>
    <xdr:to>
      <xdr:col>36</xdr:col>
      <xdr:colOff>165100</xdr:colOff>
      <xdr:row>107</xdr:row>
      <xdr:rowOff>60706</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6921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7620</xdr:rowOff>
    </xdr:from>
    <xdr:to>
      <xdr:col>41</xdr:col>
      <xdr:colOff>50800</xdr:colOff>
      <xdr:row>107</xdr:row>
      <xdr:rowOff>9906</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6972300" y="183527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118952</xdr:rowOff>
    </xdr:from>
    <xdr:ext cx="469744" cy="259045"/>
    <xdr:sp macro="" textlink="">
      <xdr:nvSpPr>
        <xdr:cNvPr id="482" name="n_1aveValue【市民会館】&#10;一人当たり面積">
          <a:extLst>
            <a:ext uri="{FF2B5EF4-FFF2-40B4-BE49-F238E27FC236}">
              <a16:creationId xmlns:a16="http://schemas.microsoft.com/office/drawing/2014/main" id="{00000000-0008-0000-0F00-0000E2010000}"/>
            </a:ext>
          </a:extLst>
        </xdr:cNvPr>
        <xdr:cNvSpPr txBox="1"/>
      </xdr:nvSpPr>
      <xdr:spPr>
        <a:xfrm>
          <a:off x="9391727" y="1794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483" name="n_2aveValue【市民会館】&#10;一人当たり面積">
          <a:extLst>
            <a:ext uri="{FF2B5EF4-FFF2-40B4-BE49-F238E27FC236}">
              <a16:creationId xmlns:a16="http://schemas.microsoft.com/office/drawing/2014/main" id="{00000000-0008-0000-0F00-0000E3010000}"/>
            </a:ext>
          </a:extLst>
        </xdr:cNvPr>
        <xdr:cNvSpPr txBox="1"/>
      </xdr:nvSpPr>
      <xdr:spPr>
        <a:xfrm>
          <a:off x="8515427" y="17941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484" name="n_3aveValue【市民会館】&#10;一人当たり面積">
          <a:extLst>
            <a:ext uri="{FF2B5EF4-FFF2-40B4-BE49-F238E27FC236}">
              <a16:creationId xmlns:a16="http://schemas.microsoft.com/office/drawing/2014/main" id="{00000000-0008-0000-0F00-0000E4010000}"/>
            </a:ext>
          </a:extLst>
        </xdr:cNvPr>
        <xdr:cNvSpPr txBox="1"/>
      </xdr:nvSpPr>
      <xdr:spPr>
        <a:xfrm>
          <a:off x="7626427" y="1793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124668</xdr:rowOff>
    </xdr:from>
    <xdr:ext cx="469744" cy="259045"/>
    <xdr:sp macro="" textlink="">
      <xdr:nvSpPr>
        <xdr:cNvPr id="485" name="n_4aveValue【市民会館】&#10;一人当たり面積">
          <a:extLst>
            <a:ext uri="{FF2B5EF4-FFF2-40B4-BE49-F238E27FC236}">
              <a16:creationId xmlns:a16="http://schemas.microsoft.com/office/drawing/2014/main" id="{00000000-0008-0000-0F00-0000E5010000}"/>
            </a:ext>
          </a:extLst>
        </xdr:cNvPr>
        <xdr:cNvSpPr txBox="1"/>
      </xdr:nvSpPr>
      <xdr:spPr>
        <a:xfrm>
          <a:off x="6737427" y="1795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66121</xdr:rowOff>
    </xdr:from>
    <xdr:ext cx="469744" cy="259045"/>
    <xdr:sp macro="" textlink="">
      <xdr:nvSpPr>
        <xdr:cNvPr id="486" name="n_1mainValue【市民会館】&#10;一人当たり面積">
          <a:extLst>
            <a:ext uri="{FF2B5EF4-FFF2-40B4-BE49-F238E27FC236}">
              <a16:creationId xmlns:a16="http://schemas.microsoft.com/office/drawing/2014/main" id="{00000000-0008-0000-0F00-0000E6010000}"/>
            </a:ext>
          </a:extLst>
        </xdr:cNvPr>
        <xdr:cNvSpPr txBox="1"/>
      </xdr:nvSpPr>
      <xdr:spPr>
        <a:xfrm>
          <a:off x="9391727" y="1841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120414</xdr:rowOff>
    </xdr:from>
    <xdr:ext cx="469744" cy="259045"/>
    <xdr:sp macro="" textlink="">
      <xdr:nvSpPr>
        <xdr:cNvPr id="487" name="n_2mainValue【市民会館】&#10;一人当たり面積">
          <a:extLst>
            <a:ext uri="{FF2B5EF4-FFF2-40B4-BE49-F238E27FC236}">
              <a16:creationId xmlns:a16="http://schemas.microsoft.com/office/drawing/2014/main" id="{00000000-0008-0000-0F00-0000E7010000}"/>
            </a:ext>
          </a:extLst>
        </xdr:cNvPr>
        <xdr:cNvSpPr txBox="1"/>
      </xdr:nvSpPr>
      <xdr:spPr>
        <a:xfrm>
          <a:off x="8515427" y="1829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49547</xdr:rowOff>
    </xdr:from>
    <xdr:ext cx="469744" cy="259045"/>
    <xdr:sp macro="" textlink="">
      <xdr:nvSpPr>
        <xdr:cNvPr id="488" name="n_3mainValue【市民会館】&#10;一人当たり面積">
          <a:extLst>
            <a:ext uri="{FF2B5EF4-FFF2-40B4-BE49-F238E27FC236}">
              <a16:creationId xmlns:a16="http://schemas.microsoft.com/office/drawing/2014/main" id="{00000000-0008-0000-0F00-0000E8010000}"/>
            </a:ext>
          </a:extLst>
        </xdr:cNvPr>
        <xdr:cNvSpPr txBox="1"/>
      </xdr:nvSpPr>
      <xdr:spPr>
        <a:xfrm>
          <a:off x="7626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51833</xdr:rowOff>
    </xdr:from>
    <xdr:ext cx="469744" cy="259045"/>
    <xdr:sp macro="" textlink="">
      <xdr:nvSpPr>
        <xdr:cNvPr id="489" name="n_4mainValue【市民会館】&#10;一人当たり面積">
          <a:extLst>
            <a:ext uri="{FF2B5EF4-FFF2-40B4-BE49-F238E27FC236}">
              <a16:creationId xmlns:a16="http://schemas.microsoft.com/office/drawing/2014/main" id="{00000000-0008-0000-0F00-0000E9010000}"/>
            </a:ext>
          </a:extLst>
        </xdr:cNvPr>
        <xdr:cNvSpPr txBox="1"/>
      </xdr:nvSpPr>
      <xdr:spPr>
        <a:xfrm>
          <a:off x="6737427" y="1839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F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一般廃棄物処理施設】&#10;有形固定資産減価償却率最小値テキスト">
          <a:extLst>
            <a:ext uri="{FF2B5EF4-FFF2-40B4-BE49-F238E27FC236}">
              <a16:creationId xmlns:a16="http://schemas.microsoft.com/office/drawing/2014/main" id="{00000000-0008-0000-0F00-000004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0000000-0008-0000-0F00-000006020000}"/>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F00-000008020000}"/>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54791</xdr:rowOff>
    </xdr:from>
    <xdr:to>
      <xdr:col>85</xdr:col>
      <xdr:colOff>177800</xdr:colOff>
      <xdr:row>41</xdr:row>
      <xdr:rowOff>156391</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6268700" y="708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33218</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F00-000014020000}"/>
            </a:ext>
          </a:extLst>
        </xdr:cNvPr>
        <xdr:cNvSpPr txBox="1"/>
      </xdr:nvSpPr>
      <xdr:spPr>
        <a:xfrm>
          <a:off x="16357600" y="7062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20501</xdr:rowOff>
    </xdr:from>
    <xdr:to>
      <xdr:col>81</xdr:col>
      <xdr:colOff>101600</xdr:colOff>
      <xdr:row>41</xdr:row>
      <xdr:rowOff>122101</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5430500" y="70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71301</xdr:rowOff>
    </xdr:from>
    <xdr:to>
      <xdr:col>85</xdr:col>
      <xdr:colOff>127000</xdr:colOff>
      <xdr:row>41</xdr:row>
      <xdr:rowOff>105591</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5481300" y="7100751"/>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115207</xdr:rowOff>
    </xdr:from>
    <xdr:to>
      <xdr:col>76</xdr:col>
      <xdr:colOff>165100</xdr:colOff>
      <xdr:row>41</xdr:row>
      <xdr:rowOff>45357</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4541500" y="697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166007</xdr:rowOff>
    </xdr:from>
    <xdr:to>
      <xdr:col>81</xdr:col>
      <xdr:colOff>50800</xdr:colOff>
      <xdr:row>41</xdr:row>
      <xdr:rowOff>71301</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4592300" y="7024007"/>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115207</xdr:rowOff>
    </xdr:from>
    <xdr:to>
      <xdr:col>72</xdr:col>
      <xdr:colOff>38100</xdr:colOff>
      <xdr:row>41</xdr:row>
      <xdr:rowOff>45357</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3652500" y="697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166007</xdr:rowOff>
    </xdr:from>
    <xdr:to>
      <xdr:col>76</xdr:col>
      <xdr:colOff>114300</xdr:colOff>
      <xdr:row>40</xdr:row>
      <xdr:rowOff>166007</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3703300" y="70240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907</xdr:rowOff>
    </xdr:from>
    <xdr:to>
      <xdr:col>67</xdr:col>
      <xdr:colOff>101600</xdr:colOff>
      <xdr:row>41</xdr:row>
      <xdr:rowOff>102507</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2763500" y="7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166007</xdr:rowOff>
    </xdr:from>
    <xdr:to>
      <xdr:col>71</xdr:col>
      <xdr:colOff>177800</xdr:colOff>
      <xdr:row>41</xdr:row>
      <xdr:rowOff>51707</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flipV="1">
          <a:off x="12814300" y="7024007"/>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113228</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5266044" y="714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36484</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4389744" y="706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36484</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3500744" y="706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93634</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611744" y="712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00000000-0008-0000-0F00-00003B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573" name="【一般廃棄物処理施設】&#10;一人当たり有形固定資産（償却資産）額最小値テキスト">
          <a:extLst>
            <a:ext uri="{FF2B5EF4-FFF2-40B4-BE49-F238E27FC236}">
              <a16:creationId xmlns:a16="http://schemas.microsoft.com/office/drawing/2014/main" id="{00000000-0008-0000-0F00-00003D020000}"/>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575" name="【一般廃棄物処理施設】&#10;一人当たり有形固定資産（償却資産）額最大値テキスト">
          <a:extLst>
            <a:ext uri="{FF2B5EF4-FFF2-40B4-BE49-F238E27FC236}">
              <a16:creationId xmlns:a16="http://schemas.microsoft.com/office/drawing/2014/main" id="{00000000-0008-0000-0F00-00003F020000}"/>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577" name="【一般廃棄物処理施設】&#10;一人当たり有形固定資産（償却資産）額平均値テキスト">
          <a:extLst>
            <a:ext uri="{FF2B5EF4-FFF2-40B4-BE49-F238E27FC236}">
              <a16:creationId xmlns:a16="http://schemas.microsoft.com/office/drawing/2014/main" id="{00000000-0008-0000-0F00-000041020000}"/>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141531</xdr:rowOff>
    </xdr:from>
    <xdr:to>
      <xdr:col>116</xdr:col>
      <xdr:colOff>114300</xdr:colOff>
      <xdr:row>42</xdr:row>
      <xdr:rowOff>71681</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22110700" y="717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34377" cy="259045"/>
    <xdr:sp macro="" textlink="">
      <xdr:nvSpPr>
        <xdr:cNvPr id="589" name="【一般廃棄物処理施設】&#10;一人当たり有形固定資産（償却資産）額該当値テキスト">
          <a:extLst>
            <a:ext uri="{FF2B5EF4-FFF2-40B4-BE49-F238E27FC236}">
              <a16:creationId xmlns:a16="http://schemas.microsoft.com/office/drawing/2014/main" id="{00000000-0008-0000-0F00-00004D020000}"/>
            </a:ext>
          </a:extLst>
        </xdr:cNvPr>
        <xdr:cNvSpPr txBox="1"/>
      </xdr:nvSpPr>
      <xdr:spPr>
        <a:xfrm>
          <a:off x="22199600" y="710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142127</xdr:rowOff>
    </xdr:from>
    <xdr:to>
      <xdr:col>112</xdr:col>
      <xdr:colOff>38100</xdr:colOff>
      <xdr:row>42</xdr:row>
      <xdr:rowOff>72277</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21272500" y="717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20881</xdr:rowOff>
    </xdr:from>
    <xdr:to>
      <xdr:col>116</xdr:col>
      <xdr:colOff>63500</xdr:colOff>
      <xdr:row>42</xdr:row>
      <xdr:rowOff>21477</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flipV="1">
          <a:off x="21323300" y="7221781"/>
          <a:ext cx="838200" cy="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143495</xdr:rowOff>
    </xdr:from>
    <xdr:to>
      <xdr:col>107</xdr:col>
      <xdr:colOff>101600</xdr:colOff>
      <xdr:row>42</xdr:row>
      <xdr:rowOff>73645</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20383500" y="71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21477</xdr:rowOff>
    </xdr:from>
    <xdr:to>
      <xdr:col>111</xdr:col>
      <xdr:colOff>177800</xdr:colOff>
      <xdr:row>42</xdr:row>
      <xdr:rowOff>22845</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20434300" y="7222377"/>
          <a:ext cx="889000" cy="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143839</xdr:rowOff>
    </xdr:from>
    <xdr:to>
      <xdr:col>102</xdr:col>
      <xdr:colOff>165100</xdr:colOff>
      <xdr:row>42</xdr:row>
      <xdr:rowOff>73989</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9494500" y="717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22845</xdr:rowOff>
    </xdr:from>
    <xdr:to>
      <xdr:col>107</xdr:col>
      <xdr:colOff>50800</xdr:colOff>
      <xdr:row>42</xdr:row>
      <xdr:rowOff>23189</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flipV="1">
          <a:off x="19545300" y="7223745"/>
          <a:ext cx="8890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132521</xdr:rowOff>
    </xdr:from>
    <xdr:to>
      <xdr:col>98</xdr:col>
      <xdr:colOff>38100</xdr:colOff>
      <xdr:row>42</xdr:row>
      <xdr:rowOff>62671</xdr:rowOff>
    </xdr:to>
    <xdr:sp macro="" textlink="">
      <xdr:nvSpPr>
        <xdr:cNvPr id="596" name="楕円 595">
          <a:extLst>
            <a:ext uri="{FF2B5EF4-FFF2-40B4-BE49-F238E27FC236}">
              <a16:creationId xmlns:a16="http://schemas.microsoft.com/office/drawing/2014/main" id="{00000000-0008-0000-0F00-000054020000}"/>
            </a:ext>
          </a:extLst>
        </xdr:cNvPr>
        <xdr:cNvSpPr/>
      </xdr:nvSpPr>
      <xdr:spPr>
        <a:xfrm>
          <a:off x="18605500" y="716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11871</xdr:rowOff>
    </xdr:from>
    <xdr:to>
      <xdr:col>102</xdr:col>
      <xdr:colOff>114300</xdr:colOff>
      <xdr:row>42</xdr:row>
      <xdr:rowOff>23189</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a:off x="18656300" y="7212771"/>
          <a:ext cx="889000" cy="1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598" name="n_1aveValue【一般廃棄物処理施設】&#10;一人当たり有形固定資産（償却資産）額">
          <a:extLst>
            <a:ext uri="{FF2B5EF4-FFF2-40B4-BE49-F238E27FC236}">
              <a16:creationId xmlns:a16="http://schemas.microsoft.com/office/drawing/2014/main" id="{00000000-0008-0000-0F00-000056020000}"/>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599" name="n_2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600" name="n_3ave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53973</xdr:rowOff>
    </xdr:from>
    <xdr:ext cx="599010" cy="259045"/>
    <xdr:sp macro="" textlink="">
      <xdr:nvSpPr>
        <xdr:cNvPr id="601" name="n_4ave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8356795" y="7254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63404</xdr:rowOff>
    </xdr:from>
    <xdr:ext cx="534377" cy="259045"/>
    <xdr:sp macro="" textlink="">
      <xdr:nvSpPr>
        <xdr:cNvPr id="602" name="n_1main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21043411" y="726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64772</xdr:rowOff>
    </xdr:from>
    <xdr:ext cx="534377" cy="259045"/>
    <xdr:sp macro="" textlink="">
      <xdr:nvSpPr>
        <xdr:cNvPr id="603" name="n_2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20167111" y="726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65116</xdr:rowOff>
    </xdr:from>
    <xdr:ext cx="534377" cy="259045"/>
    <xdr:sp macro="" textlink="">
      <xdr:nvSpPr>
        <xdr:cNvPr id="604" name="n_3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19278111" y="7266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79198</xdr:rowOff>
    </xdr:from>
    <xdr:ext cx="599010" cy="259045"/>
    <xdr:sp macro="" textlink="">
      <xdr:nvSpPr>
        <xdr:cNvPr id="605" name="n_4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8356795" y="6937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保健センター・保健所】&#10;有形固定資産減価償却率グラフ枠">
          <a:extLst>
            <a:ext uri="{FF2B5EF4-FFF2-40B4-BE49-F238E27FC236}">
              <a16:creationId xmlns:a16="http://schemas.microsoft.com/office/drawing/2014/main" id="{00000000-0008-0000-0F00-00007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flipV="1">
          <a:off x="16318864" y="950404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631" name="【保健センター・保健所】&#10;有形固定資産減価償却率最小値テキスト">
          <a:extLst>
            <a:ext uri="{FF2B5EF4-FFF2-40B4-BE49-F238E27FC236}">
              <a16:creationId xmlns:a16="http://schemas.microsoft.com/office/drawing/2014/main" id="{00000000-0008-0000-0F00-000077020000}"/>
            </a:ext>
          </a:extLst>
        </xdr:cNvPr>
        <xdr:cNvSpPr txBox="1"/>
      </xdr:nvSpPr>
      <xdr:spPr>
        <a:xfrm>
          <a:off x="16357600"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a:off x="16230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633" name="【保健センター・保健所】&#10;有形固定資産減価償却率最大値テキスト">
          <a:extLst>
            <a:ext uri="{FF2B5EF4-FFF2-40B4-BE49-F238E27FC236}">
              <a16:creationId xmlns:a16="http://schemas.microsoft.com/office/drawing/2014/main" id="{00000000-0008-0000-0F00-000079020000}"/>
            </a:ext>
          </a:extLst>
        </xdr:cNvPr>
        <xdr:cNvSpPr txBox="1"/>
      </xdr:nvSpPr>
      <xdr:spPr>
        <a:xfrm>
          <a:off x="16357600" y="927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6230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160037</xdr:rowOff>
    </xdr:from>
    <xdr:ext cx="405111" cy="259045"/>
    <xdr:sp macro="" textlink="">
      <xdr:nvSpPr>
        <xdr:cNvPr id="635" name="【保健センター・保健所】&#10;有形固定資産減価償却率平均値テキスト">
          <a:extLst>
            <a:ext uri="{FF2B5EF4-FFF2-40B4-BE49-F238E27FC236}">
              <a16:creationId xmlns:a16="http://schemas.microsoft.com/office/drawing/2014/main" id="{00000000-0008-0000-0F00-00007B020000}"/>
            </a:ext>
          </a:extLst>
        </xdr:cNvPr>
        <xdr:cNvSpPr txBox="1"/>
      </xdr:nvSpPr>
      <xdr:spPr>
        <a:xfrm>
          <a:off x="16357600" y="10104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5430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4541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2763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84455</xdr:rowOff>
    </xdr:from>
    <xdr:to>
      <xdr:col>85</xdr:col>
      <xdr:colOff>177800</xdr:colOff>
      <xdr:row>58</xdr:row>
      <xdr:rowOff>14605</xdr:rowOff>
    </xdr:to>
    <xdr:sp macro="" textlink="">
      <xdr:nvSpPr>
        <xdr:cNvPr id="646" name="楕円 645">
          <a:extLst>
            <a:ext uri="{FF2B5EF4-FFF2-40B4-BE49-F238E27FC236}">
              <a16:creationId xmlns:a16="http://schemas.microsoft.com/office/drawing/2014/main" id="{00000000-0008-0000-0F00-000086020000}"/>
            </a:ext>
          </a:extLst>
        </xdr:cNvPr>
        <xdr:cNvSpPr/>
      </xdr:nvSpPr>
      <xdr:spPr>
        <a:xfrm>
          <a:off x="162687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107332</xdr:rowOff>
    </xdr:from>
    <xdr:ext cx="405111" cy="259045"/>
    <xdr:sp macro="" textlink="">
      <xdr:nvSpPr>
        <xdr:cNvPr id="647" name="【保健センター・保健所】&#10;有形固定資産減価償却率該当値テキスト">
          <a:extLst>
            <a:ext uri="{FF2B5EF4-FFF2-40B4-BE49-F238E27FC236}">
              <a16:creationId xmlns:a16="http://schemas.microsoft.com/office/drawing/2014/main" id="{00000000-0008-0000-0F00-000087020000}"/>
            </a:ext>
          </a:extLst>
        </xdr:cNvPr>
        <xdr:cNvSpPr txBox="1"/>
      </xdr:nvSpPr>
      <xdr:spPr>
        <a:xfrm>
          <a:off x="16357600"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46355</xdr:rowOff>
    </xdr:from>
    <xdr:to>
      <xdr:col>81</xdr:col>
      <xdr:colOff>101600</xdr:colOff>
      <xdr:row>57</xdr:row>
      <xdr:rowOff>147955</xdr:rowOff>
    </xdr:to>
    <xdr:sp macro="" textlink="">
      <xdr:nvSpPr>
        <xdr:cNvPr id="648" name="楕円 647">
          <a:extLst>
            <a:ext uri="{FF2B5EF4-FFF2-40B4-BE49-F238E27FC236}">
              <a16:creationId xmlns:a16="http://schemas.microsoft.com/office/drawing/2014/main" id="{00000000-0008-0000-0F00-000088020000}"/>
            </a:ext>
          </a:extLst>
        </xdr:cNvPr>
        <xdr:cNvSpPr/>
      </xdr:nvSpPr>
      <xdr:spPr>
        <a:xfrm>
          <a:off x="15430500" y="981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97155</xdr:rowOff>
    </xdr:from>
    <xdr:to>
      <xdr:col>85</xdr:col>
      <xdr:colOff>127000</xdr:colOff>
      <xdr:row>57</xdr:row>
      <xdr:rowOff>135255</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a:off x="15481300" y="986980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158750</xdr:rowOff>
    </xdr:from>
    <xdr:to>
      <xdr:col>76</xdr:col>
      <xdr:colOff>165100</xdr:colOff>
      <xdr:row>58</xdr:row>
      <xdr:rowOff>88900</xdr:rowOff>
    </xdr:to>
    <xdr:sp macro="" textlink="">
      <xdr:nvSpPr>
        <xdr:cNvPr id="650" name="楕円 649">
          <a:extLst>
            <a:ext uri="{FF2B5EF4-FFF2-40B4-BE49-F238E27FC236}">
              <a16:creationId xmlns:a16="http://schemas.microsoft.com/office/drawing/2014/main" id="{00000000-0008-0000-0F00-00008A020000}"/>
            </a:ext>
          </a:extLst>
        </xdr:cNvPr>
        <xdr:cNvSpPr/>
      </xdr:nvSpPr>
      <xdr:spPr>
        <a:xfrm>
          <a:off x="14541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97155</xdr:rowOff>
    </xdr:from>
    <xdr:to>
      <xdr:col>81</xdr:col>
      <xdr:colOff>50800</xdr:colOff>
      <xdr:row>58</xdr:row>
      <xdr:rowOff>38100</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flipV="1">
          <a:off x="14592300" y="9869805"/>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120650</xdr:rowOff>
    </xdr:from>
    <xdr:to>
      <xdr:col>72</xdr:col>
      <xdr:colOff>38100</xdr:colOff>
      <xdr:row>58</xdr:row>
      <xdr:rowOff>50800</xdr:rowOff>
    </xdr:to>
    <xdr:sp macro="" textlink="">
      <xdr:nvSpPr>
        <xdr:cNvPr id="652" name="楕円 651">
          <a:extLst>
            <a:ext uri="{FF2B5EF4-FFF2-40B4-BE49-F238E27FC236}">
              <a16:creationId xmlns:a16="http://schemas.microsoft.com/office/drawing/2014/main" id="{00000000-0008-0000-0F00-00008C020000}"/>
            </a:ext>
          </a:extLst>
        </xdr:cNvPr>
        <xdr:cNvSpPr/>
      </xdr:nvSpPr>
      <xdr:spPr>
        <a:xfrm>
          <a:off x="13652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0</xdr:rowOff>
    </xdr:from>
    <xdr:to>
      <xdr:col>76</xdr:col>
      <xdr:colOff>114300</xdr:colOff>
      <xdr:row>58</xdr:row>
      <xdr:rowOff>38100</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3703300" y="9944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82550</xdr:rowOff>
    </xdr:from>
    <xdr:to>
      <xdr:col>67</xdr:col>
      <xdr:colOff>101600</xdr:colOff>
      <xdr:row>58</xdr:row>
      <xdr:rowOff>12700</xdr:rowOff>
    </xdr:to>
    <xdr:sp macro="" textlink="">
      <xdr:nvSpPr>
        <xdr:cNvPr id="654" name="楕円 653">
          <a:extLst>
            <a:ext uri="{FF2B5EF4-FFF2-40B4-BE49-F238E27FC236}">
              <a16:creationId xmlns:a16="http://schemas.microsoft.com/office/drawing/2014/main" id="{00000000-0008-0000-0F00-00008E020000}"/>
            </a:ext>
          </a:extLst>
        </xdr:cNvPr>
        <xdr:cNvSpPr/>
      </xdr:nvSpPr>
      <xdr:spPr>
        <a:xfrm>
          <a:off x="127635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133350</xdr:rowOff>
    </xdr:from>
    <xdr:to>
      <xdr:col>71</xdr:col>
      <xdr:colOff>177800</xdr:colOff>
      <xdr:row>58</xdr:row>
      <xdr:rowOff>0</xdr:rowOff>
    </xdr:to>
    <xdr:cxnSp macro="">
      <xdr:nvCxnSpPr>
        <xdr:cNvPr id="655" name="直線コネクタ 654">
          <a:extLst>
            <a:ext uri="{FF2B5EF4-FFF2-40B4-BE49-F238E27FC236}">
              <a16:creationId xmlns:a16="http://schemas.microsoft.com/office/drawing/2014/main" id="{00000000-0008-0000-0F00-00008F020000}"/>
            </a:ext>
          </a:extLst>
        </xdr:cNvPr>
        <xdr:cNvCxnSpPr/>
      </xdr:nvCxnSpPr>
      <xdr:spPr>
        <a:xfrm>
          <a:off x="12814300" y="9906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62882</xdr:rowOff>
    </xdr:from>
    <xdr:ext cx="405111" cy="259045"/>
    <xdr:sp macro="" textlink="">
      <xdr:nvSpPr>
        <xdr:cNvPr id="656" name="n_1aveValue【保健センター・保健所】&#10;有形固定資産減価償却率">
          <a:extLst>
            <a:ext uri="{FF2B5EF4-FFF2-40B4-BE49-F238E27FC236}">
              <a16:creationId xmlns:a16="http://schemas.microsoft.com/office/drawing/2014/main" id="{00000000-0008-0000-0F00-000090020000}"/>
            </a:ext>
          </a:extLst>
        </xdr:cNvPr>
        <xdr:cNvSpPr txBox="1"/>
      </xdr:nvSpPr>
      <xdr:spPr>
        <a:xfrm>
          <a:off x="15266044" y="1017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74312</xdr:rowOff>
    </xdr:from>
    <xdr:ext cx="405111" cy="259045"/>
    <xdr:sp macro="" textlink="">
      <xdr:nvSpPr>
        <xdr:cNvPr id="657" name="n_2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4389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8" name="n_3ave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133367</xdr:rowOff>
    </xdr:from>
    <xdr:ext cx="405111" cy="259045"/>
    <xdr:sp macro="" textlink="">
      <xdr:nvSpPr>
        <xdr:cNvPr id="659" name="n_4ave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2611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164482</xdr:rowOff>
    </xdr:from>
    <xdr:ext cx="405111" cy="259045"/>
    <xdr:sp macro="" textlink="">
      <xdr:nvSpPr>
        <xdr:cNvPr id="660" name="n_1main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5266044" y="959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105427</xdr:rowOff>
    </xdr:from>
    <xdr:ext cx="405111" cy="259045"/>
    <xdr:sp macro="" textlink="">
      <xdr:nvSpPr>
        <xdr:cNvPr id="661" name="n_2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43897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67327</xdr:rowOff>
    </xdr:from>
    <xdr:ext cx="405111" cy="259045"/>
    <xdr:sp macro="" textlink="">
      <xdr:nvSpPr>
        <xdr:cNvPr id="662" name="n_3main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3500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29227</xdr:rowOff>
    </xdr:from>
    <xdr:ext cx="405111" cy="259045"/>
    <xdr:sp macro="" textlink="">
      <xdr:nvSpPr>
        <xdr:cNvPr id="663" name="n_4main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2611744" y="963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保健センター・保健所】&#10;一人当たり面積グラフ枠">
          <a:extLst>
            <a:ext uri="{FF2B5EF4-FFF2-40B4-BE49-F238E27FC236}">
              <a16:creationId xmlns:a16="http://schemas.microsoft.com/office/drawing/2014/main" id="{00000000-0008-0000-0F00-0000A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flipV="1">
          <a:off x="22160864" y="9594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688" name="【保健センター・保健所】&#10;一人当たり面積最小値テキスト">
          <a:extLst>
            <a:ext uri="{FF2B5EF4-FFF2-40B4-BE49-F238E27FC236}">
              <a16:creationId xmlns:a16="http://schemas.microsoft.com/office/drawing/2014/main" id="{00000000-0008-0000-0F00-0000B0020000}"/>
            </a:ext>
          </a:extLst>
        </xdr:cNvPr>
        <xdr:cNvSpPr txBox="1"/>
      </xdr:nvSpPr>
      <xdr:spPr>
        <a:xfrm>
          <a:off x="22199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22072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690" name="【保健センター・保健所】&#10;一人当たり面積最大値テキスト">
          <a:extLst>
            <a:ext uri="{FF2B5EF4-FFF2-40B4-BE49-F238E27FC236}">
              <a16:creationId xmlns:a16="http://schemas.microsoft.com/office/drawing/2014/main" id="{00000000-0008-0000-0F00-0000B2020000}"/>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22072600" y="959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692" name="【保健センター・保健所】&#10;一人当たり面積平均値テキスト">
          <a:extLst>
            <a:ext uri="{FF2B5EF4-FFF2-40B4-BE49-F238E27FC236}">
              <a16:creationId xmlns:a16="http://schemas.microsoft.com/office/drawing/2014/main" id="{00000000-0008-0000-0F00-0000B4020000}"/>
            </a:ext>
          </a:extLst>
        </xdr:cNvPr>
        <xdr:cNvSpPr txBox="1"/>
      </xdr:nvSpPr>
      <xdr:spPr>
        <a:xfrm>
          <a:off x="22199600" y="1052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693" name="フローチャート: 判断 692">
          <a:extLst>
            <a:ext uri="{FF2B5EF4-FFF2-40B4-BE49-F238E27FC236}">
              <a16:creationId xmlns:a16="http://schemas.microsoft.com/office/drawing/2014/main" id="{00000000-0008-0000-0F00-0000B5020000}"/>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694" name="フローチャート: 判断 693">
          <a:extLst>
            <a:ext uri="{FF2B5EF4-FFF2-40B4-BE49-F238E27FC236}">
              <a16:creationId xmlns:a16="http://schemas.microsoft.com/office/drawing/2014/main" id="{00000000-0008-0000-0F00-0000B6020000}"/>
            </a:ext>
          </a:extLst>
        </xdr:cNvPr>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695" name="フローチャート: 判断 694">
          <a:extLst>
            <a:ext uri="{FF2B5EF4-FFF2-40B4-BE49-F238E27FC236}">
              <a16:creationId xmlns:a16="http://schemas.microsoft.com/office/drawing/2014/main" id="{00000000-0008-0000-0F00-0000B7020000}"/>
            </a:ext>
          </a:extLst>
        </xdr:cNvPr>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49530</xdr:rowOff>
    </xdr:from>
    <xdr:to>
      <xdr:col>116</xdr:col>
      <xdr:colOff>114300</xdr:colOff>
      <xdr:row>63</xdr:row>
      <xdr:rowOff>151130</xdr:rowOff>
    </xdr:to>
    <xdr:sp macro="" textlink="">
      <xdr:nvSpPr>
        <xdr:cNvPr id="703" name="楕円 702">
          <a:extLst>
            <a:ext uri="{FF2B5EF4-FFF2-40B4-BE49-F238E27FC236}">
              <a16:creationId xmlns:a16="http://schemas.microsoft.com/office/drawing/2014/main" id="{00000000-0008-0000-0F00-0000BF020000}"/>
            </a:ext>
          </a:extLst>
        </xdr:cNvPr>
        <xdr:cNvSpPr/>
      </xdr:nvSpPr>
      <xdr:spPr>
        <a:xfrm>
          <a:off x="22110700" y="1085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135907</xdr:rowOff>
    </xdr:from>
    <xdr:ext cx="469744" cy="259045"/>
    <xdr:sp macro="" textlink="">
      <xdr:nvSpPr>
        <xdr:cNvPr id="704" name="【保健センター・保健所】&#10;一人当たり面積該当値テキスト">
          <a:extLst>
            <a:ext uri="{FF2B5EF4-FFF2-40B4-BE49-F238E27FC236}">
              <a16:creationId xmlns:a16="http://schemas.microsoft.com/office/drawing/2014/main" id="{00000000-0008-0000-0F00-0000C0020000}"/>
            </a:ext>
          </a:extLst>
        </xdr:cNvPr>
        <xdr:cNvSpPr txBox="1"/>
      </xdr:nvSpPr>
      <xdr:spPr>
        <a:xfrm>
          <a:off x="22199600" y="1076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53340</xdr:rowOff>
    </xdr:from>
    <xdr:to>
      <xdr:col>112</xdr:col>
      <xdr:colOff>38100</xdr:colOff>
      <xdr:row>63</xdr:row>
      <xdr:rowOff>154940</xdr:rowOff>
    </xdr:to>
    <xdr:sp macro="" textlink="">
      <xdr:nvSpPr>
        <xdr:cNvPr id="705" name="楕円 704">
          <a:extLst>
            <a:ext uri="{FF2B5EF4-FFF2-40B4-BE49-F238E27FC236}">
              <a16:creationId xmlns:a16="http://schemas.microsoft.com/office/drawing/2014/main" id="{00000000-0008-0000-0F00-0000C1020000}"/>
            </a:ext>
          </a:extLst>
        </xdr:cNvPr>
        <xdr:cNvSpPr/>
      </xdr:nvSpPr>
      <xdr:spPr>
        <a:xfrm>
          <a:off x="21272500" y="1085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100330</xdr:rowOff>
    </xdr:from>
    <xdr:to>
      <xdr:col>116</xdr:col>
      <xdr:colOff>63500</xdr:colOff>
      <xdr:row>63</xdr:row>
      <xdr:rowOff>104140</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flipV="1">
          <a:off x="21323300" y="109016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54610</xdr:rowOff>
    </xdr:from>
    <xdr:to>
      <xdr:col>107</xdr:col>
      <xdr:colOff>101600</xdr:colOff>
      <xdr:row>63</xdr:row>
      <xdr:rowOff>156210</xdr:rowOff>
    </xdr:to>
    <xdr:sp macro="" textlink="">
      <xdr:nvSpPr>
        <xdr:cNvPr id="707" name="楕円 706">
          <a:extLst>
            <a:ext uri="{FF2B5EF4-FFF2-40B4-BE49-F238E27FC236}">
              <a16:creationId xmlns:a16="http://schemas.microsoft.com/office/drawing/2014/main" id="{00000000-0008-0000-0F00-0000C3020000}"/>
            </a:ext>
          </a:extLst>
        </xdr:cNvPr>
        <xdr:cNvSpPr/>
      </xdr:nvSpPr>
      <xdr:spPr>
        <a:xfrm>
          <a:off x="20383500" y="1085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104140</xdr:rowOff>
    </xdr:from>
    <xdr:to>
      <xdr:col>111</xdr:col>
      <xdr:colOff>177800</xdr:colOff>
      <xdr:row>63</xdr:row>
      <xdr:rowOff>105410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flipV="1">
          <a:off x="20434300" y="1090549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57150</xdr:rowOff>
    </xdr:from>
    <xdr:to>
      <xdr:col>102</xdr:col>
      <xdr:colOff>165100</xdr:colOff>
      <xdr:row>63</xdr:row>
      <xdr:rowOff>158750</xdr:rowOff>
    </xdr:to>
    <xdr:sp macro="" textlink="">
      <xdr:nvSpPr>
        <xdr:cNvPr id="709" name="楕円 708">
          <a:extLst>
            <a:ext uri="{FF2B5EF4-FFF2-40B4-BE49-F238E27FC236}">
              <a16:creationId xmlns:a16="http://schemas.microsoft.com/office/drawing/2014/main" id="{00000000-0008-0000-0F00-0000C5020000}"/>
            </a:ext>
          </a:extLst>
        </xdr:cNvPr>
        <xdr:cNvSpPr/>
      </xdr:nvSpPr>
      <xdr:spPr>
        <a:xfrm>
          <a:off x="19494500" y="1085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105410</xdr:rowOff>
    </xdr:from>
    <xdr:to>
      <xdr:col>107</xdr:col>
      <xdr:colOff>50800</xdr:colOff>
      <xdr:row>63</xdr:row>
      <xdr:rowOff>107950</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flipV="1">
          <a:off x="19545300" y="1090676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59690</xdr:rowOff>
    </xdr:from>
    <xdr:to>
      <xdr:col>98</xdr:col>
      <xdr:colOff>38100</xdr:colOff>
      <xdr:row>63</xdr:row>
      <xdr:rowOff>161290</xdr:rowOff>
    </xdr:to>
    <xdr:sp macro="" textlink="">
      <xdr:nvSpPr>
        <xdr:cNvPr id="711" name="楕円 710">
          <a:extLst>
            <a:ext uri="{FF2B5EF4-FFF2-40B4-BE49-F238E27FC236}">
              <a16:creationId xmlns:a16="http://schemas.microsoft.com/office/drawing/2014/main" id="{00000000-0008-0000-0F00-0000C7020000}"/>
            </a:ext>
          </a:extLst>
        </xdr:cNvPr>
        <xdr:cNvSpPr/>
      </xdr:nvSpPr>
      <xdr:spPr>
        <a:xfrm>
          <a:off x="18605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107950</xdr:rowOff>
    </xdr:from>
    <xdr:to>
      <xdr:col>102</xdr:col>
      <xdr:colOff>114300</xdr:colOff>
      <xdr:row>63</xdr:row>
      <xdr:rowOff>110490</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flipV="1">
          <a:off x="18656300" y="1090930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167657</xdr:rowOff>
    </xdr:from>
    <xdr:ext cx="469744" cy="259045"/>
    <xdr:sp macro="" textlink="">
      <xdr:nvSpPr>
        <xdr:cNvPr id="713" name="n_1aveValue【保健センター・保健所】&#10;一人当たり面積">
          <a:extLst>
            <a:ext uri="{FF2B5EF4-FFF2-40B4-BE49-F238E27FC236}">
              <a16:creationId xmlns:a16="http://schemas.microsoft.com/office/drawing/2014/main" id="{00000000-0008-0000-0F00-0000C9020000}"/>
            </a:ext>
          </a:extLst>
        </xdr:cNvPr>
        <xdr:cNvSpPr txBox="1"/>
      </xdr:nvSpPr>
      <xdr:spPr>
        <a:xfrm>
          <a:off x="2107572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714" name="n_2aveValue【保健センター・保健所】&#10;一人当たり面積">
          <a:extLst>
            <a:ext uri="{FF2B5EF4-FFF2-40B4-BE49-F238E27FC236}">
              <a16:creationId xmlns:a16="http://schemas.microsoft.com/office/drawing/2014/main" id="{00000000-0008-0000-0F00-0000CA020000}"/>
            </a:ext>
          </a:extLst>
        </xdr:cNvPr>
        <xdr:cNvSpPr txBox="1"/>
      </xdr:nvSpPr>
      <xdr:spPr>
        <a:xfrm>
          <a:off x="20199427"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715" name="n_3aveValue【保健センター・保健所】&#10;一人当たり面積">
          <a:extLst>
            <a:ext uri="{FF2B5EF4-FFF2-40B4-BE49-F238E27FC236}">
              <a16:creationId xmlns:a16="http://schemas.microsoft.com/office/drawing/2014/main" id="{00000000-0008-0000-0F00-0000CB020000}"/>
            </a:ext>
          </a:extLst>
        </xdr:cNvPr>
        <xdr:cNvSpPr txBox="1"/>
      </xdr:nvSpPr>
      <xdr:spPr>
        <a:xfrm>
          <a:off x="19310427" y="1049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716" name="n_4aveValue【保健センター・保健所】&#10;一人当たり面積">
          <a:extLst>
            <a:ext uri="{FF2B5EF4-FFF2-40B4-BE49-F238E27FC236}">
              <a16:creationId xmlns:a16="http://schemas.microsoft.com/office/drawing/2014/main" id="{00000000-0008-0000-0F00-0000CC020000}"/>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146067</xdr:rowOff>
    </xdr:from>
    <xdr:ext cx="469744" cy="259045"/>
    <xdr:sp macro="" textlink="">
      <xdr:nvSpPr>
        <xdr:cNvPr id="717" name="n_1mainValue【保健センター・保健所】&#10;一人当たり面積">
          <a:extLst>
            <a:ext uri="{FF2B5EF4-FFF2-40B4-BE49-F238E27FC236}">
              <a16:creationId xmlns:a16="http://schemas.microsoft.com/office/drawing/2014/main" id="{00000000-0008-0000-0F00-0000CD020000}"/>
            </a:ext>
          </a:extLst>
        </xdr:cNvPr>
        <xdr:cNvSpPr txBox="1"/>
      </xdr:nvSpPr>
      <xdr:spPr>
        <a:xfrm>
          <a:off x="21075727" y="1094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147337</xdr:rowOff>
    </xdr:from>
    <xdr:ext cx="469744" cy="259045"/>
    <xdr:sp macro="" textlink="">
      <xdr:nvSpPr>
        <xdr:cNvPr id="718" name="n_2mainValue【保健センター・保健所】&#10;一人当たり面積">
          <a:extLst>
            <a:ext uri="{FF2B5EF4-FFF2-40B4-BE49-F238E27FC236}">
              <a16:creationId xmlns:a16="http://schemas.microsoft.com/office/drawing/2014/main" id="{00000000-0008-0000-0F00-0000CE020000}"/>
            </a:ext>
          </a:extLst>
        </xdr:cNvPr>
        <xdr:cNvSpPr txBox="1"/>
      </xdr:nvSpPr>
      <xdr:spPr>
        <a:xfrm>
          <a:off x="20199427" y="10948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149877</xdr:rowOff>
    </xdr:from>
    <xdr:ext cx="469744" cy="259045"/>
    <xdr:sp macro="" textlink="">
      <xdr:nvSpPr>
        <xdr:cNvPr id="719" name="n_3mainValue【保健センター・保健所】&#10;一人当たり面積">
          <a:extLst>
            <a:ext uri="{FF2B5EF4-FFF2-40B4-BE49-F238E27FC236}">
              <a16:creationId xmlns:a16="http://schemas.microsoft.com/office/drawing/2014/main" id="{00000000-0008-0000-0F00-0000CF020000}"/>
            </a:ext>
          </a:extLst>
        </xdr:cNvPr>
        <xdr:cNvSpPr txBox="1"/>
      </xdr:nvSpPr>
      <xdr:spPr>
        <a:xfrm>
          <a:off x="19310427" y="1095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152417</xdr:rowOff>
    </xdr:from>
    <xdr:ext cx="469744" cy="259045"/>
    <xdr:sp macro="" textlink="">
      <xdr:nvSpPr>
        <xdr:cNvPr id="720" name="n_4mainValue【保健センター・保健所】&#10;一人当たり面積">
          <a:extLst>
            <a:ext uri="{FF2B5EF4-FFF2-40B4-BE49-F238E27FC236}">
              <a16:creationId xmlns:a16="http://schemas.microsoft.com/office/drawing/2014/main" id="{00000000-0008-0000-0F00-0000D0020000}"/>
            </a:ext>
          </a:extLst>
        </xdr:cNvPr>
        <xdr:cNvSpPr txBox="1"/>
      </xdr:nvSpPr>
      <xdr:spPr>
        <a:xfrm>
          <a:off x="18421427"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00000000-0008-0000-0F00-0000D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消防施設】&#10;有形固定資産減価償却率グラフ枠">
          <a:extLst>
            <a:ext uri="{FF2B5EF4-FFF2-40B4-BE49-F238E27FC236}">
              <a16:creationId xmlns:a16="http://schemas.microsoft.com/office/drawing/2014/main" id="{00000000-0008-0000-0F00-0000E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6" name="【消防施設】&#10;有形固定資産減価償却率最小値テキスト">
          <a:extLst>
            <a:ext uri="{FF2B5EF4-FFF2-40B4-BE49-F238E27FC236}">
              <a16:creationId xmlns:a16="http://schemas.microsoft.com/office/drawing/2014/main" id="{00000000-0008-0000-0F00-0000EA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748" name="【消防施設】&#10;有形固定資産減価償却率最大値テキスト">
          <a:extLst>
            <a:ext uri="{FF2B5EF4-FFF2-40B4-BE49-F238E27FC236}">
              <a16:creationId xmlns:a16="http://schemas.microsoft.com/office/drawing/2014/main" id="{00000000-0008-0000-0F00-0000EC020000}"/>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750" name="【消防施設】&#10;有形固定資産減価償却率平均値テキスト">
          <a:extLst>
            <a:ext uri="{FF2B5EF4-FFF2-40B4-BE49-F238E27FC236}">
              <a16:creationId xmlns:a16="http://schemas.microsoft.com/office/drawing/2014/main" id="{00000000-0008-0000-0F00-0000EE020000}"/>
            </a:ext>
          </a:extLst>
        </xdr:cNvPr>
        <xdr:cNvSpPr txBox="1"/>
      </xdr:nvSpPr>
      <xdr:spPr>
        <a:xfrm>
          <a:off x="16357600" y="1414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751" name="フローチャート: 判断 750">
          <a:extLst>
            <a:ext uri="{FF2B5EF4-FFF2-40B4-BE49-F238E27FC236}">
              <a16:creationId xmlns:a16="http://schemas.microsoft.com/office/drawing/2014/main" id="{00000000-0008-0000-0F00-0000EF020000}"/>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752" name="フローチャート: 判断 751">
          <a:extLst>
            <a:ext uri="{FF2B5EF4-FFF2-40B4-BE49-F238E27FC236}">
              <a16:creationId xmlns:a16="http://schemas.microsoft.com/office/drawing/2014/main" id="{00000000-0008-0000-0F00-0000F0020000}"/>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753" name="フローチャート: 判断 752">
          <a:extLst>
            <a:ext uri="{FF2B5EF4-FFF2-40B4-BE49-F238E27FC236}">
              <a16:creationId xmlns:a16="http://schemas.microsoft.com/office/drawing/2014/main" id="{00000000-0008-0000-0F00-0000F1020000}"/>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754" name="フローチャート: 判断 753">
          <a:extLst>
            <a:ext uri="{FF2B5EF4-FFF2-40B4-BE49-F238E27FC236}">
              <a16:creationId xmlns:a16="http://schemas.microsoft.com/office/drawing/2014/main" id="{00000000-0008-0000-0F00-0000F2020000}"/>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31114</xdr:rowOff>
    </xdr:from>
    <xdr:to>
      <xdr:col>85</xdr:col>
      <xdr:colOff>177800</xdr:colOff>
      <xdr:row>81</xdr:row>
      <xdr:rowOff>132714</xdr:rowOff>
    </xdr:to>
    <xdr:sp macro="" textlink="">
      <xdr:nvSpPr>
        <xdr:cNvPr id="761" name="楕円 760">
          <a:extLst>
            <a:ext uri="{FF2B5EF4-FFF2-40B4-BE49-F238E27FC236}">
              <a16:creationId xmlns:a16="http://schemas.microsoft.com/office/drawing/2014/main" id="{00000000-0008-0000-0F00-0000F9020000}"/>
            </a:ext>
          </a:extLst>
        </xdr:cNvPr>
        <xdr:cNvSpPr/>
      </xdr:nvSpPr>
      <xdr:spPr>
        <a:xfrm>
          <a:off x="162687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53991</xdr:rowOff>
    </xdr:from>
    <xdr:ext cx="405111" cy="259045"/>
    <xdr:sp macro="" textlink="">
      <xdr:nvSpPr>
        <xdr:cNvPr id="762" name="【消防施設】&#10;有形固定資産減価償却率該当値テキスト">
          <a:extLst>
            <a:ext uri="{FF2B5EF4-FFF2-40B4-BE49-F238E27FC236}">
              <a16:creationId xmlns:a16="http://schemas.microsoft.com/office/drawing/2014/main" id="{00000000-0008-0000-0F00-0000FA020000}"/>
            </a:ext>
          </a:extLst>
        </xdr:cNvPr>
        <xdr:cNvSpPr txBox="1"/>
      </xdr:nvSpPr>
      <xdr:spPr>
        <a:xfrm>
          <a:off x="16357600"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4445</xdr:rowOff>
    </xdr:from>
    <xdr:to>
      <xdr:col>81</xdr:col>
      <xdr:colOff>101600</xdr:colOff>
      <xdr:row>84</xdr:row>
      <xdr:rowOff>106045</xdr:rowOff>
    </xdr:to>
    <xdr:sp macro="" textlink="">
      <xdr:nvSpPr>
        <xdr:cNvPr id="763" name="楕円 762">
          <a:extLst>
            <a:ext uri="{FF2B5EF4-FFF2-40B4-BE49-F238E27FC236}">
              <a16:creationId xmlns:a16="http://schemas.microsoft.com/office/drawing/2014/main" id="{00000000-0008-0000-0F00-0000FB020000}"/>
            </a:ext>
          </a:extLst>
        </xdr:cNvPr>
        <xdr:cNvSpPr/>
      </xdr:nvSpPr>
      <xdr:spPr>
        <a:xfrm>
          <a:off x="154305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81914</xdr:rowOff>
    </xdr:from>
    <xdr:to>
      <xdr:col>85</xdr:col>
      <xdr:colOff>127000</xdr:colOff>
      <xdr:row>84</xdr:row>
      <xdr:rowOff>55245</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flipV="1">
          <a:off x="15481300" y="13969364"/>
          <a:ext cx="838200" cy="48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17780</xdr:rowOff>
    </xdr:from>
    <xdr:to>
      <xdr:col>76</xdr:col>
      <xdr:colOff>165100</xdr:colOff>
      <xdr:row>81</xdr:row>
      <xdr:rowOff>119380</xdr:rowOff>
    </xdr:to>
    <xdr:sp macro="" textlink="">
      <xdr:nvSpPr>
        <xdr:cNvPr id="765" name="楕円 764">
          <a:extLst>
            <a:ext uri="{FF2B5EF4-FFF2-40B4-BE49-F238E27FC236}">
              <a16:creationId xmlns:a16="http://schemas.microsoft.com/office/drawing/2014/main" id="{00000000-0008-0000-0F00-0000FD020000}"/>
            </a:ext>
          </a:extLst>
        </xdr:cNvPr>
        <xdr:cNvSpPr/>
      </xdr:nvSpPr>
      <xdr:spPr>
        <a:xfrm>
          <a:off x="14541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68580</xdr:rowOff>
    </xdr:from>
    <xdr:to>
      <xdr:col>81</xdr:col>
      <xdr:colOff>50800</xdr:colOff>
      <xdr:row>84</xdr:row>
      <xdr:rowOff>55245</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4592300" y="13956030"/>
          <a:ext cx="889000" cy="50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116839</xdr:rowOff>
    </xdr:from>
    <xdr:to>
      <xdr:col>72</xdr:col>
      <xdr:colOff>38100</xdr:colOff>
      <xdr:row>81</xdr:row>
      <xdr:rowOff>46989</xdr:rowOff>
    </xdr:to>
    <xdr:sp macro="" textlink="">
      <xdr:nvSpPr>
        <xdr:cNvPr id="767" name="楕円 766">
          <a:extLst>
            <a:ext uri="{FF2B5EF4-FFF2-40B4-BE49-F238E27FC236}">
              <a16:creationId xmlns:a16="http://schemas.microsoft.com/office/drawing/2014/main" id="{00000000-0008-0000-0F00-0000FF020000}"/>
            </a:ext>
          </a:extLst>
        </xdr:cNvPr>
        <xdr:cNvSpPr/>
      </xdr:nvSpPr>
      <xdr:spPr>
        <a:xfrm>
          <a:off x="13652500" y="1383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167639</xdr:rowOff>
    </xdr:from>
    <xdr:to>
      <xdr:col>76</xdr:col>
      <xdr:colOff>114300</xdr:colOff>
      <xdr:row>81</xdr:row>
      <xdr:rowOff>68580</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a:off x="13703300" y="1388363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53975</xdr:rowOff>
    </xdr:from>
    <xdr:to>
      <xdr:col>67</xdr:col>
      <xdr:colOff>101600</xdr:colOff>
      <xdr:row>80</xdr:row>
      <xdr:rowOff>155575</xdr:rowOff>
    </xdr:to>
    <xdr:sp macro="" textlink="">
      <xdr:nvSpPr>
        <xdr:cNvPr id="769" name="楕円 768">
          <a:extLst>
            <a:ext uri="{FF2B5EF4-FFF2-40B4-BE49-F238E27FC236}">
              <a16:creationId xmlns:a16="http://schemas.microsoft.com/office/drawing/2014/main" id="{00000000-0008-0000-0F00-000001030000}"/>
            </a:ext>
          </a:extLst>
        </xdr:cNvPr>
        <xdr:cNvSpPr/>
      </xdr:nvSpPr>
      <xdr:spPr>
        <a:xfrm>
          <a:off x="12763500" y="1376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104775</xdr:rowOff>
    </xdr:from>
    <xdr:to>
      <xdr:col>71</xdr:col>
      <xdr:colOff>177800</xdr:colOff>
      <xdr:row>80</xdr:row>
      <xdr:rowOff>167639</xdr:rowOff>
    </xdr:to>
    <xdr:cxnSp macro="">
      <xdr:nvCxnSpPr>
        <xdr:cNvPr id="770" name="直線コネクタ 769">
          <a:extLst>
            <a:ext uri="{FF2B5EF4-FFF2-40B4-BE49-F238E27FC236}">
              <a16:creationId xmlns:a16="http://schemas.microsoft.com/office/drawing/2014/main" id="{00000000-0008-0000-0F00-000002030000}"/>
            </a:ext>
          </a:extLst>
        </xdr:cNvPr>
        <xdr:cNvCxnSpPr/>
      </xdr:nvCxnSpPr>
      <xdr:spPr>
        <a:xfrm>
          <a:off x="12814300" y="13820775"/>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771" name="n_1aveValue【消防施設】&#10;有形固定資産減価償却率">
          <a:extLst>
            <a:ext uri="{FF2B5EF4-FFF2-40B4-BE49-F238E27FC236}">
              <a16:creationId xmlns:a16="http://schemas.microsoft.com/office/drawing/2014/main" id="{00000000-0008-0000-0F00-000003030000}"/>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772" name="n_2aveValue【消防施設】&#10;有形固定資産減価償却率">
          <a:extLst>
            <a:ext uri="{FF2B5EF4-FFF2-40B4-BE49-F238E27FC236}">
              <a16:creationId xmlns:a16="http://schemas.microsoft.com/office/drawing/2014/main" id="{00000000-0008-0000-0F00-000004030000}"/>
            </a:ext>
          </a:extLst>
        </xdr:cNvPr>
        <xdr:cNvSpPr txBox="1"/>
      </xdr:nvSpPr>
      <xdr:spPr>
        <a:xfrm>
          <a:off x="14389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773" name="n_3aveValue【消防施設】&#10;有形固定資産減価償却率">
          <a:extLst>
            <a:ext uri="{FF2B5EF4-FFF2-40B4-BE49-F238E27FC236}">
              <a16:creationId xmlns:a16="http://schemas.microsoft.com/office/drawing/2014/main" id="{00000000-0008-0000-0F00-000005030000}"/>
            </a:ext>
          </a:extLst>
        </xdr:cNvPr>
        <xdr:cNvSpPr txBox="1"/>
      </xdr:nvSpPr>
      <xdr:spPr>
        <a:xfrm>
          <a:off x="13500744"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774" name="n_4aveValue【消防施設】&#10;有形固定資産減価償却率">
          <a:extLst>
            <a:ext uri="{FF2B5EF4-FFF2-40B4-BE49-F238E27FC236}">
              <a16:creationId xmlns:a16="http://schemas.microsoft.com/office/drawing/2014/main" id="{00000000-0008-0000-0F00-000006030000}"/>
            </a:ext>
          </a:extLst>
        </xdr:cNvPr>
        <xdr:cNvSpPr txBox="1"/>
      </xdr:nvSpPr>
      <xdr:spPr>
        <a:xfrm>
          <a:off x="12611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97172</xdr:rowOff>
    </xdr:from>
    <xdr:ext cx="405111" cy="259045"/>
    <xdr:sp macro="" textlink="">
      <xdr:nvSpPr>
        <xdr:cNvPr id="775" name="n_1mainValue【消防施設】&#10;有形固定資産減価償却率">
          <a:extLst>
            <a:ext uri="{FF2B5EF4-FFF2-40B4-BE49-F238E27FC236}">
              <a16:creationId xmlns:a16="http://schemas.microsoft.com/office/drawing/2014/main" id="{00000000-0008-0000-0F00-000007030000}"/>
            </a:ext>
          </a:extLst>
        </xdr:cNvPr>
        <xdr:cNvSpPr txBox="1"/>
      </xdr:nvSpPr>
      <xdr:spPr>
        <a:xfrm>
          <a:off x="15266044" y="1449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135907</xdr:rowOff>
    </xdr:from>
    <xdr:ext cx="405111" cy="259045"/>
    <xdr:sp macro="" textlink="">
      <xdr:nvSpPr>
        <xdr:cNvPr id="776" name="n_2mainValue【消防施設】&#10;有形固定資産減価償却率">
          <a:extLst>
            <a:ext uri="{FF2B5EF4-FFF2-40B4-BE49-F238E27FC236}">
              <a16:creationId xmlns:a16="http://schemas.microsoft.com/office/drawing/2014/main" id="{00000000-0008-0000-0F00-000008030000}"/>
            </a:ext>
          </a:extLst>
        </xdr:cNvPr>
        <xdr:cNvSpPr txBox="1"/>
      </xdr:nvSpPr>
      <xdr:spPr>
        <a:xfrm>
          <a:off x="14389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63516</xdr:rowOff>
    </xdr:from>
    <xdr:ext cx="405111" cy="259045"/>
    <xdr:sp macro="" textlink="">
      <xdr:nvSpPr>
        <xdr:cNvPr id="777" name="n_3mainValue【消防施設】&#10;有形固定資産減価償却率">
          <a:extLst>
            <a:ext uri="{FF2B5EF4-FFF2-40B4-BE49-F238E27FC236}">
              <a16:creationId xmlns:a16="http://schemas.microsoft.com/office/drawing/2014/main" id="{00000000-0008-0000-0F00-000009030000}"/>
            </a:ext>
          </a:extLst>
        </xdr:cNvPr>
        <xdr:cNvSpPr txBox="1"/>
      </xdr:nvSpPr>
      <xdr:spPr>
        <a:xfrm>
          <a:off x="13500744" y="1360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652</xdr:rowOff>
    </xdr:from>
    <xdr:ext cx="405111" cy="259045"/>
    <xdr:sp macro="" textlink="">
      <xdr:nvSpPr>
        <xdr:cNvPr id="778" name="n_4mainValue【消防施設】&#10;有形固定資産減価償却率">
          <a:extLst>
            <a:ext uri="{FF2B5EF4-FFF2-40B4-BE49-F238E27FC236}">
              <a16:creationId xmlns:a16="http://schemas.microsoft.com/office/drawing/2014/main" id="{00000000-0008-0000-0F00-00000A030000}"/>
            </a:ext>
          </a:extLst>
        </xdr:cNvPr>
        <xdr:cNvSpPr txBox="1"/>
      </xdr:nvSpPr>
      <xdr:spPr>
        <a:xfrm>
          <a:off x="1261174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00000000-0008-0000-0F00-00000B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00000000-0008-0000-0F00-00000C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00000000-0008-0000-0F00-000013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00000000-0008-0000-0F00-000014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796" name="テキスト ボックス 795">
          <a:extLst>
            <a:ext uri="{FF2B5EF4-FFF2-40B4-BE49-F238E27FC236}">
              <a16:creationId xmlns:a16="http://schemas.microsoft.com/office/drawing/2014/main" id="{00000000-0008-0000-0F00-00001C030000}"/>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00000000-0008-0000-0F00-000023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805" name="【消防施設】&#10;一人当たり面積最小値テキスト">
          <a:extLst>
            <a:ext uri="{FF2B5EF4-FFF2-40B4-BE49-F238E27FC236}">
              <a16:creationId xmlns:a16="http://schemas.microsoft.com/office/drawing/2014/main" id="{00000000-0008-0000-0F00-000025030000}"/>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807" name="【消防施設】&#10;一人当たり面積最大値テキスト">
          <a:extLst>
            <a:ext uri="{FF2B5EF4-FFF2-40B4-BE49-F238E27FC236}">
              <a16:creationId xmlns:a16="http://schemas.microsoft.com/office/drawing/2014/main" id="{00000000-0008-0000-0F00-000027030000}"/>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69479</xdr:rowOff>
    </xdr:from>
    <xdr:ext cx="469744" cy="259045"/>
    <xdr:sp macro="" textlink="">
      <xdr:nvSpPr>
        <xdr:cNvPr id="809" name="【消防施設】&#10;一人当たり面積平均値テキスト">
          <a:extLst>
            <a:ext uri="{FF2B5EF4-FFF2-40B4-BE49-F238E27FC236}">
              <a16:creationId xmlns:a16="http://schemas.microsoft.com/office/drawing/2014/main" id="{00000000-0008-0000-0F00-000029030000}"/>
            </a:ext>
          </a:extLst>
        </xdr:cNvPr>
        <xdr:cNvSpPr txBox="1"/>
      </xdr:nvSpPr>
      <xdr:spPr>
        <a:xfrm>
          <a:off x="22199600" y="14814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810" name="フローチャート: 判断 809">
          <a:extLst>
            <a:ext uri="{FF2B5EF4-FFF2-40B4-BE49-F238E27FC236}">
              <a16:creationId xmlns:a16="http://schemas.microsoft.com/office/drawing/2014/main" id="{00000000-0008-0000-0F00-00002A030000}"/>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811" name="フローチャート: 判断 810">
          <a:extLst>
            <a:ext uri="{FF2B5EF4-FFF2-40B4-BE49-F238E27FC236}">
              <a16:creationId xmlns:a16="http://schemas.microsoft.com/office/drawing/2014/main" id="{00000000-0008-0000-0F00-00002B030000}"/>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812" name="フローチャート: 判断 811">
          <a:extLst>
            <a:ext uri="{FF2B5EF4-FFF2-40B4-BE49-F238E27FC236}">
              <a16:creationId xmlns:a16="http://schemas.microsoft.com/office/drawing/2014/main" id="{00000000-0008-0000-0F00-00002C030000}"/>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86</xdr:row>
      <xdr:rowOff>116753</xdr:rowOff>
    </xdr:from>
    <xdr:to>
      <xdr:col>107</xdr:col>
      <xdr:colOff>101600</xdr:colOff>
      <xdr:row>87</xdr:row>
      <xdr:rowOff>46903</xdr:rowOff>
    </xdr:to>
    <xdr:sp macro="" textlink="">
      <xdr:nvSpPr>
        <xdr:cNvPr id="820" name="楕円 819">
          <a:extLst>
            <a:ext uri="{FF2B5EF4-FFF2-40B4-BE49-F238E27FC236}">
              <a16:creationId xmlns:a16="http://schemas.microsoft.com/office/drawing/2014/main" id="{00000000-0008-0000-0F00-000034030000}"/>
            </a:ext>
          </a:extLst>
        </xdr:cNvPr>
        <xdr:cNvSpPr/>
      </xdr:nvSpPr>
      <xdr:spPr>
        <a:xfrm>
          <a:off x="20383500" y="1486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116785</xdr:rowOff>
    </xdr:from>
    <xdr:to>
      <xdr:col>102</xdr:col>
      <xdr:colOff>165100</xdr:colOff>
      <xdr:row>87</xdr:row>
      <xdr:rowOff>46935</xdr:rowOff>
    </xdr:to>
    <xdr:sp macro="" textlink="">
      <xdr:nvSpPr>
        <xdr:cNvPr id="821" name="楕円 820">
          <a:extLst>
            <a:ext uri="{FF2B5EF4-FFF2-40B4-BE49-F238E27FC236}">
              <a16:creationId xmlns:a16="http://schemas.microsoft.com/office/drawing/2014/main" id="{00000000-0008-0000-0F00-000035030000}"/>
            </a:ext>
          </a:extLst>
        </xdr:cNvPr>
        <xdr:cNvSpPr/>
      </xdr:nvSpPr>
      <xdr:spPr>
        <a:xfrm>
          <a:off x="19494500" y="1486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167553</xdr:rowOff>
    </xdr:from>
    <xdr:to>
      <xdr:col>107</xdr:col>
      <xdr:colOff>50800</xdr:colOff>
      <xdr:row>86</xdr:row>
      <xdr:rowOff>167585</xdr:rowOff>
    </xdr:to>
    <xdr:cxnSp macro="">
      <xdr:nvCxnSpPr>
        <xdr:cNvPr id="822" name="直線コネクタ 821">
          <a:extLst>
            <a:ext uri="{FF2B5EF4-FFF2-40B4-BE49-F238E27FC236}">
              <a16:creationId xmlns:a16="http://schemas.microsoft.com/office/drawing/2014/main" id="{00000000-0008-0000-0F00-000036030000}"/>
            </a:ext>
          </a:extLst>
        </xdr:cNvPr>
        <xdr:cNvCxnSpPr/>
      </xdr:nvCxnSpPr>
      <xdr:spPr>
        <a:xfrm flipV="1">
          <a:off x="19545300" y="14912253"/>
          <a:ext cx="8890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116818</xdr:rowOff>
    </xdr:from>
    <xdr:to>
      <xdr:col>98</xdr:col>
      <xdr:colOff>38100</xdr:colOff>
      <xdr:row>87</xdr:row>
      <xdr:rowOff>46968</xdr:rowOff>
    </xdr:to>
    <xdr:sp macro="" textlink="">
      <xdr:nvSpPr>
        <xdr:cNvPr id="823" name="楕円 822">
          <a:extLst>
            <a:ext uri="{FF2B5EF4-FFF2-40B4-BE49-F238E27FC236}">
              <a16:creationId xmlns:a16="http://schemas.microsoft.com/office/drawing/2014/main" id="{00000000-0008-0000-0F00-000037030000}"/>
            </a:ext>
          </a:extLst>
        </xdr:cNvPr>
        <xdr:cNvSpPr/>
      </xdr:nvSpPr>
      <xdr:spPr>
        <a:xfrm>
          <a:off x="18605500" y="1486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167585</xdr:rowOff>
    </xdr:from>
    <xdr:to>
      <xdr:col>102</xdr:col>
      <xdr:colOff>114300</xdr:colOff>
      <xdr:row>86</xdr:row>
      <xdr:rowOff>167618</xdr:rowOff>
    </xdr:to>
    <xdr:cxnSp macro="">
      <xdr:nvCxnSpPr>
        <xdr:cNvPr id="824" name="直線コネクタ 823">
          <a:extLst>
            <a:ext uri="{FF2B5EF4-FFF2-40B4-BE49-F238E27FC236}">
              <a16:creationId xmlns:a16="http://schemas.microsoft.com/office/drawing/2014/main" id="{00000000-0008-0000-0F00-000038030000}"/>
            </a:ext>
          </a:extLst>
        </xdr:cNvPr>
        <xdr:cNvCxnSpPr/>
      </xdr:nvCxnSpPr>
      <xdr:spPr>
        <a:xfrm flipV="1">
          <a:off x="18656300" y="14912285"/>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825" name="n_1aveValue【消防施設】&#10;一人当たり面積">
          <a:extLst>
            <a:ext uri="{FF2B5EF4-FFF2-40B4-BE49-F238E27FC236}">
              <a16:creationId xmlns:a16="http://schemas.microsoft.com/office/drawing/2014/main" id="{00000000-0008-0000-0F00-000039030000}"/>
            </a:ext>
          </a:extLst>
        </xdr:cNvPr>
        <xdr:cNvSpPr txBox="1"/>
      </xdr:nvSpPr>
      <xdr:spPr>
        <a:xfrm>
          <a:off x="21075727" y="146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826" name="n_2aveValue【消防施設】&#10;一人当たり面積">
          <a:extLst>
            <a:ext uri="{FF2B5EF4-FFF2-40B4-BE49-F238E27FC236}">
              <a16:creationId xmlns:a16="http://schemas.microsoft.com/office/drawing/2014/main" id="{00000000-0008-0000-0F00-00003A030000}"/>
            </a:ext>
          </a:extLst>
        </xdr:cNvPr>
        <xdr:cNvSpPr txBox="1"/>
      </xdr:nvSpPr>
      <xdr:spPr>
        <a:xfrm>
          <a:off x="20199427" y="146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827" name="n_3aveValue【消防施設】&#10;一人当たり面積">
          <a:extLst>
            <a:ext uri="{FF2B5EF4-FFF2-40B4-BE49-F238E27FC236}">
              <a16:creationId xmlns:a16="http://schemas.microsoft.com/office/drawing/2014/main" id="{00000000-0008-0000-0F00-00003B030000}"/>
            </a:ext>
          </a:extLst>
        </xdr:cNvPr>
        <xdr:cNvSpPr txBox="1"/>
      </xdr:nvSpPr>
      <xdr:spPr>
        <a:xfrm>
          <a:off x="19310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828" name="n_4aveValue【消防施設】&#10;一人当たり面積">
          <a:extLst>
            <a:ext uri="{FF2B5EF4-FFF2-40B4-BE49-F238E27FC236}">
              <a16:creationId xmlns:a16="http://schemas.microsoft.com/office/drawing/2014/main" id="{00000000-0008-0000-0F00-00003C030000}"/>
            </a:ext>
          </a:extLst>
        </xdr:cNvPr>
        <xdr:cNvSpPr txBox="1"/>
      </xdr:nvSpPr>
      <xdr:spPr>
        <a:xfrm>
          <a:off x="18421427" y="146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38030</xdr:rowOff>
    </xdr:from>
    <xdr:ext cx="469744" cy="259045"/>
    <xdr:sp macro="" textlink="">
      <xdr:nvSpPr>
        <xdr:cNvPr id="829" name="n_2mainValue【消防施設】&#10;一人当たり面積">
          <a:extLst>
            <a:ext uri="{FF2B5EF4-FFF2-40B4-BE49-F238E27FC236}">
              <a16:creationId xmlns:a16="http://schemas.microsoft.com/office/drawing/2014/main" id="{00000000-0008-0000-0F00-00003D030000}"/>
            </a:ext>
          </a:extLst>
        </xdr:cNvPr>
        <xdr:cNvSpPr txBox="1"/>
      </xdr:nvSpPr>
      <xdr:spPr>
        <a:xfrm>
          <a:off x="20199427" y="14954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38062</xdr:rowOff>
    </xdr:from>
    <xdr:ext cx="469744" cy="259045"/>
    <xdr:sp macro="" textlink="">
      <xdr:nvSpPr>
        <xdr:cNvPr id="830" name="n_3mainValue【消防施設】&#10;一人当たり面積">
          <a:extLst>
            <a:ext uri="{FF2B5EF4-FFF2-40B4-BE49-F238E27FC236}">
              <a16:creationId xmlns:a16="http://schemas.microsoft.com/office/drawing/2014/main" id="{00000000-0008-0000-0F00-00003E030000}"/>
            </a:ext>
          </a:extLst>
        </xdr:cNvPr>
        <xdr:cNvSpPr txBox="1"/>
      </xdr:nvSpPr>
      <xdr:spPr>
        <a:xfrm>
          <a:off x="19310427" y="1495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38095</xdr:rowOff>
    </xdr:from>
    <xdr:ext cx="469744" cy="259045"/>
    <xdr:sp macro="" textlink="">
      <xdr:nvSpPr>
        <xdr:cNvPr id="831" name="n_4mainValue【消防施設】&#10;一人当たり面積">
          <a:extLst>
            <a:ext uri="{FF2B5EF4-FFF2-40B4-BE49-F238E27FC236}">
              <a16:creationId xmlns:a16="http://schemas.microsoft.com/office/drawing/2014/main" id="{00000000-0008-0000-0F00-00003F030000}"/>
            </a:ext>
          </a:extLst>
        </xdr:cNvPr>
        <xdr:cNvSpPr txBox="1"/>
      </xdr:nvSpPr>
      <xdr:spPr>
        <a:xfrm>
          <a:off x="18421427" y="1495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2" name="正方形/長方形 831">
          <a:extLst>
            <a:ext uri="{FF2B5EF4-FFF2-40B4-BE49-F238E27FC236}">
              <a16:creationId xmlns:a16="http://schemas.microsoft.com/office/drawing/2014/main" id="{00000000-0008-0000-0F00-000040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3" name="正方形/長方形 832">
          <a:extLst>
            <a:ext uri="{FF2B5EF4-FFF2-40B4-BE49-F238E27FC236}">
              <a16:creationId xmlns:a16="http://schemas.microsoft.com/office/drawing/2014/main" id="{00000000-0008-0000-0F00-000041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4" name="正方形/長方形 833">
          <a:extLst>
            <a:ext uri="{FF2B5EF4-FFF2-40B4-BE49-F238E27FC236}">
              <a16:creationId xmlns:a16="http://schemas.microsoft.com/office/drawing/2014/main" id="{00000000-0008-0000-0F00-000042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F00-000043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F00-000044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7" name="正方形/長方形 836">
          <a:extLst>
            <a:ext uri="{FF2B5EF4-FFF2-40B4-BE49-F238E27FC236}">
              <a16:creationId xmlns:a16="http://schemas.microsoft.com/office/drawing/2014/main" id="{00000000-0008-0000-0F00-000045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8" name="正方形/長方形 837">
          <a:extLst>
            <a:ext uri="{FF2B5EF4-FFF2-40B4-BE49-F238E27FC236}">
              <a16:creationId xmlns:a16="http://schemas.microsoft.com/office/drawing/2014/main" id="{00000000-0008-0000-0F00-000046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9" name="正方形/長方形 838">
          <a:extLst>
            <a:ext uri="{FF2B5EF4-FFF2-40B4-BE49-F238E27FC236}">
              <a16:creationId xmlns:a16="http://schemas.microsoft.com/office/drawing/2014/main" id="{00000000-0008-0000-0F00-000047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0" name="テキスト ボックス 839">
          <a:extLst>
            <a:ext uri="{FF2B5EF4-FFF2-40B4-BE49-F238E27FC236}">
              <a16:creationId xmlns:a16="http://schemas.microsoft.com/office/drawing/2014/main" id="{00000000-0008-0000-0F00-000048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2" name="テキスト ボックス 841">
          <a:extLst>
            <a:ext uri="{FF2B5EF4-FFF2-40B4-BE49-F238E27FC236}">
              <a16:creationId xmlns:a16="http://schemas.microsoft.com/office/drawing/2014/main" id="{00000000-0008-0000-0F00-00004A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4" name="テキスト ボックス 843">
          <a:extLst>
            <a:ext uri="{FF2B5EF4-FFF2-40B4-BE49-F238E27FC236}">
              <a16:creationId xmlns:a16="http://schemas.microsoft.com/office/drawing/2014/main" id="{00000000-0008-0000-0F00-00004C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5" name="直線コネクタ 844">
          <a:extLst>
            <a:ext uri="{FF2B5EF4-FFF2-40B4-BE49-F238E27FC236}">
              <a16:creationId xmlns:a16="http://schemas.microsoft.com/office/drawing/2014/main" id="{00000000-0008-0000-0F00-00004D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6" name="テキスト ボックス 845">
          <a:extLst>
            <a:ext uri="{FF2B5EF4-FFF2-40B4-BE49-F238E27FC236}">
              <a16:creationId xmlns:a16="http://schemas.microsoft.com/office/drawing/2014/main" id="{00000000-0008-0000-0F00-00004E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4" name="テキスト ボックス 853">
          <a:extLst>
            <a:ext uri="{FF2B5EF4-FFF2-40B4-BE49-F238E27FC236}">
              <a16:creationId xmlns:a16="http://schemas.microsoft.com/office/drawing/2014/main" id="{00000000-0008-0000-0F00-000056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6" name="【庁舎】&#10;有形固定資産減価償却率グラフ枠">
          <a:extLst>
            <a:ext uri="{FF2B5EF4-FFF2-40B4-BE49-F238E27FC236}">
              <a16:creationId xmlns:a16="http://schemas.microsoft.com/office/drawing/2014/main" id="{00000000-0008-0000-0F00-000058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858" name="【庁舎】&#10;有形固定資産減価償却率最小値テキスト">
          <a:extLst>
            <a:ext uri="{FF2B5EF4-FFF2-40B4-BE49-F238E27FC236}">
              <a16:creationId xmlns:a16="http://schemas.microsoft.com/office/drawing/2014/main" id="{00000000-0008-0000-0F00-00005A030000}"/>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860" name="【庁舎】&#10;有形固定資産減価償却率最大値テキスト">
          <a:extLst>
            <a:ext uri="{FF2B5EF4-FFF2-40B4-BE49-F238E27FC236}">
              <a16:creationId xmlns:a16="http://schemas.microsoft.com/office/drawing/2014/main" id="{00000000-0008-0000-0F00-00005C030000}"/>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861" name="直線コネクタ 860">
          <a:extLst>
            <a:ext uri="{FF2B5EF4-FFF2-40B4-BE49-F238E27FC236}">
              <a16:creationId xmlns:a16="http://schemas.microsoft.com/office/drawing/2014/main" id="{00000000-0008-0000-0F00-00005D030000}"/>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862" name="【庁舎】&#10;有形固定資産減価償却率平均値テキスト">
          <a:extLst>
            <a:ext uri="{FF2B5EF4-FFF2-40B4-BE49-F238E27FC236}">
              <a16:creationId xmlns:a16="http://schemas.microsoft.com/office/drawing/2014/main" id="{00000000-0008-0000-0F00-00005E030000}"/>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63" name="フローチャート: 判断 862">
          <a:extLst>
            <a:ext uri="{FF2B5EF4-FFF2-40B4-BE49-F238E27FC236}">
              <a16:creationId xmlns:a16="http://schemas.microsoft.com/office/drawing/2014/main" id="{00000000-0008-0000-0F00-00005F0300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64" name="フローチャート: 判断 863">
          <a:extLst>
            <a:ext uri="{FF2B5EF4-FFF2-40B4-BE49-F238E27FC236}">
              <a16:creationId xmlns:a16="http://schemas.microsoft.com/office/drawing/2014/main" id="{00000000-0008-0000-0F00-00006003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65" name="フローチャート: 判断 864">
          <a:extLst>
            <a:ext uri="{FF2B5EF4-FFF2-40B4-BE49-F238E27FC236}">
              <a16:creationId xmlns:a16="http://schemas.microsoft.com/office/drawing/2014/main" id="{00000000-0008-0000-0F00-00006103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866" name="フローチャート: 判断 865">
          <a:extLst>
            <a:ext uri="{FF2B5EF4-FFF2-40B4-BE49-F238E27FC236}">
              <a16:creationId xmlns:a16="http://schemas.microsoft.com/office/drawing/2014/main" id="{00000000-0008-0000-0F00-000062030000}"/>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867" name="フローチャート: 判断 866">
          <a:extLst>
            <a:ext uri="{FF2B5EF4-FFF2-40B4-BE49-F238E27FC236}">
              <a16:creationId xmlns:a16="http://schemas.microsoft.com/office/drawing/2014/main" id="{00000000-0008-0000-0F00-000063030000}"/>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F00-000064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F00-000065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F00-000066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0000000-0008-0000-0F00-000067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00000000-0008-0000-0F00-000068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74386</xdr:rowOff>
    </xdr:from>
    <xdr:to>
      <xdr:col>85</xdr:col>
      <xdr:colOff>177800</xdr:colOff>
      <xdr:row>105</xdr:row>
      <xdr:rowOff>4536</xdr:rowOff>
    </xdr:to>
    <xdr:sp macro="" textlink="">
      <xdr:nvSpPr>
        <xdr:cNvPr id="873" name="楕円 872">
          <a:extLst>
            <a:ext uri="{FF2B5EF4-FFF2-40B4-BE49-F238E27FC236}">
              <a16:creationId xmlns:a16="http://schemas.microsoft.com/office/drawing/2014/main" id="{00000000-0008-0000-0F00-000069030000}"/>
            </a:ext>
          </a:extLst>
        </xdr:cNvPr>
        <xdr:cNvSpPr/>
      </xdr:nvSpPr>
      <xdr:spPr>
        <a:xfrm>
          <a:off x="16268700" y="1790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97263</xdr:rowOff>
    </xdr:from>
    <xdr:ext cx="405111" cy="259045"/>
    <xdr:sp macro="" textlink="">
      <xdr:nvSpPr>
        <xdr:cNvPr id="874" name="【庁舎】&#10;有形固定資産減価償却率該当値テキスト">
          <a:extLst>
            <a:ext uri="{FF2B5EF4-FFF2-40B4-BE49-F238E27FC236}">
              <a16:creationId xmlns:a16="http://schemas.microsoft.com/office/drawing/2014/main" id="{00000000-0008-0000-0F00-00006A030000}"/>
            </a:ext>
          </a:extLst>
        </xdr:cNvPr>
        <xdr:cNvSpPr txBox="1"/>
      </xdr:nvSpPr>
      <xdr:spPr>
        <a:xfrm>
          <a:off x="16357600" y="1775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41729</xdr:rowOff>
    </xdr:from>
    <xdr:to>
      <xdr:col>81</xdr:col>
      <xdr:colOff>101600</xdr:colOff>
      <xdr:row>104</xdr:row>
      <xdr:rowOff>143329</xdr:rowOff>
    </xdr:to>
    <xdr:sp macro="" textlink="">
      <xdr:nvSpPr>
        <xdr:cNvPr id="875" name="楕円 874">
          <a:extLst>
            <a:ext uri="{FF2B5EF4-FFF2-40B4-BE49-F238E27FC236}">
              <a16:creationId xmlns:a16="http://schemas.microsoft.com/office/drawing/2014/main" id="{00000000-0008-0000-0F00-00006B030000}"/>
            </a:ext>
          </a:extLst>
        </xdr:cNvPr>
        <xdr:cNvSpPr/>
      </xdr:nvSpPr>
      <xdr:spPr>
        <a:xfrm>
          <a:off x="15430500" y="1787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92529</xdr:rowOff>
    </xdr:from>
    <xdr:to>
      <xdr:col>85</xdr:col>
      <xdr:colOff>127000</xdr:colOff>
      <xdr:row>104</xdr:row>
      <xdr:rowOff>125186</xdr:rowOff>
    </xdr:to>
    <xdr:cxnSp macro="">
      <xdr:nvCxnSpPr>
        <xdr:cNvPr id="876" name="直線コネクタ 875">
          <a:extLst>
            <a:ext uri="{FF2B5EF4-FFF2-40B4-BE49-F238E27FC236}">
              <a16:creationId xmlns:a16="http://schemas.microsoft.com/office/drawing/2014/main" id="{00000000-0008-0000-0F00-00006C030000}"/>
            </a:ext>
          </a:extLst>
        </xdr:cNvPr>
        <xdr:cNvCxnSpPr/>
      </xdr:nvCxnSpPr>
      <xdr:spPr>
        <a:xfrm>
          <a:off x="15481300" y="1792332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4173</xdr:rowOff>
    </xdr:from>
    <xdr:to>
      <xdr:col>76</xdr:col>
      <xdr:colOff>165100</xdr:colOff>
      <xdr:row>104</xdr:row>
      <xdr:rowOff>105773</xdr:rowOff>
    </xdr:to>
    <xdr:sp macro="" textlink="">
      <xdr:nvSpPr>
        <xdr:cNvPr id="877" name="楕円 876">
          <a:extLst>
            <a:ext uri="{FF2B5EF4-FFF2-40B4-BE49-F238E27FC236}">
              <a16:creationId xmlns:a16="http://schemas.microsoft.com/office/drawing/2014/main" id="{00000000-0008-0000-0F00-00006D030000}"/>
            </a:ext>
          </a:extLst>
        </xdr:cNvPr>
        <xdr:cNvSpPr/>
      </xdr:nvSpPr>
      <xdr:spPr>
        <a:xfrm>
          <a:off x="14541500" y="1783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54973</xdr:rowOff>
    </xdr:from>
    <xdr:to>
      <xdr:col>81</xdr:col>
      <xdr:colOff>50800</xdr:colOff>
      <xdr:row>104</xdr:row>
      <xdr:rowOff>92529</xdr:rowOff>
    </xdr:to>
    <xdr:cxnSp macro="">
      <xdr:nvCxnSpPr>
        <xdr:cNvPr id="878" name="直線コネクタ 877">
          <a:extLst>
            <a:ext uri="{FF2B5EF4-FFF2-40B4-BE49-F238E27FC236}">
              <a16:creationId xmlns:a16="http://schemas.microsoft.com/office/drawing/2014/main" id="{00000000-0008-0000-0F00-00006E030000}"/>
            </a:ext>
          </a:extLst>
        </xdr:cNvPr>
        <xdr:cNvCxnSpPr/>
      </xdr:nvCxnSpPr>
      <xdr:spPr>
        <a:xfrm>
          <a:off x="14592300" y="1788577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142966</xdr:rowOff>
    </xdr:from>
    <xdr:to>
      <xdr:col>72</xdr:col>
      <xdr:colOff>38100</xdr:colOff>
      <xdr:row>104</xdr:row>
      <xdr:rowOff>73116</xdr:rowOff>
    </xdr:to>
    <xdr:sp macro="" textlink="">
      <xdr:nvSpPr>
        <xdr:cNvPr id="879" name="楕円 878">
          <a:extLst>
            <a:ext uri="{FF2B5EF4-FFF2-40B4-BE49-F238E27FC236}">
              <a16:creationId xmlns:a16="http://schemas.microsoft.com/office/drawing/2014/main" id="{00000000-0008-0000-0F00-00006F030000}"/>
            </a:ext>
          </a:extLst>
        </xdr:cNvPr>
        <xdr:cNvSpPr/>
      </xdr:nvSpPr>
      <xdr:spPr>
        <a:xfrm>
          <a:off x="13652500" y="1780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22316</xdr:rowOff>
    </xdr:from>
    <xdr:to>
      <xdr:col>76</xdr:col>
      <xdr:colOff>114300</xdr:colOff>
      <xdr:row>104</xdr:row>
      <xdr:rowOff>54973</xdr:rowOff>
    </xdr:to>
    <xdr:cxnSp macro="">
      <xdr:nvCxnSpPr>
        <xdr:cNvPr id="880" name="直線コネクタ 879">
          <a:extLst>
            <a:ext uri="{FF2B5EF4-FFF2-40B4-BE49-F238E27FC236}">
              <a16:creationId xmlns:a16="http://schemas.microsoft.com/office/drawing/2014/main" id="{00000000-0008-0000-0F00-000070030000}"/>
            </a:ext>
          </a:extLst>
        </xdr:cNvPr>
        <xdr:cNvCxnSpPr/>
      </xdr:nvCxnSpPr>
      <xdr:spPr>
        <a:xfrm>
          <a:off x="13703300" y="1785311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108676</xdr:rowOff>
    </xdr:from>
    <xdr:to>
      <xdr:col>67</xdr:col>
      <xdr:colOff>101600</xdr:colOff>
      <xdr:row>104</xdr:row>
      <xdr:rowOff>38826</xdr:rowOff>
    </xdr:to>
    <xdr:sp macro="" textlink="">
      <xdr:nvSpPr>
        <xdr:cNvPr id="881" name="楕円 880">
          <a:extLst>
            <a:ext uri="{FF2B5EF4-FFF2-40B4-BE49-F238E27FC236}">
              <a16:creationId xmlns:a16="http://schemas.microsoft.com/office/drawing/2014/main" id="{00000000-0008-0000-0F00-000071030000}"/>
            </a:ext>
          </a:extLst>
        </xdr:cNvPr>
        <xdr:cNvSpPr/>
      </xdr:nvSpPr>
      <xdr:spPr>
        <a:xfrm>
          <a:off x="12763500" y="1776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159476</xdr:rowOff>
    </xdr:from>
    <xdr:to>
      <xdr:col>71</xdr:col>
      <xdr:colOff>177800</xdr:colOff>
      <xdr:row>104</xdr:row>
      <xdr:rowOff>22316</xdr:rowOff>
    </xdr:to>
    <xdr:cxnSp macro="">
      <xdr:nvCxnSpPr>
        <xdr:cNvPr id="882" name="直線コネクタ 881">
          <a:extLst>
            <a:ext uri="{FF2B5EF4-FFF2-40B4-BE49-F238E27FC236}">
              <a16:creationId xmlns:a16="http://schemas.microsoft.com/office/drawing/2014/main" id="{00000000-0008-0000-0F00-000072030000}"/>
            </a:ext>
          </a:extLst>
        </xdr:cNvPr>
        <xdr:cNvCxnSpPr/>
      </xdr:nvCxnSpPr>
      <xdr:spPr>
        <a:xfrm>
          <a:off x="12814300" y="1781882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883" name="n_1aveValue【庁舎】&#10;有形固定資産減価償却率">
          <a:extLst>
            <a:ext uri="{FF2B5EF4-FFF2-40B4-BE49-F238E27FC236}">
              <a16:creationId xmlns:a16="http://schemas.microsoft.com/office/drawing/2014/main" id="{00000000-0008-0000-0F00-000073030000}"/>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884" name="n_2aveValue【庁舎】&#10;有形固定資産減価償却率">
          <a:extLst>
            <a:ext uri="{FF2B5EF4-FFF2-40B4-BE49-F238E27FC236}">
              <a16:creationId xmlns:a16="http://schemas.microsoft.com/office/drawing/2014/main" id="{00000000-0008-0000-0F00-000074030000}"/>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885" name="n_3aveValue【庁舎】&#10;有形固定資産減価償却率">
          <a:extLst>
            <a:ext uri="{FF2B5EF4-FFF2-40B4-BE49-F238E27FC236}">
              <a16:creationId xmlns:a16="http://schemas.microsoft.com/office/drawing/2014/main" id="{00000000-0008-0000-0F00-000075030000}"/>
            </a:ext>
          </a:extLst>
        </xdr:cNvPr>
        <xdr:cNvSpPr txBox="1"/>
      </xdr:nvSpPr>
      <xdr:spPr>
        <a:xfrm>
          <a:off x="13500744" y="1799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886" name="n_4aveValue【庁舎】&#10;有形固定資産減価償却率">
          <a:extLst>
            <a:ext uri="{FF2B5EF4-FFF2-40B4-BE49-F238E27FC236}">
              <a16:creationId xmlns:a16="http://schemas.microsoft.com/office/drawing/2014/main" id="{00000000-0008-0000-0F00-000076030000}"/>
            </a:ext>
          </a:extLst>
        </xdr:cNvPr>
        <xdr:cNvSpPr txBox="1"/>
      </xdr:nvSpPr>
      <xdr:spPr>
        <a:xfrm>
          <a:off x="12611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159856</xdr:rowOff>
    </xdr:from>
    <xdr:ext cx="405111" cy="259045"/>
    <xdr:sp macro="" textlink="">
      <xdr:nvSpPr>
        <xdr:cNvPr id="887" name="n_1mainValue【庁舎】&#10;有形固定資産減価償却率">
          <a:extLst>
            <a:ext uri="{FF2B5EF4-FFF2-40B4-BE49-F238E27FC236}">
              <a16:creationId xmlns:a16="http://schemas.microsoft.com/office/drawing/2014/main" id="{00000000-0008-0000-0F00-000077030000}"/>
            </a:ext>
          </a:extLst>
        </xdr:cNvPr>
        <xdr:cNvSpPr txBox="1"/>
      </xdr:nvSpPr>
      <xdr:spPr>
        <a:xfrm>
          <a:off x="152660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122300</xdr:rowOff>
    </xdr:from>
    <xdr:ext cx="405111" cy="259045"/>
    <xdr:sp macro="" textlink="">
      <xdr:nvSpPr>
        <xdr:cNvPr id="888" name="n_2mainValue【庁舎】&#10;有形固定資産減価償却率">
          <a:extLst>
            <a:ext uri="{FF2B5EF4-FFF2-40B4-BE49-F238E27FC236}">
              <a16:creationId xmlns:a16="http://schemas.microsoft.com/office/drawing/2014/main" id="{00000000-0008-0000-0F00-000078030000}"/>
            </a:ext>
          </a:extLst>
        </xdr:cNvPr>
        <xdr:cNvSpPr txBox="1"/>
      </xdr:nvSpPr>
      <xdr:spPr>
        <a:xfrm>
          <a:off x="14389744" y="1761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89643</xdr:rowOff>
    </xdr:from>
    <xdr:ext cx="405111" cy="259045"/>
    <xdr:sp macro="" textlink="">
      <xdr:nvSpPr>
        <xdr:cNvPr id="889" name="n_3mainValue【庁舎】&#10;有形固定資産減価償却率">
          <a:extLst>
            <a:ext uri="{FF2B5EF4-FFF2-40B4-BE49-F238E27FC236}">
              <a16:creationId xmlns:a16="http://schemas.microsoft.com/office/drawing/2014/main" id="{00000000-0008-0000-0F00-000079030000}"/>
            </a:ext>
          </a:extLst>
        </xdr:cNvPr>
        <xdr:cNvSpPr txBox="1"/>
      </xdr:nvSpPr>
      <xdr:spPr>
        <a:xfrm>
          <a:off x="13500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55353</xdr:rowOff>
    </xdr:from>
    <xdr:ext cx="405111" cy="259045"/>
    <xdr:sp macro="" textlink="">
      <xdr:nvSpPr>
        <xdr:cNvPr id="890" name="n_4mainValue【庁舎】&#10;有形固定資産減価償却率">
          <a:extLst>
            <a:ext uri="{FF2B5EF4-FFF2-40B4-BE49-F238E27FC236}">
              <a16:creationId xmlns:a16="http://schemas.microsoft.com/office/drawing/2014/main" id="{00000000-0008-0000-0F00-00007A030000}"/>
            </a:ext>
          </a:extLst>
        </xdr:cNvPr>
        <xdr:cNvSpPr txBox="1"/>
      </xdr:nvSpPr>
      <xdr:spPr>
        <a:xfrm>
          <a:off x="12611744" y="1754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1" name="正方形/長方形 890">
          <a:extLst>
            <a:ext uri="{FF2B5EF4-FFF2-40B4-BE49-F238E27FC236}">
              <a16:creationId xmlns:a16="http://schemas.microsoft.com/office/drawing/2014/main" id="{00000000-0008-0000-0F00-00007B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2" name="正方形/長方形 891">
          <a:extLst>
            <a:ext uri="{FF2B5EF4-FFF2-40B4-BE49-F238E27FC236}">
              <a16:creationId xmlns:a16="http://schemas.microsoft.com/office/drawing/2014/main" id="{00000000-0008-0000-0F00-00007C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3" name="正方形/長方形 892">
          <a:extLst>
            <a:ext uri="{FF2B5EF4-FFF2-40B4-BE49-F238E27FC236}">
              <a16:creationId xmlns:a16="http://schemas.microsoft.com/office/drawing/2014/main" id="{00000000-0008-0000-0F00-00007D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F00-00007E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F00-00007F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6" name="正方形/長方形 895">
          <a:extLst>
            <a:ext uri="{FF2B5EF4-FFF2-40B4-BE49-F238E27FC236}">
              <a16:creationId xmlns:a16="http://schemas.microsoft.com/office/drawing/2014/main" id="{00000000-0008-0000-0F00-000080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7" name="正方形/長方形 896">
          <a:extLst>
            <a:ext uri="{FF2B5EF4-FFF2-40B4-BE49-F238E27FC236}">
              <a16:creationId xmlns:a16="http://schemas.microsoft.com/office/drawing/2014/main" id="{00000000-0008-0000-0F00-000081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8" name="正方形/長方形 897">
          <a:extLst>
            <a:ext uri="{FF2B5EF4-FFF2-40B4-BE49-F238E27FC236}">
              <a16:creationId xmlns:a16="http://schemas.microsoft.com/office/drawing/2014/main" id="{00000000-0008-0000-0F00-000082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9" name="テキスト ボックス 898">
          <a:extLst>
            <a:ext uri="{FF2B5EF4-FFF2-40B4-BE49-F238E27FC236}">
              <a16:creationId xmlns:a16="http://schemas.microsoft.com/office/drawing/2014/main" id="{00000000-0008-0000-0F00-000083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0" name="直線コネクタ 899">
          <a:extLst>
            <a:ext uri="{FF2B5EF4-FFF2-40B4-BE49-F238E27FC236}">
              <a16:creationId xmlns:a16="http://schemas.microsoft.com/office/drawing/2014/main" id="{00000000-0008-0000-0F00-000084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1" name="テキスト ボックス 900">
          <a:extLst>
            <a:ext uri="{FF2B5EF4-FFF2-40B4-BE49-F238E27FC236}">
              <a16:creationId xmlns:a16="http://schemas.microsoft.com/office/drawing/2014/main" id="{00000000-0008-0000-0F00-000085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00000000-0008-0000-0F00-000086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00000000-0008-0000-0F00-000087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00000000-0008-0000-0F00-000088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00000000-0008-0000-0F00-000089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00000000-0008-0000-0F00-00008A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00000000-0008-0000-0F00-00008B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00000000-0008-0000-0F00-00008D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00000000-0008-0000-0F00-00009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915" name="直線コネクタ 914">
          <a:extLst>
            <a:ext uri="{FF2B5EF4-FFF2-40B4-BE49-F238E27FC236}">
              <a16:creationId xmlns:a16="http://schemas.microsoft.com/office/drawing/2014/main" id="{00000000-0008-0000-0F00-000093030000}"/>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916" name="【庁舎】&#10;一人当たり面積最小値テキスト">
          <a:extLst>
            <a:ext uri="{FF2B5EF4-FFF2-40B4-BE49-F238E27FC236}">
              <a16:creationId xmlns:a16="http://schemas.microsoft.com/office/drawing/2014/main" id="{00000000-0008-0000-0F00-000094030000}"/>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917" name="直線コネクタ 916">
          <a:extLst>
            <a:ext uri="{FF2B5EF4-FFF2-40B4-BE49-F238E27FC236}">
              <a16:creationId xmlns:a16="http://schemas.microsoft.com/office/drawing/2014/main" id="{00000000-0008-0000-0F00-000095030000}"/>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918" name="【庁舎】&#10;一人当たり面積最大値テキスト">
          <a:extLst>
            <a:ext uri="{FF2B5EF4-FFF2-40B4-BE49-F238E27FC236}">
              <a16:creationId xmlns:a16="http://schemas.microsoft.com/office/drawing/2014/main" id="{00000000-0008-0000-0F00-00009603000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919" name="直線コネクタ 918">
          <a:extLst>
            <a:ext uri="{FF2B5EF4-FFF2-40B4-BE49-F238E27FC236}">
              <a16:creationId xmlns:a16="http://schemas.microsoft.com/office/drawing/2014/main" id="{00000000-0008-0000-0F00-00009703000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920" name="【庁舎】&#10;一人当たり面積平均値テキスト">
          <a:extLst>
            <a:ext uri="{FF2B5EF4-FFF2-40B4-BE49-F238E27FC236}">
              <a16:creationId xmlns:a16="http://schemas.microsoft.com/office/drawing/2014/main" id="{00000000-0008-0000-0F00-000098030000}"/>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921" name="フローチャート: 判断 920">
          <a:extLst>
            <a:ext uri="{FF2B5EF4-FFF2-40B4-BE49-F238E27FC236}">
              <a16:creationId xmlns:a16="http://schemas.microsoft.com/office/drawing/2014/main" id="{00000000-0008-0000-0F00-000099030000}"/>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922" name="フローチャート: 判断 921">
          <a:extLst>
            <a:ext uri="{FF2B5EF4-FFF2-40B4-BE49-F238E27FC236}">
              <a16:creationId xmlns:a16="http://schemas.microsoft.com/office/drawing/2014/main" id="{00000000-0008-0000-0F00-00009A030000}"/>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923" name="フローチャート: 判断 922">
          <a:extLst>
            <a:ext uri="{FF2B5EF4-FFF2-40B4-BE49-F238E27FC236}">
              <a16:creationId xmlns:a16="http://schemas.microsoft.com/office/drawing/2014/main" id="{00000000-0008-0000-0F00-00009B030000}"/>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924" name="フローチャート: 判断 923">
          <a:extLst>
            <a:ext uri="{FF2B5EF4-FFF2-40B4-BE49-F238E27FC236}">
              <a16:creationId xmlns:a16="http://schemas.microsoft.com/office/drawing/2014/main" id="{00000000-0008-0000-0F00-00009C030000}"/>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925" name="フローチャート: 判断 924">
          <a:extLst>
            <a:ext uri="{FF2B5EF4-FFF2-40B4-BE49-F238E27FC236}">
              <a16:creationId xmlns:a16="http://schemas.microsoft.com/office/drawing/2014/main" id="{00000000-0008-0000-0F00-00009D030000}"/>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F00-00009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F00-00009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F00-0000A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F00-0000A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0000000-0008-0000-0F00-0000A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60961</xdr:rowOff>
    </xdr:from>
    <xdr:to>
      <xdr:col>116</xdr:col>
      <xdr:colOff>114300</xdr:colOff>
      <xdr:row>106</xdr:row>
      <xdr:rowOff>162561</xdr:rowOff>
    </xdr:to>
    <xdr:sp macro="" textlink="">
      <xdr:nvSpPr>
        <xdr:cNvPr id="931" name="楕円 930">
          <a:extLst>
            <a:ext uri="{FF2B5EF4-FFF2-40B4-BE49-F238E27FC236}">
              <a16:creationId xmlns:a16="http://schemas.microsoft.com/office/drawing/2014/main" id="{00000000-0008-0000-0F00-0000A3030000}"/>
            </a:ext>
          </a:extLst>
        </xdr:cNvPr>
        <xdr:cNvSpPr/>
      </xdr:nvSpPr>
      <xdr:spPr>
        <a:xfrm>
          <a:off x="22110700" y="18234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39388</xdr:rowOff>
    </xdr:from>
    <xdr:ext cx="469744" cy="259045"/>
    <xdr:sp macro="" textlink="">
      <xdr:nvSpPr>
        <xdr:cNvPr id="932" name="【庁舎】&#10;一人当たり面積該当値テキスト">
          <a:extLst>
            <a:ext uri="{FF2B5EF4-FFF2-40B4-BE49-F238E27FC236}">
              <a16:creationId xmlns:a16="http://schemas.microsoft.com/office/drawing/2014/main" id="{00000000-0008-0000-0F00-0000A4030000}"/>
            </a:ext>
          </a:extLst>
        </xdr:cNvPr>
        <xdr:cNvSpPr txBox="1"/>
      </xdr:nvSpPr>
      <xdr:spPr>
        <a:xfrm>
          <a:off x="22199600"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77470</xdr:rowOff>
    </xdr:from>
    <xdr:to>
      <xdr:col>112</xdr:col>
      <xdr:colOff>38100</xdr:colOff>
      <xdr:row>107</xdr:row>
      <xdr:rowOff>7620</xdr:rowOff>
    </xdr:to>
    <xdr:sp macro="" textlink="">
      <xdr:nvSpPr>
        <xdr:cNvPr id="933" name="楕円 932">
          <a:extLst>
            <a:ext uri="{FF2B5EF4-FFF2-40B4-BE49-F238E27FC236}">
              <a16:creationId xmlns:a16="http://schemas.microsoft.com/office/drawing/2014/main" id="{00000000-0008-0000-0F00-0000A5030000}"/>
            </a:ext>
          </a:extLst>
        </xdr:cNvPr>
        <xdr:cNvSpPr/>
      </xdr:nvSpPr>
      <xdr:spPr>
        <a:xfrm>
          <a:off x="21272500" y="1825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111761</xdr:rowOff>
    </xdr:from>
    <xdr:to>
      <xdr:col>116</xdr:col>
      <xdr:colOff>63500</xdr:colOff>
      <xdr:row>106</xdr:row>
      <xdr:rowOff>128270</xdr:rowOff>
    </xdr:to>
    <xdr:cxnSp macro="">
      <xdr:nvCxnSpPr>
        <xdr:cNvPr id="934" name="直線コネクタ 933">
          <a:extLst>
            <a:ext uri="{FF2B5EF4-FFF2-40B4-BE49-F238E27FC236}">
              <a16:creationId xmlns:a16="http://schemas.microsoft.com/office/drawing/2014/main" id="{00000000-0008-0000-0F00-0000A6030000}"/>
            </a:ext>
          </a:extLst>
        </xdr:cNvPr>
        <xdr:cNvCxnSpPr/>
      </xdr:nvCxnSpPr>
      <xdr:spPr>
        <a:xfrm flipV="1">
          <a:off x="21323300" y="18285461"/>
          <a:ext cx="8382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135889</xdr:rowOff>
    </xdr:from>
    <xdr:to>
      <xdr:col>107</xdr:col>
      <xdr:colOff>101600</xdr:colOff>
      <xdr:row>107</xdr:row>
      <xdr:rowOff>66039</xdr:rowOff>
    </xdr:to>
    <xdr:sp macro="" textlink="">
      <xdr:nvSpPr>
        <xdr:cNvPr id="935" name="楕円 934">
          <a:extLst>
            <a:ext uri="{FF2B5EF4-FFF2-40B4-BE49-F238E27FC236}">
              <a16:creationId xmlns:a16="http://schemas.microsoft.com/office/drawing/2014/main" id="{00000000-0008-0000-0F00-0000A7030000}"/>
            </a:ext>
          </a:extLst>
        </xdr:cNvPr>
        <xdr:cNvSpPr/>
      </xdr:nvSpPr>
      <xdr:spPr>
        <a:xfrm>
          <a:off x="20383500" y="1830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128270</xdr:rowOff>
    </xdr:from>
    <xdr:to>
      <xdr:col>111</xdr:col>
      <xdr:colOff>177800</xdr:colOff>
      <xdr:row>107</xdr:row>
      <xdr:rowOff>15239</xdr:rowOff>
    </xdr:to>
    <xdr:cxnSp macro="">
      <xdr:nvCxnSpPr>
        <xdr:cNvPr id="936" name="直線コネクタ 935">
          <a:extLst>
            <a:ext uri="{FF2B5EF4-FFF2-40B4-BE49-F238E27FC236}">
              <a16:creationId xmlns:a16="http://schemas.microsoft.com/office/drawing/2014/main" id="{00000000-0008-0000-0F00-0000A8030000}"/>
            </a:ext>
          </a:extLst>
        </xdr:cNvPr>
        <xdr:cNvCxnSpPr/>
      </xdr:nvCxnSpPr>
      <xdr:spPr>
        <a:xfrm flipV="1">
          <a:off x="20434300" y="18301970"/>
          <a:ext cx="889000" cy="5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151130</xdr:rowOff>
    </xdr:from>
    <xdr:to>
      <xdr:col>102</xdr:col>
      <xdr:colOff>165100</xdr:colOff>
      <xdr:row>107</xdr:row>
      <xdr:rowOff>81280</xdr:rowOff>
    </xdr:to>
    <xdr:sp macro="" textlink="">
      <xdr:nvSpPr>
        <xdr:cNvPr id="937" name="楕円 936">
          <a:extLst>
            <a:ext uri="{FF2B5EF4-FFF2-40B4-BE49-F238E27FC236}">
              <a16:creationId xmlns:a16="http://schemas.microsoft.com/office/drawing/2014/main" id="{00000000-0008-0000-0F00-0000A9030000}"/>
            </a:ext>
          </a:extLst>
        </xdr:cNvPr>
        <xdr:cNvSpPr/>
      </xdr:nvSpPr>
      <xdr:spPr>
        <a:xfrm>
          <a:off x="19494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15239</xdr:rowOff>
    </xdr:from>
    <xdr:to>
      <xdr:col>107</xdr:col>
      <xdr:colOff>50800</xdr:colOff>
      <xdr:row>107</xdr:row>
      <xdr:rowOff>30480</xdr:rowOff>
    </xdr:to>
    <xdr:cxnSp macro="">
      <xdr:nvCxnSpPr>
        <xdr:cNvPr id="938" name="直線コネクタ 937">
          <a:extLst>
            <a:ext uri="{FF2B5EF4-FFF2-40B4-BE49-F238E27FC236}">
              <a16:creationId xmlns:a16="http://schemas.microsoft.com/office/drawing/2014/main" id="{00000000-0008-0000-0F00-0000AA030000}"/>
            </a:ext>
          </a:extLst>
        </xdr:cNvPr>
        <xdr:cNvCxnSpPr/>
      </xdr:nvCxnSpPr>
      <xdr:spPr>
        <a:xfrm flipV="1">
          <a:off x="19545300" y="183603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162561</xdr:rowOff>
    </xdr:from>
    <xdr:to>
      <xdr:col>98</xdr:col>
      <xdr:colOff>38100</xdr:colOff>
      <xdr:row>107</xdr:row>
      <xdr:rowOff>92711</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18605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30480</xdr:rowOff>
    </xdr:from>
    <xdr:to>
      <xdr:col>102</xdr:col>
      <xdr:colOff>114300</xdr:colOff>
      <xdr:row>107</xdr:row>
      <xdr:rowOff>41911</xdr:rowOff>
    </xdr:to>
    <xdr:cxnSp macro="">
      <xdr:nvCxnSpPr>
        <xdr:cNvPr id="940" name="直線コネクタ 939">
          <a:extLst>
            <a:ext uri="{FF2B5EF4-FFF2-40B4-BE49-F238E27FC236}">
              <a16:creationId xmlns:a16="http://schemas.microsoft.com/office/drawing/2014/main" id="{00000000-0008-0000-0F00-0000AC030000}"/>
            </a:ext>
          </a:extLst>
        </xdr:cNvPr>
        <xdr:cNvCxnSpPr/>
      </xdr:nvCxnSpPr>
      <xdr:spPr>
        <a:xfrm flipV="1">
          <a:off x="18656300" y="183756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941" name="n_1aveValue【庁舎】&#10;一人当たり面積">
          <a:extLst>
            <a:ext uri="{FF2B5EF4-FFF2-40B4-BE49-F238E27FC236}">
              <a16:creationId xmlns:a16="http://schemas.microsoft.com/office/drawing/2014/main" id="{00000000-0008-0000-0F00-0000AD030000}"/>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942" name="n_2aveValue【庁舎】&#10;一人当たり面積">
          <a:extLst>
            <a:ext uri="{FF2B5EF4-FFF2-40B4-BE49-F238E27FC236}">
              <a16:creationId xmlns:a16="http://schemas.microsoft.com/office/drawing/2014/main" id="{00000000-0008-0000-0F00-0000AE030000}"/>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943" name="n_3aveValue【庁舎】&#10;一人当たり面積">
          <a:extLst>
            <a:ext uri="{FF2B5EF4-FFF2-40B4-BE49-F238E27FC236}">
              <a16:creationId xmlns:a16="http://schemas.microsoft.com/office/drawing/2014/main" id="{00000000-0008-0000-0F00-0000AF030000}"/>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944" name="n_4aveValue【庁舎】&#10;一人当たり面積">
          <a:extLst>
            <a:ext uri="{FF2B5EF4-FFF2-40B4-BE49-F238E27FC236}">
              <a16:creationId xmlns:a16="http://schemas.microsoft.com/office/drawing/2014/main" id="{00000000-0008-0000-0F00-0000B0030000}"/>
            </a:ext>
          </a:extLst>
        </xdr:cNvPr>
        <xdr:cNvSpPr txBox="1"/>
      </xdr:nvSpPr>
      <xdr:spPr>
        <a:xfrm>
          <a:off x="18421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170197</xdr:rowOff>
    </xdr:from>
    <xdr:ext cx="469744" cy="259045"/>
    <xdr:sp macro="" textlink="">
      <xdr:nvSpPr>
        <xdr:cNvPr id="945" name="n_1mainValue【庁舎】&#10;一人当たり面積">
          <a:extLst>
            <a:ext uri="{FF2B5EF4-FFF2-40B4-BE49-F238E27FC236}">
              <a16:creationId xmlns:a16="http://schemas.microsoft.com/office/drawing/2014/main" id="{00000000-0008-0000-0F00-0000B1030000}"/>
            </a:ext>
          </a:extLst>
        </xdr:cNvPr>
        <xdr:cNvSpPr txBox="1"/>
      </xdr:nvSpPr>
      <xdr:spPr>
        <a:xfrm>
          <a:off x="21075727" y="1834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57166</xdr:rowOff>
    </xdr:from>
    <xdr:ext cx="469744" cy="259045"/>
    <xdr:sp macro="" textlink="">
      <xdr:nvSpPr>
        <xdr:cNvPr id="946" name="n_2mainValue【庁舎】&#10;一人当たり面積">
          <a:extLst>
            <a:ext uri="{FF2B5EF4-FFF2-40B4-BE49-F238E27FC236}">
              <a16:creationId xmlns:a16="http://schemas.microsoft.com/office/drawing/2014/main" id="{00000000-0008-0000-0F00-0000B2030000}"/>
            </a:ext>
          </a:extLst>
        </xdr:cNvPr>
        <xdr:cNvSpPr txBox="1"/>
      </xdr:nvSpPr>
      <xdr:spPr>
        <a:xfrm>
          <a:off x="20199427" y="1840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72407</xdr:rowOff>
    </xdr:from>
    <xdr:ext cx="469744" cy="259045"/>
    <xdr:sp macro="" textlink="">
      <xdr:nvSpPr>
        <xdr:cNvPr id="947" name="n_3mainValue【庁舎】&#10;一人当たり面積">
          <a:extLst>
            <a:ext uri="{FF2B5EF4-FFF2-40B4-BE49-F238E27FC236}">
              <a16:creationId xmlns:a16="http://schemas.microsoft.com/office/drawing/2014/main" id="{00000000-0008-0000-0F00-0000B3030000}"/>
            </a:ext>
          </a:extLst>
        </xdr:cNvPr>
        <xdr:cNvSpPr txBox="1"/>
      </xdr:nvSpPr>
      <xdr:spPr>
        <a:xfrm>
          <a:off x="19310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83838</xdr:rowOff>
    </xdr:from>
    <xdr:ext cx="469744" cy="259045"/>
    <xdr:sp macro="" textlink="">
      <xdr:nvSpPr>
        <xdr:cNvPr id="948" name="n_4mainValue【庁舎】&#10;一人当たり面積">
          <a:extLst>
            <a:ext uri="{FF2B5EF4-FFF2-40B4-BE49-F238E27FC236}">
              <a16:creationId xmlns:a16="http://schemas.microsoft.com/office/drawing/2014/main" id="{00000000-0008-0000-0F00-0000B4030000}"/>
            </a:ext>
          </a:extLst>
        </xdr:cNvPr>
        <xdr:cNvSpPr txBox="1"/>
      </xdr:nvSpPr>
      <xdr:spPr>
        <a:xfrm>
          <a:off x="18421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00000000-0008-0000-0F00-0000B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00000000-0008-0000-0F00-0000B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00000000-0008-0000-0F00-0000B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本町における文化・スポーツ・行政施設は、近年集中的に整備した「町民体育館等統合文化施設（糸田アリーナ）」など大規模な再投資効果が指標に鮮明に現れており、類似団体平均を大きく下回る良好な（新しい）施設を多く保有している点が大きな特徴です。特に顕著な改善が見られるのは体育館・プールであり、有形固定資産減価償却率は </a:t>
          </a:r>
          <a:r>
            <a:rPr kumimoji="1" lang="en-US" altLang="ja-JP" sz="1200">
              <a:latin typeface="ＭＳ Ｐゴシック" panose="020B0600070205080204" pitchFamily="50" charset="-128"/>
              <a:ea typeface="ＭＳ Ｐゴシック" panose="020B0600070205080204" pitchFamily="50" charset="-128"/>
            </a:rPr>
            <a:t>25.6</a:t>
          </a:r>
          <a:r>
            <a:rPr kumimoji="1" lang="ja-JP" altLang="en-US" sz="1200">
              <a:latin typeface="ＭＳ Ｐゴシック" panose="020B0600070205080204" pitchFamily="50" charset="-128"/>
              <a:ea typeface="ＭＳ Ｐゴシック" panose="020B0600070205080204" pitchFamily="50" charset="-128"/>
            </a:rPr>
            <a:t>％（類似団体平均</a:t>
          </a:r>
          <a:r>
            <a:rPr kumimoji="1" lang="en-US" altLang="ja-JP" sz="1200">
              <a:latin typeface="ＭＳ Ｐゴシック" panose="020B0600070205080204" pitchFamily="50" charset="-128"/>
              <a:ea typeface="ＭＳ Ｐゴシック" panose="020B0600070205080204" pitchFamily="50" charset="-128"/>
            </a:rPr>
            <a:t>70.4</a:t>
          </a:r>
          <a:r>
            <a:rPr kumimoji="1" lang="ja-JP" altLang="en-US" sz="1200">
              <a:latin typeface="ＭＳ Ｐゴシック" panose="020B0600070205080204" pitchFamily="50" charset="-128"/>
              <a:ea typeface="ＭＳ Ｐゴシック" panose="020B0600070205080204" pitchFamily="50" charset="-128"/>
            </a:rPr>
            <a:t>％）ときわめて良好な水準（類似団体内順位</a:t>
          </a:r>
          <a:r>
            <a:rPr kumimoji="1" lang="en-US" altLang="ja-JP" sz="1200">
              <a:latin typeface="ＭＳ Ｐゴシック" panose="020B0600070205080204" pitchFamily="50" charset="-128"/>
              <a:ea typeface="ＭＳ Ｐゴシック" panose="020B0600070205080204" pitchFamily="50" charset="-128"/>
            </a:rPr>
            <a:t>2/71</a:t>
          </a:r>
          <a:r>
            <a:rPr kumimoji="1" lang="ja-JP" altLang="en-US" sz="1200">
              <a:latin typeface="ＭＳ Ｐゴシック" panose="020B0600070205080204" pitchFamily="50" charset="-128"/>
              <a:ea typeface="ＭＳ Ｐゴシック" panose="020B0600070205080204" pitchFamily="50" charset="-128"/>
            </a:rPr>
            <a:t>位）を達成しています。また、市民会館についても近年急激に若返りが図られ、償却率はわずか </a:t>
          </a:r>
          <a:r>
            <a:rPr kumimoji="1" lang="en-US" altLang="ja-JP" sz="1200">
              <a:latin typeface="ＭＳ Ｐゴシック" panose="020B0600070205080204" pitchFamily="50" charset="-128"/>
              <a:ea typeface="ＭＳ Ｐゴシック" panose="020B0600070205080204" pitchFamily="50" charset="-128"/>
            </a:rPr>
            <a:t>6.4</a:t>
          </a:r>
          <a:r>
            <a:rPr kumimoji="1" lang="ja-JP" altLang="en-US" sz="1200">
              <a:latin typeface="ＭＳ Ｐゴシック" panose="020B0600070205080204" pitchFamily="50" charset="-128"/>
              <a:ea typeface="ＭＳ Ｐゴシック" panose="020B0600070205080204" pitchFamily="50" charset="-128"/>
            </a:rPr>
            <a:t>％（類似団体平均</a:t>
          </a:r>
          <a:r>
            <a:rPr kumimoji="1" lang="en-US" altLang="ja-JP" sz="1200">
              <a:latin typeface="ＭＳ Ｐゴシック" panose="020B0600070205080204" pitchFamily="50" charset="-128"/>
              <a:ea typeface="ＭＳ Ｐゴシック" panose="020B0600070205080204" pitchFamily="50" charset="-128"/>
            </a:rPr>
            <a:t>58.7</a:t>
          </a:r>
          <a:r>
            <a:rPr kumimoji="1" lang="ja-JP" altLang="en-US" sz="1200">
              <a:latin typeface="ＭＳ Ｐゴシック" panose="020B0600070205080204" pitchFamily="50" charset="-128"/>
              <a:ea typeface="ＭＳ Ｐゴシック" panose="020B0600070205080204" pitchFamily="50" charset="-128"/>
            </a:rPr>
            <a:t>％）と類似団体内で最も良好な（新しい）状態にあります（類似団体内順位</a:t>
          </a:r>
          <a:r>
            <a:rPr kumimoji="1" lang="en-US" altLang="ja-JP" sz="1200">
              <a:latin typeface="ＭＳ Ｐゴシック" panose="020B0600070205080204" pitchFamily="50" charset="-128"/>
              <a:ea typeface="ＭＳ Ｐゴシック" panose="020B0600070205080204" pitchFamily="50" charset="-128"/>
            </a:rPr>
            <a:t>1/32</a:t>
          </a:r>
          <a:r>
            <a:rPr kumimoji="1" lang="ja-JP" altLang="en-US" sz="1200">
              <a:latin typeface="ＭＳ Ｐゴシック" panose="020B0600070205080204" pitchFamily="50" charset="-128"/>
              <a:ea typeface="ＭＳ Ｐゴシック" panose="020B0600070205080204" pitchFamily="50" charset="-128"/>
            </a:rPr>
            <a:t>位）。さらに、図書館についても償却率 </a:t>
          </a:r>
          <a:r>
            <a:rPr kumimoji="1" lang="en-US" altLang="ja-JP" sz="1200">
              <a:latin typeface="ＭＳ Ｐゴシック" panose="020B0600070205080204" pitchFamily="50" charset="-128"/>
              <a:ea typeface="ＭＳ Ｐゴシック" panose="020B0600070205080204" pitchFamily="50" charset="-128"/>
            </a:rPr>
            <a:t>44.0</a:t>
          </a:r>
          <a:r>
            <a:rPr kumimoji="1" lang="ja-JP" altLang="en-US" sz="1200">
              <a:latin typeface="ＭＳ Ｐゴシック" panose="020B0600070205080204" pitchFamily="50" charset="-128"/>
              <a:ea typeface="ＭＳ Ｐゴシック" panose="020B0600070205080204" pitchFamily="50" charset="-128"/>
            </a:rPr>
            <a:t>％（類似団体平均</a:t>
          </a:r>
          <a:r>
            <a:rPr kumimoji="1" lang="en-US" altLang="ja-JP" sz="1200">
              <a:latin typeface="ＭＳ Ｐゴシック" panose="020B0600070205080204" pitchFamily="50" charset="-128"/>
              <a:ea typeface="ＭＳ Ｐゴシック" panose="020B0600070205080204" pitchFamily="50" charset="-128"/>
            </a:rPr>
            <a:t>48.7</a:t>
          </a:r>
          <a:r>
            <a:rPr kumimoji="1" lang="ja-JP" altLang="en-US" sz="1200">
              <a:latin typeface="ＭＳ Ｐゴシック" panose="020B0600070205080204" pitchFamily="50" charset="-128"/>
              <a:ea typeface="ＭＳ Ｐゴシック" panose="020B0600070205080204" pitchFamily="50" charset="-128"/>
            </a:rPr>
            <a:t>％、類似団体内順位</a:t>
          </a:r>
          <a:r>
            <a:rPr kumimoji="1" lang="en-US" altLang="ja-JP" sz="1200">
              <a:latin typeface="ＭＳ Ｐゴシック" panose="020B0600070205080204" pitchFamily="50" charset="-128"/>
              <a:ea typeface="ＭＳ Ｐゴシック" panose="020B0600070205080204" pitchFamily="50" charset="-128"/>
            </a:rPr>
            <a:t>7/31</a:t>
          </a:r>
          <a:r>
            <a:rPr kumimoji="1" lang="ja-JP" altLang="en-US" sz="1200">
              <a:latin typeface="ＭＳ Ｐゴシック" panose="020B0600070205080204" pitchFamily="50" charset="-128"/>
              <a:ea typeface="ＭＳ Ｐゴシック" panose="020B0600070205080204" pitchFamily="50" charset="-128"/>
            </a:rPr>
            <a:t>位）と平均を下回っており、これらの社会教育・スポーツ施設は極めて健全に更新・管理されています。行政の中枢である庁舎等についても償却率 </a:t>
          </a:r>
          <a:r>
            <a:rPr kumimoji="1" lang="en-US" altLang="ja-JP" sz="1200">
              <a:latin typeface="ＭＳ Ｐゴシック" panose="020B0600070205080204" pitchFamily="50" charset="-128"/>
              <a:ea typeface="ＭＳ Ｐゴシック" panose="020B0600070205080204" pitchFamily="50" charset="-128"/>
            </a:rPr>
            <a:t>53.0</a:t>
          </a:r>
          <a:r>
            <a:rPr kumimoji="1" lang="ja-JP" altLang="en-US" sz="1200">
              <a:latin typeface="ＭＳ Ｐゴシック" panose="020B0600070205080204" pitchFamily="50" charset="-128"/>
              <a:ea typeface="ＭＳ Ｐゴシック" panose="020B0600070205080204" pitchFamily="50" charset="-128"/>
            </a:rPr>
            <a:t>％（類似団体平均</a:t>
          </a:r>
          <a:r>
            <a:rPr kumimoji="1" lang="en-US" altLang="ja-JP" sz="1200">
              <a:latin typeface="ＭＳ Ｐゴシック" panose="020B0600070205080204" pitchFamily="50" charset="-128"/>
              <a:ea typeface="ＭＳ Ｐゴシック" panose="020B0600070205080204" pitchFamily="50" charset="-128"/>
            </a:rPr>
            <a:t>55.1</a:t>
          </a:r>
          <a:r>
            <a:rPr kumimoji="1" lang="ja-JP" altLang="en-US" sz="1200">
              <a:latin typeface="ＭＳ Ｐゴシック" panose="020B0600070205080204" pitchFamily="50" charset="-128"/>
              <a:ea typeface="ＭＳ Ｐゴシック" panose="020B0600070205080204" pitchFamily="50" charset="-128"/>
            </a:rPr>
            <a:t>％、類似団体内順位</a:t>
          </a:r>
          <a:r>
            <a:rPr kumimoji="1" lang="en-US" altLang="ja-JP" sz="1200">
              <a:latin typeface="ＭＳ Ｐゴシック" panose="020B0600070205080204" pitchFamily="50" charset="-128"/>
              <a:ea typeface="ＭＳ Ｐゴシック" panose="020B0600070205080204" pitchFamily="50" charset="-128"/>
            </a:rPr>
            <a:t>22/77</a:t>
          </a:r>
          <a:r>
            <a:rPr kumimoji="1" lang="ja-JP" altLang="en-US" sz="1200">
              <a:latin typeface="ＭＳ Ｐゴシック" panose="020B0600070205080204" pitchFamily="50" charset="-128"/>
              <a:ea typeface="ＭＳ Ｐゴシック" panose="020B0600070205080204" pitchFamily="50" charset="-128"/>
            </a:rPr>
            <a:t>位）、一人当たり面積 </a:t>
          </a:r>
          <a:r>
            <a:rPr kumimoji="1" lang="en-US" altLang="ja-JP" sz="1200">
              <a:latin typeface="ＭＳ Ｐゴシック" panose="020B0600070205080204" pitchFamily="50" charset="-128"/>
              <a:ea typeface="ＭＳ Ｐゴシック" panose="020B0600070205080204" pitchFamily="50" charset="-128"/>
            </a:rPr>
            <a:t>0.602㎡</a:t>
          </a:r>
          <a:r>
            <a:rPr kumimoji="1" lang="ja-JP" altLang="en-US" sz="1200">
              <a:latin typeface="ＭＳ Ｐゴシック" panose="020B0600070205080204" pitchFamily="50" charset="-128"/>
              <a:ea typeface="ＭＳ Ｐゴシック" panose="020B0600070205080204" pitchFamily="50" charset="-128"/>
            </a:rPr>
            <a:t>（類似団体平均</a:t>
          </a:r>
          <a:r>
            <a:rPr kumimoji="1" lang="en-US" altLang="ja-JP" sz="1200">
              <a:latin typeface="ＭＳ Ｐゴシック" panose="020B0600070205080204" pitchFamily="50" charset="-128"/>
              <a:ea typeface="ＭＳ Ｐゴシック" panose="020B0600070205080204" pitchFamily="50" charset="-128"/>
            </a:rPr>
            <a:t>0.589㎡</a:t>
          </a:r>
          <a:r>
            <a:rPr kumimoji="1" lang="ja-JP" altLang="en-US" sz="1200">
              <a:latin typeface="ＭＳ Ｐゴシック" panose="020B0600070205080204" pitchFamily="50" charset="-128"/>
              <a:ea typeface="ＭＳ Ｐゴシック" panose="020B0600070205080204" pitchFamily="50" charset="-128"/>
            </a:rPr>
            <a:t>）とほぼ平均並みであり、計画的な長寿命化改修や空調設備改修により適切な機能維持に努めています。一方で、最も深刻な課題となっているのは一般廃棄物処理施設で極めて老朽化が著しい状態でしたが現在は他自治体との広域連携による共同処理施設に刷新されています。また、一人当たり面積については、福祉施設の </a:t>
          </a:r>
          <a:r>
            <a:rPr kumimoji="1" lang="en-US" altLang="ja-JP" sz="1200">
              <a:latin typeface="ＭＳ Ｐゴシック" panose="020B0600070205080204" pitchFamily="50" charset="-128"/>
              <a:ea typeface="ＭＳ Ｐゴシック" panose="020B0600070205080204" pitchFamily="50" charset="-128"/>
            </a:rPr>
            <a:t>0.246㎡</a:t>
          </a:r>
          <a:r>
            <a:rPr kumimoji="1" lang="ja-JP" altLang="en-US" sz="1200">
              <a:latin typeface="ＭＳ Ｐゴシック" panose="020B0600070205080204" pitchFamily="50" charset="-128"/>
              <a:ea typeface="ＭＳ Ｐゴシック" panose="020B0600070205080204" pitchFamily="50" charset="-128"/>
            </a:rPr>
            <a:t>（類似団体平均</a:t>
          </a:r>
          <a:r>
            <a:rPr kumimoji="1" lang="en-US" altLang="ja-JP" sz="1200">
              <a:latin typeface="ＭＳ Ｐゴシック" panose="020B0600070205080204" pitchFamily="50" charset="-128"/>
              <a:ea typeface="ＭＳ Ｐゴシック" panose="020B0600070205080204" pitchFamily="50" charset="-128"/>
            </a:rPr>
            <a:t>0.347㎡</a:t>
          </a:r>
          <a:r>
            <a:rPr kumimoji="1" lang="ja-JP" altLang="en-US" sz="1200">
              <a:latin typeface="ＭＳ Ｐゴシック" panose="020B0600070205080204" pitchFamily="50" charset="-128"/>
              <a:ea typeface="ＭＳ Ｐゴシック" panose="020B0600070205080204" pitchFamily="50" charset="-128"/>
            </a:rPr>
            <a:t>）や体育館・プールの </a:t>
          </a:r>
          <a:r>
            <a:rPr kumimoji="1" lang="en-US" altLang="ja-JP" sz="1200">
              <a:latin typeface="ＭＳ Ｐゴシック" panose="020B0600070205080204" pitchFamily="50" charset="-128"/>
              <a:ea typeface="ＭＳ Ｐゴシック" panose="020B0600070205080204" pitchFamily="50" charset="-128"/>
            </a:rPr>
            <a:t>0.405㎡</a:t>
          </a:r>
          <a:r>
            <a:rPr kumimoji="1" lang="ja-JP" altLang="en-US" sz="1200">
              <a:latin typeface="ＭＳ Ｐゴシック" panose="020B0600070205080204" pitchFamily="50" charset="-128"/>
              <a:ea typeface="ＭＳ Ｐゴシック" panose="020B0600070205080204" pitchFamily="50" charset="-128"/>
            </a:rPr>
            <a:t>（類似団体平均</a:t>
          </a:r>
          <a:r>
            <a:rPr kumimoji="1" lang="en-US" altLang="ja-JP" sz="1200">
              <a:latin typeface="ＭＳ Ｐゴシック" panose="020B0600070205080204" pitchFamily="50" charset="-128"/>
              <a:ea typeface="ＭＳ Ｐゴシック" panose="020B0600070205080204" pitchFamily="50" charset="-128"/>
            </a:rPr>
            <a:t>0.599㎡</a:t>
          </a:r>
          <a:r>
            <a:rPr kumimoji="1" lang="ja-JP" altLang="en-US" sz="1200">
              <a:latin typeface="ＭＳ Ｐゴシック" panose="020B0600070205080204" pitchFamily="50" charset="-128"/>
              <a:ea typeface="ＭＳ Ｐゴシック" panose="020B0600070205080204" pitchFamily="50" charset="-128"/>
            </a:rPr>
            <a:t>）など、大半の施設類型において平均以下に抑制されており、過大なストックを抱えることなく効率的に運営されています。今後は、若返りが完了した糸田アリーナ等の多目的複合機能を最大限に有効活用し、新規の社会教育投資を厳格に抑制します。新設施設については予防保全型のメンテナンスを徹底してライフサイクルコストの削減に努める一方、各施設の効率的なあり方を検討し、将来的な財政負担の平準化と持続可能な公有財産管理を計画的に推進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7847669</v>
      </c>
      <c r="BO4" s="384"/>
      <c r="BP4" s="384"/>
      <c r="BQ4" s="384"/>
      <c r="BR4" s="384"/>
      <c r="BS4" s="384"/>
      <c r="BT4" s="384"/>
      <c r="BU4" s="385"/>
      <c r="BV4" s="383">
        <v>7018459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18</v>
      </c>
      <c r="CU4" s="390"/>
      <c r="CV4" s="390"/>
      <c r="CW4" s="390"/>
      <c r="CX4" s="390"/>
      <c r="CY4" s="390"/>
      <c r="CZ4" s="390"/>
      <c r="DA4" s="391"/>
      <c r="DB4" s="389">
        <v>16.899999999999999</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7272919</v>
      </c>
      <c r="BO5" s="421"/>
      <c r="BP5" s="421"/>
      <c r="BQ5" s="421"/>
      <c r="BR5" s="421"/>
      <c r="BS5" s="421"/>
      <c r="BT5" s="421"/>
      <c r="BU5" s="422"/>
      <c r="BV5" s="420">
        <v>6317595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97.9</v>
      </c>
      <c r="CU5" s="418"/>
      <c r="CV5" s="418"/>
      <c r="CW5" s="418"/>
      <c r="CX5" s="418"/>
      <c r="CY5" s="418"/>
      <c r="CZ5" s="418"/>
      <c r="DA5" s="419"/>
      <c r="DB5" s="417">
        <v>97.7</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574750</v>
      </c>
      <c r="BO6" s="421"/>
      <c r="BP6" s="421"/>
      <c r="BQ6" s="421"/>
      <c r="BR6" s="421"/>
      <c r="BS6" s="421"/>
      <c r="BT6" s="421"/>
      <c r="BU6" s="422"/>
      <c r="BV6" s="420">
        <v>700864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98.1</v>
      </c>
      <c r="CU6" s="458"/>
      <c r="CV6" s="458"/>
      <c r="CW6" s="458"/>
      <c r="CX6" s="458"/>
      <c r="CY6" s="458"/>
      <c r="CZ6" s="458"/>
      <c r="DA6" s="459"/>
      <c r="DB6" s="457">
        <v>98.1</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29074</v>
      </c>
      <c r="BO7" s="421"/>
      <c r="BP7" s="421"/>
      <c r="BQ7" s="421"/>
      <c r="BR7" s="421"/>
      <c r="BS7" s="421"/>
      <c r="BT7" s="421"/>
      <c r="BU7" s="422"/>
      <c r="BV7" s="420">
        <v>207756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3023371</v>
      </c>
      <c r="CU7" s="421"/>
      <c r="CV7" s="421"/>
      <c r="CW7" s="421"/>
      <c r="CX7" s="421"/>
      <c r="CY7" s="421"/>
      <c r="CZ7" s="421"/>
      <c r="DA7" s="422"/>
      <c r="DB7" s="420">
        <v>2920486</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545676</v>
      </c>
      <c r="BO8" s="421"/>
      <c r="BP8" s="421"/>
      <c r="BQ8" s="421"/>
      <c r="BR8" s="421"/>
      <c r="BS8" s="421"/>
      <c r="BT8" s="421"/>
      <c r="BU8" s="422"/>
      <c r="BV8" s="420">
        <v>493108</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0.22</v>
      </c>
      <c r="CU8" s="461"/>
      <c r="CV8" s="461"/>
      <c r="CW8" s="461"/>
      <c r="CX8" s="461"/>
      <c r="CY8" s="461"/>
      <c r="CZ8" s="461"/>
      <c r="DA8" s="462"/>
      <c r="DB8" s="460">
        <v>0.22</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8407</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52568</v>
      </c>
      <c r="BO9" s="421"/>
      <c r="BP9" s="421"/>
      <c r="BQ9" s="421"/>
      <c r="BR9" s="421"/>
      <c r="BS9" s="421"/>
      <c r="BT9" s="421"/>
      <c r="BU9" s="422"/>
      <c r="BV9" s="420">
        <v>54874</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11.5</v>
      </c>
      <c r="CU9" s="418"/>
      <c r="CV9" s="418"/>
      <c r="CW9" s="418"/>
      <c r="CX9" s="418"/>
      <c r="CY9" s="418"/>
      <c r="CZ9" s="418"/>
      <c r="DA9" s="419"/>
      <c r="DB9" s="417">
        <v>9.9</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9020</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16261</v>
      </c>
      <c r="BO10" s="421"/>
      <c r="BP10" s="421"/>
      <c r="BQ10" s="421"/>
      <c r="BR10" s="421"/>
      <c r="BS10" s="421"/>
      <c r="BT10" s="421"/>
      <c r="BU10" s="422"/>
      <c r="BV10" s="420">
        <v>12182</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117975</v>
      </c>
      <c r="BO11" s="421"/>
      <c r="BP11" s="421"/>
      <c r="BQ11" s="421"/>
      <c r="BR11" s="421"/>
      <c r="BS11" s="421"/>
      <c r="BT11" s="421"/>
      <c r="BU11" s="422"/>
      <c r="BV11" s="420">
        <v>50254</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8269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400000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8170</v>
      </c>
      <c r="S13" s="505"/>
      <c r="T13" s="505"/>
      <c r="U13" s="505"/>
      <c r="V13" s="506"/>
      <c r="W13" s="436" t="s">
        <v>131</v>
      </c>
      <c r="X13" s="437"/>
      <c r="Y13" s="437"/>
      <c r="Z13" s="437"/>
      <c r="AA13" s="437"/>
      <c r="AB13" s="427"/>
      <c r="AC13" s="471">
        <v>79</v>
      </c>
      <c r="AD13" s="472"/>
      <c r="AE13" s="472"/>
      <c r="AF13" s="472"/>
      <c r="AG13" s="514"/>
      <c r="AH13" s="471">
        <v>72</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186804</v>
      </c>
      <c r="BO13" s="421"/>
      <c r="BP13" s="421"/>
      <c r="BQ13" s="421"/>
      <c r="BR13" s="421"/>
      <c r="BS13" s="421"/>
      <c r="BT13" s="421"/>
      <c r="BU13" s="422"/>
      <c r="BV13" s="420">
        <v>-282690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5.8</v>
      </c>
      <c r="CU13" s="418"/>
      <c r="CV13" s="418"/>
      <c r="CW13" s="418"/>
      <c r="CX13" s="418"/>
      <c r="CY13" s="418"/>
      <c r="CZ13" s="418"/>
      <c r="DA13" s="419"/>
      <c r="DB13" s="417">
        <v>5.8</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8448</v>
      </c>
      <c r="S14" s="505"/>
      <c r="T14" s="505"/>
      <c r="U14" s="505"/>
      <c r="V14" s="506"/>
      <c r="W14" s="410"/>
      <c r="X14" s="411"/>
      <c r="Y14" s="411"/>
      <c r="Z14" s="411"/>
      <c r="AA14" s="411"/>
      <c r="AB14" s="400"/>
      <c r="AC14" s="507">
        <v>2.4</v>
      </c>
      <c r="AD14" s="508"/>
      <c r="AE14" s="508"/>
      <c r="AF14" s="508"/>
      <c r="AG14" s="509"/>
      <c r="AH14" s="507">
        <v>2.1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8364</v>
      </c>
      <c r="S15" s="505"/>
      <c r="T15" s="505"/>
      <c r="U15" s="505"/>
      <c r="V15" s="506"/>
      <c r="W15" s="436" t="s">
        <v>137</v>
      </c>
      <c r="X15" s="437"/>
      <c r="Y15" s="437"/>
      <c r="Z15" s="437"/>
      <c r="AA15" s="437"/>
      <c r="AB15" s="427"/>
      <c r="AC15" s="471">
        <v>917</v>
      </c>
      <c r="AD15" s="472"/>
      <c r="AE15" s="472"/>
      <c r="AF15" s="472"/>
      <c r="AG15" s="514"/>
      <c r="AH15" s="471">
        <v>919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638715</v>
      </c>
      <c r="BO15" s="384"/>
      <c r="BP15" s="384"/>
      <c r="BQ15" s="384"/>
      <c r="BR15" s="384"/>
      <c r="BS15" s="384"/>
      <c r="BT15" s="384"/>
      <c r="BU15" s="385"/>
      <c r="BV15" s="383">
        <v>633357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27.6</v>
      </c>
      <c r="AD16" s="508"/>
      <c r="AE16" s="508"/>
      <c r="AF16" s="508"/>
      <c r="AG16" s="509"/>
      <c r="AH16" s="507">
        <v>27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2871371</v>
      </c>
      <c r="BO16" s="421"/>
      <c r="BP16" s="421"/>
      <c r="BQ16" s="421"/>
      <c r="BR16" s="421"/>
      <c r="BS16" s="421"/>
      <c r="BT16" s="421"/>
      <c r="BU16" s="422"/>
      <c r="BV16" s="420">
        <v>2764802</v>
      </c>
      <c r="BW16" s="421"/>
      <c r="BX16" s="421"/>
      <c r="BY16" s="421"/>
      <c r="BZ16" s="421"/>
      <c r="CA16" s="421"/>
      <c r="CB16" s="421"/>
      <c r="CC16" s="422"/>
      <c r="CD16" s="176"/>
      <c r="CE16" s="534" t="s">
        <v>143</v>
      </c>
      <c r="CF16" s="534"/>
      <c r="CG16" s="534"/>
      <c r="CH16" s="534"/>
      <c r="CI16" s="534"/>
      <c r="CJ16" s="534"/>
      <c r="CK16" s="534"/>
      <c r="CL16" s="534"/>
      <c r="CM16" s="534"/>
      <c r="CN16" s="534"/>
      <c r="CO16" s="534"/>
      <c r="CP16" s="534"/>
      <c r="CQ16" s="534"/>
      <c r="CR16" s="534"/>
      <c r="CS16" s="535"/>
      <c r="CT16" s="417">
        <v>6.9</v>
      </c>
      <c r="CU16" s="418"/>
      <c r="CV16" s="418"/>
      <c r="CW16" s="418"/>
      <c r="CX16" s="418"/>
      <c r="CY16" s="418"/>
      <c r="CZ16" s="418"/>
      <c r="DA16" s="419"/>
      <c r="DB16" s="417" t="s">
        <v>122</v>
      </c>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144</v>
      </c>
      <c r="N17" s="532"/>
      <c r="O17" s="532"/>
      <c r="P17" s="532"/>
      <c r="Q17" s="533"/>
      <c r="R17" s="526" t="s">
        <v>145</v>
      </c>
      <c r="S17" s="527"/>
      <c r="T17" s="527"/>
      <c r="U17" s="527"/>
      <c r="V17" s="528"/>
      <c r="W17" s="436" t="s">
        <v>146</v>
      </c>
      <c r="X17" s="437"/>
      <c r="Y17" s="437"/>
      <c r="Z17" s="437"/>
      <c r="AA17" s="437"/>
      <c r="AB17" s="427"/>
      <c r="AC17" s="471">
        <v>2327</v>
      </c>
      <c r="AD17" s="472"/>
      <c r="AE17" s="472"/>
      <c r="AF17" s="472"/>
      <c r="AG17" s="514"/>
      <c r="AH17" s="471">
        <v>2415</v>
      </c>
      <c r="AI17" s="472"/>
      <c r="AJ17" s="472"/>
      <c r="AK17" s="472"/>
      <c r="AL17" s="473"/>
      <c r="AM17" s="449"/>
      <c r="AN17" s="450"/>
      <c r="AO17" s="450"/>
      <c r="AP17" s="450"/>
      <c r="AQ17" s="450"/>
      <c r="AR17" s="450"/>
      <c r="AS17" s="450"/>
      <c r="AT17" s="451"/>
      <c r="AU17" s="452"/>
      <c r="AV17" s="453"/>
      <c r="AW17" s="453"/>
      <c r="AX17" s="453"/>
      <c r="AY17" s="454" t="s">
        <v>147</v>
      </c>
      <c r="AZ17" s="455"/>
      <c r="BA17" s="455"/>
      <c r="BB17" s="455"/>
      <c r="BC17" s="455"/>
      <c r="BD17" s="455"/>
      <c r="BE17" s="455"/>
      <c r="BF17" s="455"/>
      <c r="BG17" s="455"/>
      <c r="BH17" s="455"/>
      <c r="BI17" s="455"/>
      <c r="BJ17" s="455"/>
      <c r="BK17" s="455"/>
      <c r="BL17" s="455"/>
      <c r="BM17" s="456"/>
      <c r="BN17" s="420">
        <v>784963</v>
      </c>
      <c r="BO17" s="421"/>
      <c r="BP17" s="421"/>
      <c r="BQ17" s="421"/>
      <c r="BR17" s="421"/>
      <c r="BS17" s="421"/>
      <c r="BT17" s="421"/>
      <c r="BU17" s="422"/>
      <c r="BV17" s="420">
        <v>777006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148</v>
      </c>
      <c r="C18" s="463"/>
      <c r="D18" s="463"/>
      <c r="E18" s="543"/>
      <c r="F18" s="543"/>
      <c r="G18" s="543"/>
      <c r="H18" s="543"/>
      <c r="I18" s="543"/>
      <c r="J18" s="543"/>
      <c r="K18" s="543"/>
      <c r="L18" s="544">
        <v>8.0399999999999991</v>
      </c>
      <c r="M18" s="544"/>
      <c r="N18" s="544"/>
      <c r="O18" s="544"/>
      <c r="P18" s="544"/>
      <c r="Q18" s="544"/>
      <c r="R18" s="545"/>
      <c r="S18" s="545"/>
      <c r="T18" s="545"/>
      <c r="U18" s="545"/>
      <c r="V18" s="546"/>
      <c r="W18" s="438"/>
      <c r="X18" s="439"/>
      <c r="Y18" s="439"/>
      <c r="Z18" s="439"/>
      <c r="AA18" s="439"/>
      <c r="AB18" s="430"/>
      <c r="AC18" s="547">
        <v>70</v>
      </c>
      <c r="AD18" s="548"/>
      <c r="AE18" s="548"/>
      <c r="AF18" s="548"/>
      <c r="AG18" s="549"/>
      <c r="AH18" s="547">
        <v>70.900000000000006</v>
      </c>
      <c r="AI18" s="548"/>
      <c r="AJ18" s="548"/>
      <c r="AK18" s="548"/>
      <c r="AL18" s="550"/>
      <c r="AM18" s="449"/>
      <c r="AN18" s="450"/>
      <c r="AO18" s="450"/>
      <c r="AP18" s="450"/>
      <c r="AQ18" s="450"/>
      <c r="AR18" s="450"/>
      <c r="AS18" s="450"/>
      <c r="AT18" s="451"/>
      <c r="AU18" s="452"/>
      <c r="AV18" s="453"/>
      <c r="AW18" s="453"/>
      <c r="AX18" s="453"/>
      <c r="AY18" s="454" t="s">
        <v>149</v>
      </c>
      <c r="AZ18" s="455"/>
      <c r="BA18" s="455"/>
      <c r="BB18" s="455"/>
      <c r="BC18" s="455"/>
      <c r="BD18" s="455"/>
      <c r="BE18" s="455"/>
      <c r="BF18" s="455"/>
      <c r="BG18" s="455"/>
      <c r="BH18" s="455"/>
      <c r="BI18" s="455"/>
      <c r="BJ18" s="455"/>
      <c r="BK18" s="455"/>
      <c r="BL18" s="455"/>
      <c r="BM18" s="456"/>
      <c r="BN18" s="420">
        <v>3011574</v>
      </c>
      <c r="BO18" s="421"/>
      <c r="BP18" s="421"/>
      <c r="BQ18" s="421"/>
      <c r="BR18" s="421"/>
      <c r="BS18" s="421"/>
      <c r="BT18" s="421"/>
      <c r="BU18" s="422"/>
      <c r="BV18" s="420">
        <v>2883414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150</v>
      </c>
      <c r="C19" s="463"/>
      <c r="D19" s="463"/>
      <c r="E19" s="543"/>
      <c r="F19" s="543"/>
      <c r="G19" s="543"/>
      <c r="H19" s="543"/>
      <c r="I19" s="543"/>
      <c r="J19" s="543"/>
      <c r="K19" s="543"/>
      <c r="L19" s="551">
        <v>1046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151</v>
      </c>
      <c r="AZ19" s="455"/>
      <c r="BA19" s="455"/>
      <c r="BB19" s="455"/>
      <c r="BC19" s="455"/>
      <c r="BD19" s="455"/>
      <c r="BE19" s="455"/>
      <c r="BF19" s="455"/>
      <c r="BG19" s="455"/>
      <c r="BH19" s="455"/>
      <c r="BI19" s="455"/>
      <c r="BJ19" s="455"/>
      <c r="BK19" s="455"/>
      <c r="BL19" s="455"/>
      <c r="BM19" s="456"/>
      <c r="BN19" s="420">
        <v>4506216</v>
      </c>
      <c r="BO19" s="421"/>
      <c r="BP19" s="421"/>
      <c r="BQ19" s="421"/>
      <c r="BR19" s="421"/>
      <c r="BS19" s="421"/>
      <c r="BT19" s="421"/>
      <c r="BU19" s="422"/>
      <c r="BV19" s="420">
        <v>4779950</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152</v>
      </c>
      <c r="C20" s="463"/>
      <c r="D20" s="463"/>
      <c r="E20" s="543"/>
      <c r="F20" s="543"/>
      <c r="G20" s="543"/>
      <c r="H20" s="543"/>
      <c r="I20" s="543"/>
      <c r="J20" s="543"/>
      <c r="K20" s="543"/>
      <c r="L20" s="551">
        <v>3656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153</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154</v>
      </c>
      <c r="C22" s="564"/>
      <c r="D22" s="565"/>
      <c r="E22" s="432" t="s">
        <v>1</v>
      </c>
      <c r="F22" s="437"/>
      <c r="G22" s="437"/>
      <c r="H22" s="437"/>
      <c r="I22" s="437"/>
      <c r="J22" s="437"/>
      <c r="K22" s="427"/>
      <c r="L22" s="432" t="s">
        <v>155</v>
      </c>
      <c r="M22" s="437"/>
      <c r="N22" s="437"/>
      <c r="O22" s="437"/>
      <c r="P22" s="427"/>
      <c r="Q22" s="595" t="s">
        <v>156</v>
      </c>
      <c r="R22" s="596"/>
      <c r="S22" s="596"/>
      <c r="T22" s="596"/>
      <c r="U22" s="596"/>
      <c r="V22" s="597"/>
      <c r="W22" s="563" t="s">
        <v>157</v>
      </c>
      <c r="X22" s="564"/>
      <c r="Y22" s="565"/>
      <c r="Z22" s="432" t="s">
        <v>1</v>
      </c>
      <c r="AA22" s="437"/>
      <c r="AB22" s="437"/>
      <c r="AC22" s="437"/>
      <c r="AD22" s="437"/>
      <c r="AE22" s="437"/>
      <c r="AF22" s="437"/>
      <c r="AG22" s="427"/>
      <c r="AH22" s="601" t="s">
        <v>158</v>
      </c>
      <c r="AI22" s="437"/>
      <c r="AJ22" s="437"/>
      <c r="AK22" s="437"/>
      <c r="AL22" s="427"/>
      <c r="AM22" s="601" t="s">
        <v>159</v>
      </c>
      <c r="AN22" s="602"/>
      <c r="AO22" s="602"/>
      <c r="AP22" s="602"/>
      <c r="AQ22" s="602"/>
      <c r="AR22" s="603"/>
      <c r="AS22" s="595" t="s">
        <v>156</v>
      </c>
      <c r="AT22" s="596"/>
      <c r="AU22" s="596"/>
      <c r="AV22" s="596"/>
      <c r="AW22" s="596"/>
      <c r="AX22" s="607"/>
      <c r="AY22" s="380" t="s">
        <v>160</v>
      </c>
      <c r="AZ22" s="381"/>
      <c r="BA22" s="381"/>
      <c r="BB22" s="381"/>
      <c r="BC22" s="381"/>
      <c r="BD22" s="381"/>
      <c r="BE22" s="381"/>
      <c r="BF22" s="381"/>
      <c r="BG22" s="381"/>
      <c r="BH22" s="381"/>
      <c r="BI22" s="381"/>
      <c r="BJ22" s="381"/>
      <c r="BK22" s="381"/>
      <c r="BL22" s="381"/>
      <c r="BM22" s="382"/>
      <c r="BN22" s="383">
        <v>7453462</v>
      </c>
      <c r="BO22" s="384"/>
      <c r="BP22" s="384"/>
      <c r="BQ22" s="384"/>
      <c r="BR22" s="384"/>
      <c r="BS22" s="384"/>
      <c r="BT22" s="384"/>
      <c r="BU22" s="385"/>
      <c r="BV22" s="383">
        <v>6793671</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161</v>
      </c>
      <c r="AZ23" s="455"/>
      <c r="BA23" s="455"/>
      <c r="BB23" s="455"/>
      <c r="BC23" s="455"/>
      <c r="BD23" s="455"/>
      <c r="BE23" s="455"/>
      <c r="BF23" s="455"/>
      <c r="BG23" s="455"/>
      <c r="BH23" s="455"/>
      <c r="BI23" s="455"/>
      <c r="BJ23" s="455"/>
      <c r="BK23" s="455"/>
      <c r="BL23" s="455"/>
      <c r="BM23" s="456"/>
      <c r="BN23" s="420">
        <v>6950364</v>
      </c>
      <c r="BO23" s="421"/>
      <c r="BP23" s="421"/>
      <c r="BQ23" s="421"/>
      <c r="BR23" s="421"/>
      <c r="BS23" s="421"/>
      <c r="BT23" s="421"/>
      <c r="BU23" s="422"/>
      <c r="BV23" s="420">
        <v>6108959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162</v>
      </c>
      <c r="F24" s="450"/>
      <c r="G24" s="450"/>
      <c r="H24" s="450"/>
      <c r="I24" s="450"/>
      <c r="J24" s="450"/>
      <c r="K24" s="451"/>
      <c r="L24" s="471">
        <v>1</v>
      </c>
      <c r="M24" s="472"/>
      <c r="N24" s="472"/>
      <c r="O24" s="472"/>
      <c r="P24" s="514"/>
      <c r="Q24" s="471">
        <v>7370</v>
      </c>
      <c r="R24" s="472"/>
      <c r="S24" s="472"/>
      <c r="T24" s="472"/>
      <c r="U24" s="472"/>
      <c r="V24" s="514"/>
      <c r="W24" s="566"/>
      <c r="X24" s="567"/>
      <c r="Y24" s="568"/>
      <c r="Z24" s="470" t="s">
        <v>163</v>
      </c>
      <c r="AA24" s="450"/>
      <c r="AB24" s="450"/>
      <c r="AC24" s="450"/>
      <c r="AD24" s="450"/>
      <c r="AE24" s="450"/>
      <c r="AF24" s="450"/>
      <c r="AG24" s="451"/>
      <c r="AH24" s="471">
        <v>112</v>
      </c>
      <c r="AI24" s="472"/>
      <c r="AJ24" s="472"/>
      <c r="AK24" s="472"/>
      <c r="AL24" s="514"/>
      <c r="AM24" s="471">
        <v>325472</v>
      </c>
      <c r="AN24" s="472"/>
      <c r="AO24" s="472"/>
      <c r="AP24" s="472"/>
      <c r="AQ24" s="472"/>
      <c r="AR24" s="514"/>
      <c r="AS24" s="471">
        <v>2906</v>
      </c>
      <c r="AT24" s="472"/>
      <c r="AU24" s="472"/>
      <c r="AV24" s="472"/>
      <c r="AW24" s="472"/>
      <c r="AX24" s="473"/>
      <c r="AY24" s="536" t="s">
        <v>164</v>
      </c>
      <c r="AZ24" s="537"/>
      <c r="BA24" s="537"/>
      <c r="BB24" s="537"/>
      <c r="BC24" s="537"/>
      <c r="BD24" s="537"/>
      <c r="BE24" s="537"/>
      <c r="BF24" s="537"/>
      <c r="BG24" s="537"/>
      <c r="BH24" s="537"/>
      <c r="BI24" s="537"/>
      <c r="BJ24" s="537"/>
      <c r="BK24" s="537"/>
      <c r="BL24" s="537"/>
      <c r="BM24" s="538"/>
      <c r="BN24" s="420">
        <v>6334261</v>
      </c>
      <c r="BO24" s="421"/>
      <c r="BP24" s="421"/>
      <c r="BQ24" s="421"/>
      <c r="BR24" s="421"/>
      <c r="BS24" s="421"/>
      <c r="BT24" s="421"/>
      <c r="BU24" s="422"/>
      <c r="BV24" s="420">
        <v>5531787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165</v>
      </c>
      <c r="F25" s="450"/>
      <c r="G25" s="450"/>
      <c r="H25" s="450"/>
      <c r="I25" s="450"/>
      <c r="J25" s="450"/>
      <c r="K25" s="451"/>
      <c r="L25" s="471">
        <v>1</v>
      </c>
      <c r="M25" s="472"/>
      <c r="N25" s="472"/>
      <c r="O25" s="472"/>
      <c r="P25" s="514"/>
      <c r="Q25" s="471">
        <v>5900</v>
      </c>
      <c r="R25" s="472"/>
      <c r="S25" s="472"/>
      <c r="T25" s="472"/>
      <c r="U25" s="472"/>
      <c r="V25" s="514"/>
      <c r="W25" s="566"/>
      <c r="X25" s="567"/>
      <c r="Y25" s="568"/>
      <c r="Z25" s="470" t="s">
        <v>166</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167</v>
      </c>
      <c r="AZ25" s="381"/>
      <c r="BA25" s="381"/>
      <c r="BB25" s="381"/>
      <c r="BC25" s="381"/>
      <c r="BD25" s="381"/>
      <c r="BE25" s="381"/>
      <c r="BF25" s="381"/>
      <c r="BG25" s="381"/>
      <c r="BH25" s="381"/>
      <c r="BI25" s="381"/>
      <c r="BJ25" s="381"/>
      <c r="BK25" s="381"/>
      <c r="BL25" s="381"/>
      <c r="BM25" s="382"/>
      <c r="BN25" s="383">
        <v>3035</v>
      </c>
      <c r="BO25" s="384"/>
      <c r="BP25" s="384"/>
      <c r="BQ25" s="384"/>
      <c r="BR25" s="384"/>
      <c r="BS25" s="384"/>
      <c r="BT25" s="384"/>
      <c r="BU25" s="385"/>
      <c r="BV25" s="383">
        <v>7052</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168</v>
      </c>
      <c r="F26" s="450"/>
      <c r="G26" s="450"/>
      <c r="H26" s="450"/>
      <c r="I26" s="450"/>
      <c r="J26" s="450"/>
      <c r="K26" s="451"/>
      <c r="L26" s="471">
        <v>1</v>
      </c>
      <c r="M26" s="472"/>
      <c r="N26" s="472"/>
      <c r="O26" s="472"/>
      <c r="P26" s="514"/>
      <c r="Q26" s="471">
        <v>5460</v>
      </c>
      <c r="R26" s="472"/>
      <c r="S26" s="472"/>
      <c r="T26" s="472"/>
      <c r="U26" s="472"/>
      <c r="V26" s="514"/>
      <c r="W26" s="566"/>
      <c r="X26" s="567"/>
      <c r="Y26" s="568"/>
      <c r="Z26" s="470" t="s">
        <v>169</v>
      </c>
      <c r="AA26" s="572"/>
      <c r="AB26" s="572"/>
      <c r="AC26" s="572"/>
      <c r="AD26" s="572"/>
      <c r="AE26" s="572"/>
      <c r="AF26" s="572"/>
      <c r="AG26" s="573"/>
      <c r="AH26" s="471">
        <v>1</v>
      </c>
      <c r="AI26" s="472"/>
      <c r="AJ26" s="472"/>
      <c r="AK26" s="472"/>
      <c r="AL26" s="514"/>
      <c r="AM26" s="471" t="s">
        <v>170</v>
      </c>
      <c r="AN26" s="472"/>
      <c r="AO26" s="472"/>
      <c r="AP26" s="472"/>
      <c r="AQ26" s="472"/>
      <c r="AR26" s="514"/>
      <c r="AS26" s="471" t="s">
        <v>170</v>
      </c>
      <c r="AT26" s="472"/>
      <c r="AU26" s="472"/>
      <c r="AV26" s="472"/>
      <c r="AW26" s="472"/>
      <c r="AX26" s="473"/>
      <c r="AY26" s="423" t="s">
        <v>171</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172</v>
      </c>
      <c r="F27" s="450"/>
      <c r="G27" s="450"/>
      <c r="H27" s="450"/>
      <c r="I27" s="450"/>
      <c r="J27" s="450"/>
      <c r="K27" s="451"/>
      <c r="L27" s="471">
        <v>1</v>
      </c>
      <c r="M27" s="472"/>
      <c r="N27" s="472"/>
      <c r="O27" s="472"/>
      <c r="P27" s="514"/>
      <c r="Q27" s="471">
        <v>2980</v>
      </c>
      <c r="R27" s="472"/>
      <c r="S27" s="472"/>
      <c r="T27" s="472"/>
      <c r="U27" s="472"/>
      <c r="V27" s="514"/>
      <c r="W27" s="566"/>
      <c r="X27" s="567"/>
      <c r="Y27" s="568"/>
      <c r="Z27" s="470" t="s">
        <v>173</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174</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175</v>
      </c>
      <c r="F28" s="450"/>
      <c r="G28" s="450"/>
      <c r="H28" s="450"/>
      <c r="I28" s="450"/>
      <c r="J28" s="450"/>
      <c r="K28" s="451"/>
      <c r="L28" s="471">
        <v>1</v>
      </c>
      <c r="M28" s="472"/>
      <c r="N28" s="472"/>
      <c r="O28" s="472"/>
      <c r="P28" s="514"/>
      <c r="Q28" s="471">
        <v>2600</v>
      </c>
      <c r="R28" s="472"/>
      <c r="S28" s="472"/>
      <c r="T28" s="472"/>
      <c r="U28" s="472"/>
      <c r="V28" s="514"/>
      <c r="W28" s="566"/>
      <c r="X28" s="567"/>
      <c r="Y28" s="568"/>
      <c r="Z28" s="470" t="s">
        <v>176</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177</v>
      </c>
      <c r="AZ28" s="575"/>
      <c r="BA28" s="575"/>
      <c r="BB28" s="576"/>
      <c r="BC28" s="380" t="s">
        <v>46</v>
      </c>
      <c r="BD28" s="381"/>
      <c r="BE28" s="381"/>
      <c r="BF28" s="381"/>
      <c r="BG28" s="381"/>
      <c r="BH28" s="381"/>
      <c r="BI28" s="381"/>
      <c r="BJ28" s="381"/>
      <c r="BK28" s="381"/>
      <c r="BL28" s="381"/>
      <c r="BM28" s="382"/>
      <c r="BN28" s="383">
        <v>1042837</v>
      </c>
      <c r="BO28" s="384"/>
      <c r="BP28" s="384"/>
      <c r="BQ28" s="384"/>
      <c r="BR28" s="384"/>
      <c r="BS28" s="384"/>
      <c r="BT28" s="384"/>
      <c r="BU28" s="385"/>
      <c r="BV28" s="383">
        <v>1026534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178</v>
      </c>
      <c r="F29" s="450"/>
      <c r="G29" s="450"/>
      <c r="H29" s="450"/>
      <c r="I29" s="450"/>
      <c r="J29" s="450"/>
      <c r="K29" s="451"/>
      <c r="L29" s="471">
        <v>10</v>
      </c>
      <c r="M29" s="472"/>
      <c r="N29" s="472"/>
      <c r="O29" s="472"/>
      <c r="P29" s="514"/>
      <c r="Q29" s="471">
        <v>2410</v>
      </c>
      <c r="R29" s="472"/>
      <c r="S29" s="472"/>
      <c r="T29" s="472"/>
      <c r="U29" s="472"/>
      <c r="V29" s="514"/>
      <c r="W29" s="569"/>
      <c r="X29" s="570"/>
      <c r="Y29" s="571"/>
      <c r="Z29" s="470" t="s">
        <v>179</v>
      </c>
      <c r="AA29" s="450"/>
      <c r="AB29" s="450"/>
      <c r="AC29" s="450"/>
      <c r="AD29" s="450"/>
      <c r="AE29" s="450"/>
      <c r="AF29" s="450"/>
      <c r="AG29" s="451"/>
      <c r="AH29" s="471">
        <v>112</v>
      </c>
      <c r="AI29" s="472"/>
      <c r="AJ29" s="472"/>
      <c r="AK29" s="472"/>
      <c r="AL29" s="514"/>
      <c r="AM29" s="471">
        <v>325472</v>
      </c>
      <c r="AN29" s="472"/>
      <c r="AO29" s="472"/>
      <c r="AP29" s="472"/>
      <c r="AQ29" s="472"/>
      <c r="AR29" s="514"/>
      <c r="AS29" s="471">
        <v>2906</v>
      </c>
      <c r="AT29" s="472"/>
      <c r="AU29" s="472"/>
      <c r="AV29" s="472"/>
      <c r="AW29" s="472"/>
      <c r="AX29" s="473"/>
      <c r="AY29" s="577"/>
      <c r="AZ29" s="578"/>
      <c r="BA29" s="578"/>
      <c r="BB29" s="579"/>
      <c r="BC29" s="454" t="s">
        <v>180</v>
      </c>
      <c r="BD29" s="455"/>
      <c r="BE29" s="455"/>
      <c r="BF29" s="455"/>
      <c r="BG29" s="455"/>
      <c r="BH29" s="455"/>
      <c r="BI29" s="455"/>
      <c r="BJ29" s="455"/>
      <c r="BK29" s="455"/>
      <c r="BL29" s="455"/>
      <c r="BM29" s="456"/>
      <c r="BN29" s="420">
        <v>1261699</v>
      </c>
      <c r="BO29" s="421"/>
      <c r="BP29" s="421"/>
      <c r="BQ29" s="421"/>
      <c r="BR29" s="421"/>
      <c r="BS29" s="421"/>
      <c r="BT29" s="421"/>
      <c r="BU29" s="422"/>
      <c r="BV29" s="420">
        <v>1358152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181</v>
      </c>
      <c r="X30" s="588"/>
      <c r="Y30" s="588"/>
      <c r="Z30" s="588"/>
      <c r="AA30" s="588"/>
      <c r="AB30" s="588"/>
      <c r="AC30" s="588"/>
      <c r="AD30" s="588"/>
      <c r="AE30" s="588"/>
      <c r="AF30" s="588"/>
      <c r="AG30" s="589"/>
      <c r="AH30" s="547">
        <v>98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2924296</v>
      </c>
      <c r="BO30" s="540"/>
      <c r="BP30" s="540"/>
      <c r="BQ30" s="540"/>
      <c r="BR30" s="540"/>
      <c r="BS30" s="540"/>
      <c r="BT30" s="540"/>
      <c r="BU30" s="541"/>
      <c r="BV30" s="539">
        <v>2917241</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182</v>
      </c>
      <c r="D32" s="583"/>
      <c r="E32" s="583"/>
      <c r="F32" s="583"/>
      <c r="G32" s="583"/>
      <c r="H32" s="583"/>
      <c r="I32" s="583"/>
      <c r="J32" s="583"/>
      <c r="K32" s="583"/>
      <c r="L32" s="583"/>
      <c r="M32" s="583"/>
      <c r="N32" s="583"/>
      <c r="O32" s="583"/>
      <c r="P32" s="583"/>
      <c r="Q32" s="583"/>
      <c r="R32" s="583"/>
      <c r="S32" s="583"/>
      <c r="U32" s="424" t="s">
        <v>183</v>
      </c>
      <c r="V32" s="424"/>
      <c r="W32" s="424"/>
      <c r="X32" s="424"/>
      <c r="Y32" s="424"/>
      <c r="Z32" s="424"/>
      <c r="AA32" s="424"/>
      <c r="AB32" s="424"/>
      <c r="AC32" s="424"/>
      <c r="AD32" s="424"/>
      <c r="AE32" s="424"/>
      <c r="AF32" s="424"/>
      <c r="AG32" s="424"/>
      <c r="AH32" s="424"/>
      <c r="AI32" s="424"/>
      <c r="AJ32" s="424"/>
      <c r="AK32" s="424"/>
      <c r="AM32" s="424" t="s">
        <v>184</v>
      </c>
      <c r="AN32" s="424"/>
      <c r="AO32" s="424"/>
      <c r="AP32" s="424"/>
      <c r="AQ32" s="424"/>
      <c r="AR32" s="424"/>
      <c r="AS32" s="424"/>
      <c r="AT32" s="424"/>
      <c r="AU32" s="424"/>
      <c r="AV32" s="424"/>
      <c r="AW32" s="424"/>
      <c r="AX32" s="424"/>
      <c r="AY32" s="424"/>
      <c r="AZ32" s="424"/>
      <c r="BA32" s="424"/>
      <c r="BB32" s="424"/>
      <c r="BC32" s="424"/>
      <c r="BE32" s="424" t="s">
        <v>185</v>
      </c>
      <c r="BF32" s="424"/>
      <c r="BG32" s="424"/>
      <c r="BH32" s="424"/>
      <c r="BI32" s="424"/>
      <c r="BJ32" s="424"/>
      <c r="BK32" s="424"/>
      <c r="BL32" s="424"/>
      <c r="BM32" s="424"/>
      <c r="BN32" s="424"/>
      <c r="BO32" s="424"/>
      <c r="BP32" s="424"/>
      <c r="BQ32" s="424"/>
      <c r="BR32" s="424"/>
      <c r="BS32" s="424"/>
      <c r="BT32" s="424"/>
      <c r="BU32" s="424"/>
      <c r="BW32" s="424" t="s">
        <v>186</v>
      </c>
      <c r="BX32" s="424"/>
      <c r="BY32" s="424"/>
      <c r="BZ32" s="424"/>
      <c r="CA32" s="424"/>
      <c r="CB32" s="424"/>
      <c r="CC32" s="424"/>
      <c r="CD32" s="424"/>
      <c r="CE32" s="424"/>
      <c r="CF32" s="424"/>
      <c r="CG32" s="424"/>
      <c r="CH32" s="424"/>
      <c r="CI32" s="424"/>
      <c r="CJ32" s="424"/>
      <c r="CK32" s="424"/>
      <c r="CL32" s="424"/>
      <c r="CM32" s="424"/>
      <c r="CO32" s="424" t="s">
        <v>187</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188</v>
      </c>
      <c r="D33" s="444"/>
      <c r="E33" s="409" t="s">
        <v>189</v>
      </c>
      <c r="F33" s="409"/>
      <c r="G33" s="409"/>
      <c r="H33" s="409"/>
      <c r="I33" s="409"/>
      <c r="J33" s="409"/>
      <c r="K33" s="409"/>
      <c r="L33" s="409"/>
      <c r="M33" s="409"/>
      <c r="N33" s="409"/>
      <c r="O33" s="409"/>
      <c r="P33" s="409"/>
      <c r="Q33" s="409"/>
      <c r="R33" s="409"/>
      <c r="S33" s="409"/>
      <c r="T33" s="188"/>
      <c r="U33" s="444" t="s">
        <v>188</v>
      </c>
      <c r="V33" s="444"/>
      <c r="W33" s="409" t="s">
        <v>189</v>
      </c>
      <c r="X33" s="409"/>
      <c r="Y33" s="409"/>
      <c r="Z33" s="409"/>
      <c r="AA33" s="409"/>
      <c r="AB33" s="409"/>
      <c r="AC33" s="409"/>
      <c r="AD33" s="409"/>
      <c r="AE33" s="409"/>
      <c r="AF33" s="409"/>
      <c r="AG33" s="409"/>
      <c r="AH33" s="409"/>
      <c r="AI33" s="409"/>
      <c r="AJ33" s="409"/>
      <c r="AK33" s="409"/>
      <c r="AL33" s="188"/>
      <c r="AM33" s="444" t="s">
        <v>188</v>
      </c>
      <c r="AN33" s="444"/>
      <c r="AO33" s="409" t="s">
        <v>189</v>
      </c>
      <c r="AP33" s="409"/>
      <c r="AQ33" s="409"/>
      <c r="AR33" s="409"/>
      <c r="AS33" s="409"/>
      <c r="AT33" s="409"/>
      <c r="AU33" s="409"/>
      <c r="AV33" s="409"/>
      <c r="AW33" s="409"/>
      <c r="AX33" s="409"/>
      <c r="AY33" s="409"/>
      <c r="AZ33" s="409"/>
      <c r="BA33" s="409"/>
      <c r="BB33" s="409"/>
      <c r="BC33" s="409"/>
      <c r="BD33" s="189"/>
      <c r="BE33" s="409" t="s">
        <v>190</v>
      </c>
      <c r="BF33" s="409"/>
      <c r="BG33" s="409" t="s">
        <v>191</v>
      </c>
      <c r="BH33" s="409"/>
      <c r="BI33" s="409"/>
      <c r="BJ33" s="409"/>
      <c r="BK33" s="409"/>
      <c r="BL33" s="409"/>
      <c r="BM33" s="409"/>
      <c r="BN33" s="409"/>
      <c r="BO33" s="409"/>
      <c r="BP33" s="409"/>
      <c r="BQ33" s="409"/>
      <c r="BR33" s="409"/>
      <c r="BS33" s="409"/>
      <c r="BT33" s="409"/>
      <c r="BU33" s="409"/>
      <c r="BV33" s="189"/>
      <c r="BW33" s="444" t="s">
        <v>190</v>
      </c>
      <c r="BX33" s="444"/>
      <c r="BY33" s="409" t="s">
        <v>192</v>
      </c>
      <c r="BZ33" s="409"/>
      <c r="CA33" s="409"/>
      <c r="CB33" s="409"/>
      <c r="CC33" s="409"/>
      <c r="CD33" s="409"/>
      <c r="CE33" s="409"/>
      <c r="CF33" s="409"/>
      <c r="CG33" s="409"/>
      <c r="CH33" s="409"/>
      <c r="CI33" s="409"/>
      <c r="CJ33" s="409"/>
      <c r="CK33" s="409"/>
      <c r="CL33" s="409"/>
      <c r="CM33" s="409"/>
      <c r="CN33" s="188"/>
      <c r="CO33" s="444" t="s">
        <v>188</v>
      </c>
      <c r="CP33" s="444"/>
      <c r="CQ33" s="409" t="s">
        <v>193</v>
      </c>
      <c r="CR33" s="409"/>
      <c r="CS33" s="409"/>
      <c r="CT33" s="409"/>
      <c r="CU33" s="409"/>
      <c r="CV33" s="409"/>
      <c r="CW33" s="409"/>
      <c r="CX33" s="409"/>
      <c r="CY33" s="409"/>
      <c r="CZ33" s="409"/>
      <c r="DA33" s="409"/>
      <c r="DB33" s="409"/>
      <c r="DC33" s="409"/>
      <c r="DD33" s="409"/>
      <c r="DE33" s="409"/>
      <c r="DF33" s="188"/>
      <c r="DG33" s="609" t="s">
        <v>194</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国民健康保険事業勘定特別会計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IF('各会計、関係団体の財政状況及び健全化判断比率'!B30="","",'各会計、関係団体の財政状況及び健全化判断比率'!B30)</f>
        <v>町立緑ヶ丘病院事業特別会計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t="str">
        <f>IF(BY34="","",MAX(C34:D43,U34:V43,AM34:AN43,BE34:BF43)+1)</f>
        <v/>
      </c>
      <c r="BX34" s="610"/>
      <c r="BY34" s="611" t="str">
        <f>IF('各会計、関係団体の財政状況及び健全化判断比率'!B68="","",'各会計、関係団体の財政状況及び健全化判断比率'!B68)</f>
        <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住宅新築資金等貸付事業特別会計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後期高齢者医療事業特別会計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t="str">
        <f t="shared" ref="BW35:BW43" si="2">IF(BY35="","",BW34+1)</f>
        <v/>
      </c>
      <c r="BX35" s="610"/>
      <c r="BY35" s="611" t="str">
        <f>IF('各会計、関係団体の財政状況及び健全化判断比率'!B69="","",'各会計、関係団体の財政状況及び健全化判断比率'!B69)</f>
        <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f>IF(E36="","",C35+1)</f>
        <v>3</v>
      </c>
      <c r="D36" s="610"/>
      <c r="E36" s="611" t="str">
        <f>IF('各会計、関係団体の財政状況及び健全化判断比率'!B9="","",'各会計、関係団体の財政状況及び健全化判断比率'!B9)</f>
        <v>学校給食センター事業特別会計</v>
      </c>
      <c r="F36" s="611"/>
      <c r="G36" s="611"/>
      <c r="H36" s="611"/>
      <c r="I36" s="611"/>
      <c r="J36" s="611"/>
      <c r="K36" s="611"/>
      <c r="L36" s="611"/>
      <c r="M36" s="611"/>
      <c r="N36" s="611"/>
      <c r="O36" s="611"/>
      <c r="P36" s="611"/>
      <c r="Q36" s="611"/>
      <c r="R36" s="611"/>
      <c r="S36" s="611"/>
      <c r="T36" s="163"/>
      <c r="U36" s="610" t="str">
        <f t="shared" ref="U36:U43" si="4">IF(W36="","",U35+1)</f>
        <v/>
      </c>
      <c r="V36" s="610"/>
      <c r="W36" s="611"/>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t="str">
        <f t="shared" si="2"/>
        <v/>
      </c>
      <c r="BX36" s="610"/>
      <c r="BY36" s="611" t="str">
        <f>IF('各会計、関係団体の財政状況及び健全化判断比率'!B70="","",'各会計、関係団体の財政状況及び健全化判断比率'!B70)</f>
        <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195</v>
      </c>
      <c r="E46" s="613" t="s">
        <v>196</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197</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198</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199</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200</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201</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202</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203</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uoNNa6k4BJ46FqUC7/VlC1GUpCtBrqn4iuYT9IWxxFjpNW8GR1WwNCK5C+Azp6Fe/+f4AlSVkxEvglZa+6GvkQ==" saltValue="I7dIeKq6Qx3wt5hjIjoLM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204</v>
      </c>
      <c r="DI1" s="616"/>
      <c r="DJ1" s="616"/>
      <c r="DK1" s="616"/>
      <c r="DL1" s="616"/>
      <c r="DM1" s="616"/>
      <c r="DN1" s="617"/>
      <c r="DO1" s="196"/>
      <c r="DP1" s="615" t="s">
        <v>205</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206</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207</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208</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209</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210</v>
      </c>
      <c r="S4" s="619"/>
      <c r="T4" s="619"/>
      <c r="U4" s="619"/>
      <c r="V4" s="619"/>
      <c r="W4" s="619"/>
      <c r="X4" s="619"/>
      <c r="Y4" s="620"/>
      <c r="Z4" s="618" t="s">
        <v>211</v>
      </c>
      <c r="AA4" s="619"/>
      <c r="AB4" s="619"/>
      <c r="AC4" s="620"/>
      <c r="AD4" s="618" t="s">
        <v>212</v>
      </c>
      <c r="AE4" s="619"/>
      <c r="AF4" s="619"/>
      <c r="AG4" s="619"/>
      <c r="AH4" s="619"/>
      <c r="AI4" s="619"/>
      <c r="AJ4" s="619"/>
      <c r="AK4" s="620"/>
      <c r="AL4" s="618" t="s">
        <v>211</v>
      </c>
      <c r="AM4" s="619"/>
      <c r="AN4" s="619"/>
      <c r="AO4" s="620"/>
      <c r="AP4" s="621" t="s">
        <v>213</v>
      </c>
      <c r="AQ4" s="621"/>
      <c r="AR4" s="621"/>
      <c r="AS4" s="621"/>
      <c r="AT4" s="621"/>
      <c r="AU4" s="621"/>
      <c r="AV4" s="621"/>
      <c r="AW4" s="621"/>
      <c r="AX4" s="621"/>
      <c r="AY4" s="621"/>
      <c r="AZ4" s="621"/>
      <c r="BA4" s="621"/>
      <c r="BB4" s="621"/>
      <c r="BC4" s="621"/>
      <c r="BD4" s="621"/>
      <c r="BE4" s="621"/>
      <c r="BF4" s="621"/>
      <c r="BG4" s="621" t="s">
        <v>214</v>
      </c>
      <c r="BH4" s="621"/>
      <c r="BI4" s="621"/>
      <c r="BJ4" s="621"/>
      <c r="BK4" s="621"/>
      <c r="BL4" s="621"/>
      <c r="BM4" s="621"/>
      <c r="BN4" s="621"/>
      <c r="BO4" s="621" t="s">
        <v>211</v>
      </c>
      <c r="BP4" s="621"/>
      <c r="BQ4" s="621"/>
      <c r="BR4" s="621"/>
      <c r="BS4" s="621" t="s">
        <v>215</v>
      </c>
      <c r="BT4" s="621"/>
      <c r="BU4" s="621"/>
      <c r="BV4" s="621"/>
      <c r="BW4" s="621"/>
      <c r="BX4" s="621"/>
      <c r="BY4" s="621"/>
      <c r="BZ4" s="621"/>
      <c r="CA4" s="621"/>
      <c r="CB4" s="621"/>
      <c r="CD4" s="618" t="s">
        <v>216</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217</v>
      </c>
      <c r="C5" s="623"/>
      <c r="D5" s="623"/>
      <c r="E5" s="623"/>
      <c r="F5" s="623"/>
      <c r="G5" s="623"/>
      <c r="H5" s="623"/>
      <c r="I5" s="623"/>
      <c r="J5" s="623"/>
      <c r="K5" s="623"/>
      <c r="L5" s="623"/>
      <c r="M5" s="623"/>
      <c r="N5" s="623"/>
      <c r="O5" s="623"/>
      <c r="P5" s="623"/>
      <c r="Q5" s="624"/>
      <c r="R5" s="625">
        <v>545561</v>
      </c>
      <c r="S5" s="626"/>
      <c r="T5" s="626"/>
      <c r="U5" s="626"/>
      <c r="V5" s="626"/>
      <c r="W5" s="626"/>
      <c r="X5" s="626"/>
      <c r="Y5" s="627"/>
      <c r="Z5" s="628">
        <v>7</v>
      </c>
      <c r="AA5" s="628"/>
      <c r="AB5" s="628"/>
      <c r="AC5" s="628"/>
      <c r="AD5" s="629">
        <v>545561</v>
      </c>
      <c r="AE5" s="629"/>
      <c r="AF5" s="629"/>
      <c r="AG5" s="629"/>
      <c r="AH5" s="629"/>
      <c r="AI5" s="629"/>
      <c r="AJ5" s="629"/>
      <c r="AK5" s="629"/>
      <c r="AL5" s="630">
        <v>17.8</v>
      </c>
      <c r="AM5" s="631"/>
      <c r="AN5" s="631"/>
      <c r="AO5" s="632"/>
      <c r="AP5" s="622" t="s">
        <v>218</v>
      </c>
      <c r="AQ5" s="623"/>
      <c r="AR5" s="623"/>
      <c r="AS5" s="623"/>
      <c r="AT5" s="623"/>
      <c r="AU5" s="623"/>
      <c r="AV5" s="623"/>
      <c r="AW5" s="623"/>
      <c r="AX5" s="623"/>
      <c r="AY5" s="623"/>
      <c r="AZ5" s="623"/>
      <c r="BA5" s="623"/>
      <c r="BB5" s="623"/>
      <c r="BC5" s="623"/>
      <c r="BD5" s="623"/>
      <c r="BE5" s="623"/>
      <c r="BF5" s="624"/>
      <c r="BG5" s="636">
        <v>545561</v>
      </c>
      <c r="BH5" s="637"/>
      <c r="BI5" s="637"/>
      <c r="BJ5" s="637"/>
      <c r="BK5" s="637"/>
      <c r="BL5" s="637"/>
      <c r="BM5" s="637"/>
      <c r="BN5" s="638"/>
      <c r="BO5" s="639">
        <v>100</v>
      </c>
      <c r="BP5" s="639"/>
      <c r="BQ5" s="639"/>
      <c r="BR5" s="639"/>
      <c r="BS5" s="640">
        <v>2709</v>
      </c>
      <c r="BT5" s="640"/>
      <c r="BU5" s="640"/>
      <c r="BV5" s="640"/>
      <c r="BW5" s="640"/>
      <c r="BX5" s="640"/>
      <c r="BY5" s="640"/>
      <c r="BZ5" s="640"/>
      <c r="CA5" s="640"/>
      <c r="CB5" s="644"/>
      <c r="CD5" s="618" t="s">
        <v>213</v>
      </c>
      <c r="CE5" s="619"/>
      <c r="CF5" s="619"/>
      <c r="CG5" s="619"/>
      <c r="CH5" s="619"/>
      <c r="CI5" s="619"/>
      <c r="CJ5" s="619"/>
      <c r="CK5" s="619"/>
      <c r="CL5" s="619"/>
      <c r="CM5" s="619"/>
      <c r="CN5" s="619"/>
      <c r="CO5" s="619"/>
      <c r="CP5" s="619"/>
      <c r="CQ5" s="620"/>
      <c r="CR5" s="618" t="s">
        <v>219</v>
      </c>
      <c r="CS5" s="619"/>
      <c r="CT5" s="619"/>
      <c r="CU5" s="619"/>
      <c r="CV5" s="619"/>
      <c r="CW5" s="619"/>
      <c r="CX5" s="619"/>
      <c r="CY5" s="620"/>
      <c r="CZ5" s="618" t="s">
        <v>211</v>
      </c>
      <c r="DA5" s="619"/>
      <c r="DB5" s="619"/>
      <c r="DC5" s="620"/>
      <c r="DD5" s="618" t="s">
        <v>220</v>
      </c>
      <c r="DE5" s="619"/>
      <c r="DF5" s="619"/>
      <c r="DG5" s="619"/>
      <c r="DH5" s="619"/>
      <c r="DI5" s="619"/>
      <c r="DJ5" s="619"/>
      <c r="DK5" s="619"/>
      <c r="DL5" s="619"/>
      <c r="DM5" s="619"/>
      <c r="DN5" s="619"/>
      <c r="DO5" s="619"/>
      <c r="DP5" s="620"/>
      <c r="DQ5" s="618" t="s">
        <v>221</v>
      </c>
      <c r="DR5" s="619"/>
      <c r="DS5" s="619"/>
      <c r="DT5" s="619"/>
      <c r="DU5" s="619"/>
      <c r="DV5" s="619"/>
      <c r="DW5" s="619"/>
      <c r="DX5" s="619"/>
      <c r="DY5" s="619"/>
      <c r="DZ5" s="619"/>
      <c r="EA5" s="619"/>
      <c r="EB5" s="619"/>
      <c r="EC5" s="620"/>
    </row>
    <row r="6" spans="2:143" ht="11.25" customHeight="1" x14ac:dyDescent="0.15">
      <c r="B6" s="633" t="s">
        <v>222</v>
      </c>
      <c r="C6" s="634"/>
      <c r="D6" s="634"/>
      <c r="E6" s="634"/>
      <c r="F6" s="634"/>
      <c r="G6" s="634"/>
      <c r="H6" s="634"/>
      <c r="I6" s="634"/>
      <c r="J6" s="634"/>
      <c r="K6" s="634"/>
      <c r="L6" s="634"/>
      <c r="M6" s="634"/>
      <c r="N6" s="634"/>
      <c r="O6" s="634"/>
      <c r="P6" s="634"/>
      <c r="Q6" s="635"/>
      <c r="R6" s="636">
        <v>30857</v>
      </c>
      <c r="S6" s="637"/>
      <c r="T6" s="637"/>
      <c r="U6" s="637"/>
      <c r="V6" s="637"/>
      <c r="W6" s="637"/>
      <c r="X6" s="637"/>
      <c r="Y6" s="638"/>
      <c r="Z6" s="639">
        <v>0.4</v>
      </c>
      <c r="AA6" s="639"/>
      <c r="AB6" s="639"/>
      <c r="AC6" s="639"/>
      <c r="AD6" s="640">
        <v>30857</v>
      </c>
      <c r="AE6" s="640"/>
      <c r="AF6" s="640"/>
      <c r="AG6" s="640"/>
      <c r="AH6" s="640"/>
      <c r="AI6" s="640"/>
      <c r="AJ6" s="640"/>
      <c r="AK6" s="640"/>
      <c r="AL6" s="641">
        <v>1</v>
      </c>
      <c r="AM6" s="642"/>
      <c r="AN6" s="642"/>
      <c r="AO6" s="643"/>
      <c r="AP6" s="633" t="s">
        <v>223</v>
      </c>
      <c r="AQ6" s="634"/>
      <c r="AR6" s="634"/>
      <c r="AS6" s="634"/>
      <c r="AT6" s="634"/>
      <c r="AU6" s="634"/>
      <c r="AV6" s="634"/>
      <c r="AW6" s="634"/>
      <c r="AX6" s="634"/>
      <c r="AY6" s="634"/>
      <c r="AZ6" s="634"/>
      <c r="BA6" s="634"/>
      <c r="BB6" s="634"/>
      <c r="BC6" s="634"/>
      <c r="BD6" s="634"/>
      <c r="BE6" s="634"/>
      <c r="BF6" s="635"/>
      <c r="BG6" s="636">
        <v>545561</v>
      </c>
      <c r="BH6" s="637"/>
      <c r="BI6" s="637"/>
      <c r="BJ6" s="637"/>
      <c r="BK6" s="637"/>
      <c r="BL6" s="637"/>
      <c r="BM6" s="637"/>
      <c r="BN6" s="638"/>
      <c r="BO6" s="639">
        <v>100</v>
      </c>
      <c r="BP6" s="639"/>
      <c r="BQ6" s="639"/>
      <c r="BR6" s="639"/>
      <c r="BS6" s="640">
        <v>2709</v>
      </c>
      <c r="BT6" s="640"/>
      <c r="BU6" s="640"/>
      <c r="BV6" s="640"/>
      <c r="BW6" s="640"/>
      <c r="BX6" s="640"/>
      <c r="BY6" s="640"/>
      <c r="BZ6" s="640"/>
      <c r="CA6" s="640"/>
      <c r="CB6" s="644"/>
      <c r="CD6" s="622" t="s">
        <v>224</v>
      </c>
      <c r="CE6" s="623"/>
      <c r="CF6" s="623"/>
      <c r="CG6" s="623"/>
      <c r="CH6" s="623"/>
      <c r="CI6" s="623"/>
      <c r="CJ6" s="623"/>
      <c r="CK6" s="623"/>
      <c r="CL6" s="623"/>
      <c r="CM6" s="623"/>
      <c r="CN6" s="623"/>
      <c r="CO6" s="623"/>
      <c r="CP6" s="623"/>
      <c r="CQ6" s="624"/>
      <c r="CR6" s="636">
        <v>80096</v>
      </c>
      <c r="CS6" s="637"/>
      <c r="CT6" s="637"/>
      <c r="CU6" s="637"/>
      <c r="CV6" s="637"/>
      <c r="CW6" s="637"/>
      <c r="CX6" s="637"/>
      <c r="CY6" s="638"/>
      <c r="CZ6" s="630">
        <v>1.1000000000000001</v>
      </c>
      <c r="DA6" s="631"/>
      <c r="DB6" s="631"/>
      <c r="DC6" s="647"/>
      <c r="DD6" s="645" t="s">
        <v>122</v>
      </c>
      <c r="DE6" s="637"/>
      <c r="DF6" s="637"/>
      <c r="DG6" s="637"/>
      <c r="DH6" s="637"/>
      <c r="DI6" s="637"/>
      <c r="DJ6" s="637"/>
      <c r="DK6" s="637"/>
      <c r="DL6" s="637"/>
      <c r="DM6" s="637"/>
      <c r="DN6" s="637"/>
      <c r="DO6" s="637"/>
      <c r="DP6" s="638"/>
      <c r="DQ6" s="645">
        <v>80014</v>
      </c>
      <c r="DR6" s="637"/>
      <c r="DS6" s="637"/>
      <c r="DT6" s="637"/>
      <c r="DU6" s="637"/>
      <c r="DV6" s="637"/>
      <c r="DW6" s="637"/>
      <c r="DX6" s="637"/>
      <c r="DY6" s="637"/>
      <c r="DZ6" s="637"/>
      <c r="EA6" s="637"/>
      <c r="EB6" s="637"/>
      <c r="EC6" s="646"/>
    </row>
    <row r="7" spans="2:143" ht="11.25" customHeight="1" x14ac:dyDescent="0.15">
      <c r="B7" s="633" t="s">
        <v>225</v>
      </c>
      <c r="C7" s="634"/>
      <c r="D7" s="634"/>
      <c r="E7" s="634"/>
      <c r="F7" s="634"/>
      <c r="G7" s="634"/>
      <c r="H7" s="634"/>
      <c r="I7" s="634"/>
      <c r="J7" s="634"/>
      <c r="K7" s="634"/>
      <c r="L7" s="634"/>
      <c r="M7" s="634"/>
      <c r="N7" s="634"/>
      <c r="O7" s="634"/>
      <c r="P7" s="634"/>
      <c r="Q7" s="635"/>
      <c r="R7" s="636">
        <v>246</v>
      </c>
      <c r="S7" s="637"/>
      <c r="T7" s="637"/>
      <c r="U7" s="637"/>
      <c r="V7" s="637"/>
      <c r="W7" s="637"/>
      <c r="X7" s="637"/>
      <c r="Y7" s="638"/>
      <c r="Z7" s="639">
        <v>0</v>
      </c>
      <c r="AA7" s="639"/>
      <c r="AB7" s="639"/>
      <c r="AC7" s="639"/>
      <c r="AD7" s="640">
        <v>246</v>
      </c>
      <c r="AE7" s="640"/>
      <c r="AF7" s="640"/>
      <c r="AG7" s="640"/>
      <c r="AH7" s="640"/>
      <c r="AI7" s="640"/>
      <c r="AJ7" s="640"/>
      <c r="AK7" s="640"/>
      <c r="AL7" s="641">
        <v>0</v>
      </c>
      <c r="AM7" s="642"/>
      <c r="AN7" s="642"/>
      <c r="AO7" s="643"/>
      <c r="AP7" s="633" t="s">
        <v>226</v>
      </c>
      <c r="AQ7" s="634"/>
      <c r="AR7" s="634"/>
      <c r="AS7" s="634"/>
      <c r="AT7" s="634"/>
      <c r="AU7" s="634"/>
      <c r="AV7" s="634"/>
      <c r="AW7" s="634"/>
      <c r="AX7" s="634"/>
      <c r="AY7" s="634"/>
      <c r="AZ7" s="634"/>
      <c r="BA7" s="634"/>
      <c r="BB7" s="634"/>
      <c r="BC7" s="634"/>
      <c r="BD7" s="634"/>
      <c r="BE7" s="634"/>
      <c r="BF7" s="635"/>
      <c r="BG7" s="636">
        <v>258623</v>
      </c>
      <c r="BH7" s="637"/>
      <c r="BI7" s="637"/>
      <c r="BJ7" s="637"/>
      <c r="BK7" s="637"/>
      <c r="BL7" s="637"/>
      <c r="BM7" s="637"/>
      <c r="BN7" s="638"/>
      <c r="BO7" s="639">
        <v>47.4</v>
      </c>
      <c r="BP7" s="639"/>
      <c r="BQ7" s="639"/>
      <c r="BR7" s="639"/>
      <c r="BS7" s="640">
        <v>2709</v>
      </c>
      <c r="BT7" s="640"/>
      <c r="BU7" s="640"/>
      <c r="BV7" s="640"/>
      <c r="BW7" s="640"/>
      <c r="BX7" s="640"/>
      <c r="BY7" s="640"/>
      <c r="BZ7" s="640"/>
      <c r="CA7" s="640"/>
      <c r="CB7" s="644"/>
      <c r="CD7" s="633" t="s">
        <v>227</v>
      </c>
      <c r="CE7" s="634"/>
      <c r="CF7" s="634"/>
      <c r="CG7" s="634"/>
      <c r="CH7" s="634"/>
      <c r="CI7" s="634"/>
      <c r="CJ7" s="634"/>
      <c r="CK7" s="634"/>
      <c r="CL7" s="634"/>
      <c r="CM7" s="634"/>
      <c r="CN7" s="634"/>
      <c r="CO7" s="634"/>
      <c r="CP7" s="634"/>
      <c r="CQ7" s="635"/>
      <c r="CR7" s="636">
        <v>844146</v>
      </c>
      <c r="CS7" s="637"/>
      <c r="CT7" s="637"/>
      <c r="CU7" s="637"/>
      <c r="CV7" s="637"/>
      <c r="CW7" s="637"/>
      <c r="CX7" s="637"/>
      <c r="CY7" s="638"/>
      <c r="CZ7" s="639">
        <v>11.6</v>
      </c>
      <c r="DA7" s="639"/>
      <c r="DB7" s="639"/>
      <c r="DC7" s="639"/>
      <c r="DD7" s="645">
        <v>26264</v>
      </c>
      <c r="DE7" s="637"/>
      <c r="DF7" s="637"/>
      <c r="DG7" s="637"/>
      <c r="DH7" s="637"/>
      <c r="DI7" s="637"/>
      <c r="DJ7" s="637"/>
      <c r="DK7" s="637"/>
      <c r="DL7" s="637"/>
      <c r="DM7" s="637"/>
      <c r="DN7" s="637"/>
      <c r="DO7" s="637"/>
      <c r="DP7" s="638"/>
      <c r="DQ7" s="645">
        <v>546122</v>
      </c>
      <c r="DR7" s="637"/>
      <c r="DS7" s="637"/>
      <c r="DT7" s="637"/>
      <c r="DU7" s="637"/>
      <c r="DV7" s="637"/>
      <c r="DW7" s="637"/>
      <c r="DX7" s="637"/>
      <c r="DY7" s="637"/>
      <c r="DZ7" s="637"/>
      <c r="EA7" s="637"/>
      <c r="EB7" s="637"/>
      <c r="EC7" s="646"/>
    </row>
    <row r="8" spans="2:143" ht="11.25" customHeight="1" x14ac:dyDescent="0.15">
      <c r="B8" s="633" t="s">
        <v>228</v>
      </c>
      <c r="C8" s="634"/>
      <c r="D8" s="634"/>
      <c r="E8" s="634"/>
      <c r="F8" s="634"/>
      <c r="G8" s="634"/>
      <c r="H8" s="634"/>
      <c r="I8" s="634"/>
      <c r="J8" s="634"/>
      <c r="K8" s="634"/>
      <c r="L8" s="634"/>
      <c r="M8" s="634"/>
      <c r="N8" s="634"/>
      <c r="O8" s="634"/>
      <c r="P8" s="634"/>
      <c r="Q8" s="635"/>
      <c r="R8" s="636">
        <v>5096</v>
      </c>
      <c r="S8" s="637"/>
      <c r="T8" s="637"/>
      <c r="U8" s="637"/>
      <c r="V8" s="637"/>
      <c r="W8" s="637"/>
      <c r="X8" s="637"/>
      <c r="Y8" s="638"/>
      <c r="Z8" s="639">
        <v>0.1</v>
      </c>
      <c r="AA8" s="639"/>
      <c r="AB8" s="639"/>
      <c r="AC8" s="639"/>
      <c r="AD8" s="640">
        <v>5096</v>
      </c>
      <c r="AE8" s="640"/>
      <c r="AF8" s="640"/>
      <c r="AG8" s="640"/>
      <c r="AH8" s="640"/>
      <c r="AI8" s="640"/>
      <c r="AJ8" s="640"/>
      <c r="AK8" s="640"/>
      <c r="AL8" s="641">
        <v>0.2</v>
      </c>
      <c r="AM8" s="642"/>
      <c r="AN8" s="642"/>
      <c r="AO8" s="643"/>
      <c r="AP8" s="633" t="s">
        <v>229</v>
      </c>
      <c r="AQ8" s="634"/>
      <c r="AR8" s="634"/>
      <c r="AS8" s="634"/>
      <c r="AT8" s="634"/>
      <c r="AU8" s="634"/>
      <c r="AV8" s="634"/>
      <c r="AW8" s="634"/>
      <c r="AX8" s="634"/>
      <c r="AY8" s="634"/>
      <c r="AZ8" s="634"/>
      <c r="BA8" s="634"/>
      <c r="BB8" s="634"/>
      <c r="BC8" s="634"/>
      <c r="BD8" s="634"/>
      <c r="BE8" s="634"/>
      <c r="BF8" s="635"/>
      <c r="BG8" s="636">
        <v>10323</v>
      </c>
      <c r="BH8" s="637"/>
      <c r="BI8" s="637"/>
      <c r="BJ8" s="637"/>
      <c r="BK8" s="637"/>
      <c r="BL8" s="637"/>
      <c r="BM8" s="637"/>
      <c r="BN8" s="638"/>
      <c r="BO8" s="639">
        <v>1.9</v>
      </c>
      <c r="BP8" s="639"/>
      <c r="BQ8" s="639"/>
      <c r="BR8" s="639"/>
      <c r="BS8" s="640" t="s">
        <v>122</v>
      </c>
      <c r="BT8" s="640"/>
      <c r="BU8" s="640"/>
      <c r="BV8" s="640"/>
      <c r="BW8" s="640"/>
      <c r="BX8" s="640"/>
      <c r="BY8" s="640"/>
      <c r="BZ8" s="640"/>
      <c r="CA8" s="640"/>
      <c r="CB8" s="644"/>
      <c r="CD8" s="633" t="s">
        <v>230</v>
      </c>
      <c r="CE8" s="634"/>
      <c r="CF8" s="634"/>
      <c r="CG8" s="634"/>
      <c r="CH8" s="634"/>
      <c r="CI8" s="634"/>
      <c r="CJ8" s="634"/>
      <c r="CK8" s="634"/>
      <c r="CL8" s="634"/>
      <c r="CM8" s="634"/>
      <c r="CN8" s="634"/>
      <c r="CO8" s="634"/>
      <c r="CP8" s="634"/>
      <c r="CQ8" s="635"/>
      <c r="CR8" s="636">
        <v>2380150</v>
      </c>
      <c r="CS8" s="637"/>
      <c r="CT8" s="637"/>
      <c r="CU8" s="637"/>
      <c r="CV8" s="637"/>
      <c r="CW8" s="637"/>
      <c r="CX8" s="637"/>
      <c r="CY8" s="638"/>
      <c r="CZ8" s="639">
        <v>32.700000000000003</v>
      </c>
      <c r="DA8" s="639"/>
      <c r="DB8" s="639"/>
      <c r="DC8" s="639"/>
      <c r="DD8" s="645">
        <v>5387</v>
      </c>
      <c r="DE8" s="637"/>
      <c r="DF8" s="637"/>
      <c r="DG8" s="637"/>
      <c r="DH8" s="637"/>
      <c r="DI8" s="637"/>
      <c r="DJ8" s="637"/>
      <c r="DK8" s="637"/>
      <c r="DL8" s="637"/>
      <c r="DM8" s="637"/>
      <c r="DN8" s="637"/>
      <c r="DO8" s="637"/>
      <c r="DP8" s="638"/>
      <c r="DQ8" s="645">
        <v>1326916</v>
      </c>
      <c r="DR8" s="637"/>
      <c r="DS8" s="637"/>
      <c r="DT8" s="637"/>
      <c r="DU8" s="637"/>
      <c r="DV8" s="637"/>
      <c r="DW8" s="637"/>
      <c r="DX8" s="637"/>
      <c r="DY8" s="637"/>
      <c r="DZ8" s="637"/>
      <c r="EA8" s="637"/>
      <c r="EB8" s="637"/>
      <c r="EC8" s="646"/>
    </row>
    <row r="9" spans="2:143" ht="11.25" customHeight="1" x14ac:dyDescent="0.15">
      <c r="B9" s="633" t="s">
        <v>231</v>
      </c>
      <c r="C9" s="634"/>
      <c r="D9" s="634"/>
      <c r="E9" s="634"/>
      <c r="F9" s="634"/>
      <c r="G9" s="634"/>
      <c r="H9" s="634"/>
      <c r="I9" s="634"/>
      <c r="J9" s="634"/>
      <c r="K9" s="634"/>
      <c r="L9" s="634"/>
      <c r="M9" s="634"/>
      <c r="N9" s="634"/>
      <c r="O9" s="634"/>
      <c r="P9" s="634"/>
      <c r="Q9" s="635"/>
      <c r="R9" s="636">
        <v>7148</v>
      </c>
      <c r="S9" s="637"/>
      <c r="T9" s="637"/>
      <c r="U9" s="637"/>
      <c r="V9" s="637"/>
      <c r="W9" s="637"/>
      <c r="X9" s="637"/>
      <c r="Y9" s="638"/>
      <c r="Z9" s="639">
        <v>0.1</v>
      </c>
      <c r="AA9" s="639"/>
      <c r="AB9" s="639"/>
      <c r="AC9" s="639"/>
      <c r="AD9" s="640">
        <v>7148</v>
      </c>
      <c r="AE9" s="640"/>
      <c r="AF9" s="640"/>
      <c r="AG9" s="640"/>
      <c r="AH9" s="640"/>
      <c r="AI9" s="640"/>
      <c r="AJ9" s="640"/>
      <c r="AK9" s="640"/>
      <c r="AL9" s="641">
        <v>0.2</v>
      </c>
      <c r="AM9" s="642"/>
      <c r="AN9" s="642"/>
      <c r="AO9" s="643"/>
      <c r="AP9" s="633" t="s">
        <v>232</v>
      </c>
      <c r="AQ9" s="634"/>
      <c r="AR9" s="634"/>
      <c r="AS9" s="634"/>
      <c r="AT9" s="634"/>
      <c r="AU9" s="634"/>
      <c r="AV9" s="634"/>
      <c r="AW9" s="634"/>
      <c r="AX9" s="634"/>
      <c r="AY9" s="634"/>
      <c r="AZ9" s="634"/>
      <c r="BA9" s="634"/>
      <c r="BB9" s="634"/>
      <c r="BC9" s="634"/>
      <c r="BD9" s="634"/>
      <c r="BE9" s="634"/>
      <c r="BF9" s="635"/>
      <c r="BG9" s="636">
        <v>230658</v>
      </c>
      <c r="BH9" s="637"/>
      <c r="BI9" s="637"/>
      <c r="BJ9" s="637"/>
      <c r="BK9" s="637"/>
      <c r="BL9" s="637"/>
      <c r="BM9" s="637"/>
      <c r="BN9" s="638"/>
      <c r="BO9" s="639">
        <v>42.3</v>
      </c>
      <c r="BP9" s="639"/>
      <c r="BQ9" s="639"/>
      <c r="BR9" s="639"/>
      <c r="BS9" s="640" t="s">
        <v>122</v>
      </c>
      <c r="BT9" s="640"/>
      <c r="BU9" s="640"/>
      <c r="BV9" s="640"/>
      <c r="BW9" s="640"/>
      <c r="BX9" s="640"/>
      <c r="BY9" s="640"/>
      <c r="BZ9" s="640"/>
      <c r="CA9" s="640"/>
      <c r="CB9" s="644"/>
      <c r="CD9" s="633" t="s">
        <v>233</v>
      </c>
      <c r="CE9" s="634"/>
      <c r="CF9" s="634"/>
      <c r="CG9" s="634"/>
      <c r="CH9" s="634"/>
      <c r="CI9" s="634"/>
      <c r="CJ9" s="634"/>
      <c r="CK9" s="634"/>
      <c r="CL9" s="634"/>
      <c r="CM9" s="634"/>
      <c r="CN9" s="634"/>
      <c r="CO9" s="634"/>
      <c r="CP9" s="634"/>
      <c r="CQ9" s="635"/>
      <c r="CR9" s="636">
        <v>909288</v>
      </c>
      <c r="CS9" s="637"/>
      <c r="CT9" s="637"/>
      <c r="CU9" s="637"/>
      <c r="CV9" s="637"/>
      <c r="CW9" s="637"/>
      <c r="CX9" s="637"/>
      <c r="CY9" s="638"/>
      <c r="CZ9" s="639">
        <v>12.5</v>
      </c>
      <c r="DA9" s="639"/>
      <c r="DB9" s="639"/>
      <c r="DC9" s="639"/>
      <c r="DD9" s="645">
        <v>126850</v>
      </c>
      <c r="DE9" s="637"/>
      <c r="DF9" s="637"/>
      <c r="DG9" s="637"/>
      <c r="DH9" s="637"/>
      <c r="DI9" s="637"/>
      <c r="DJ9" s="637"/>
      <c r="DK9" s="637"/>
      <c r="DL9" s="637"/>
      <c r="DM9" s="637"/>
      <c r="DN9" s="637"/>
      <c r="DO9" s="637"/>
      <c r="DP9" s="638"/>
      <c r="DQ9" s="645">
        <v>597665</v>
      </c>
      <c r="DR9" s="637"/>
      <c r="DS9" s="637"/>
      <c r="DT9" s="637"/>
      <c r="DU9" s="637"/>
      <c r="DV9" s="637"/>
      <c r="DW9" s="637"/>
      <c r="DX9" s="637"/>
      <c r="DY9" s="637"/>
      <c r="DZ9" s="637"/>
      <c r="EA9" s="637"/>
      <c r="EB9" s="637"/>
      <c r="EC9" s="646"/>
    </row>
    <row r="10" spans="2:143" ht="11.25" customHeight="1" x14ac:dyDescent="0.15">
      <c r="B10" s="633" t="s">
        <v>234</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235</v>
      </c>
      <c r="AQ10" s="634"/>
      <c r="AR10" s="634"/>
      <c r="AS10" s="634"/>
      <c r="AT10" s="634"/>
      <c r="AU10" s="634"/>
      <c r="AV10" s="634"/>
      <c r="AW10" s="634"/>
      <c r="AX10" s="634"/>
      <c r="AY10" s="634"/>
      <c r="AZ10" s="634"/>
      <c r="BA10" s="634"/>
      <c r="BB10" s="634"/>
      <c r="BC10" s="634"/>
      <c r="BD10" s="634"/>
      <c r="BE10" s="634"/>
      <c r="BF10" s="635"/>
      <c r="BG10" s="636">
        <v>7833</v>
      </c>
      <c r="BH10" s="637"/>
      <c r="BI10" s="637"/>
      <c r="BJ10" s="637"/>
      <c r="BK10" s="637"/>
      <c r="BL10" s="637"/>
      <c r="BM10" s="637"/>
      <c r="BN10" s="638"/>
      <c r="BO10" s="639">
        <v>1.4</v>
      </c>
      <c r="BP10" s="639"/>
      <c r="BQ10" s="639"/>
      <c r="BR10" s="639"/>
      <c r="BS10" s="640" t="s">
        <v>122</v>
      </c>
      <c r="BT10" s="640"/>
      <c r="BU10" s="640"/>
      <c r="BV10" s="640"/>
      <c r="BW10" s="640"/>
      <c r="BX10" s="640"/>
      <c r="BY10" s="640"/>
      <c r="BZ10" s="640"/>
      <c r="CA10" s="640"/>
      <c r="CB10" s="644"/>
      <c r="CD10" s="633" t="s">
        <v>236</v>
      </c>
      <c r="CE10" s="634"/>
      <c r="CF10" s="634"/>
      <c r="CG10" s="634"/>
      <c r="CH10" s="634"/>
      <c r="CI10" s="634"/>
      <c r="CJ10" s="634"/>
      <c r="CK10" s="634"/>
      <c r="CL10" s="634"/>
      <c r="CM10" s="634"/>
      <c r="CN10" s="634"/>
      <c r="CO10" s="634"/>
      <c r="CP10" s="634"/>
      <c r="CQ10" s="635"/>
      <c r="CR10" s="636">
        <v>1155</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1155</v>
      </c>
      <c r="DR10" s="637"/>
      <c r="DS10" s="637"/>
      <c r="DT10" s="637"/>
      <c r="DU10" s="637"/>
      <c r="DV10" s="637"/>
      <c r="DW10" s="637"/>
      <c r="DX10" s="637"/>
      <c r="DY10" s="637"/>
      <c r="DZ10" s="637"/>
      <c r="EA10" s="637"/>
      <c r="EB10" s="637"/>
      <c r="EC10" s="646"/>
    </row>
    <row r="11" spans="2:143" ht="11.25" customHeight="1" x14ac:dyDescent="0.15">
      <c r="B11" s="633" t="s">
        <v>237</v>
      </c>
      <c r="C11" s="634"/>
      <c r="D11" s="634"/>
      <c r="E11" s="634"/>
      <c r="F11" s="634"/>
      <c r="G11" s="634"/>
      <c r="H11" s="634"/>
      <c r="I11" s="634"/>
      <c r="J11" s="634"/>
      <c r="K11" s="634"/>
      <c r="L11" s="634"/>
      <c r="M11" s="634"/>
      <c r="N11" s="634"/>
      <c r="O11" s="634"/>
      <c r="P11" s="634"/>
      <c r="Q11" s="635"/>
      <c r="R11" s="636">
        <v>186497</v>
      </c>
      <c r="S11" s="637"/>
      <c r="T11" s="637"/>
      <c r="U11" s="637"/>
      <c r="V11" s="637"/>
      <c r="W11" s="637"/>
      <c r="X11" s="637"/>
      <c r="Y11" s="638"/>
      <c r="Z11" s="641">
        <v>2.4</v>
      </c>
      <c r="AA11" s="642"/>
      <c r="AB11" s="642"/>
      <c r="AC11" s="648"/>
      <c r="AD11" s="645">
        <v>186497</v>
      </c>
      <c r="AE11" s="637"/>
      <c r="AF11" s="637"/>
      <c r="AG11" s="637"/>
      <c r="AH11" s="637"/>
      <c r="AI11" s="637"/>
      <c r="AJ11" s="637"/>
      <c r="AK11" s="638"/>
      <c r="AL11" s="641">
        <v>6.1</v>
      </c>
      <c r="AM11" s="642"/>
      <c r="AN11" s="642"/>
      <c r="AO11" s="643"/>
      <c r="AP11" s="633" t="s">
        <v>238</v>
      </c>
      <c r="AQ11" s="634"/>
      <c r="AR11" s="634"/>
      <c r="AS11" s="634"/>
      <c r="AT11" s="634"/>
      <c r="AU11" s="634"/>
      <c r="AV11" s="634"/>
      <c r="AW11" s="634"/>
      <c r="AX11" s="634"/>
      <c r="AY11" s="634"/>
      <c r="AZ11" s="634"/>
      <c r="BA11" s="634"/>
      <c r="BB11" s="634"/>
      <c r="BC11" s="634"/>
      <c r="BD11" s="634"/>
      <c r="BE11" s="634"/>
      <c r="BF11" s="635"/>
      <c r="BG11" s="636">
        <v>9809</v>
      </c>
      <c r="BH11" s="637"/>
      <c r="BI11" s="637"/>
      <c r="BJ11" s="637"/>
      <c r="BK11" s="637"/>
      <c r="BL11" s="637"/>
      <c r="BM11" s="637"/>
      <c r="BN11" s="638"/>
      <c r="BO11" s="639">
        <v>1.8</v>
      </c>
      <c r="BP11" s="639"/>
      <c r="BQ11" s="639"/>
      <c r="BR11" s="639"/>
      <c r="BS11" s="640">
        <v>2709</v>
      </c>
      <c r="BT11" s="640"/>
      <c r="BU11" s="640"/>
      <c r="BV11" s="640"/>
      <c r="BW11" s="640"/>
      <c r="BX11" s="640"/>
      <c r="BY11" s="640"/>
      <c r="BZ11" s="640"/>
      <c r="CA11" s="640"/>
      <c r="CB11" s="644"/>
      <c r="CD11" s="633" t="s">
        <v>239</v>
      </c>
      <c r="CE11" s="634"/>
      <c r="CF11" s="634"/>
      <c r="CG11" s="634"/>
      <c r="CH11" s="634"/>
      <c r="CI11" s="634"/>
      <c r="CJ11" s="634"/>
      <c r="CK11" s="634"/>
      <c r="CL11" s="634"/>
      <c r="CM11" s="634"/>
      <c r="CN11" s="634"/>
      <c r="CO11" s="634"/>
      <c r="CP11" s="634"/>
      <c r="CQ11" s="635"/>
      <c r="CR11" s="636">
        <v>220718</v>
      </c>
      <c r="CS11" s="637"/>
      <c r="CT11" s="637"/>
      <c r="CU11" s="637"/>
      <c r="CV11" s="637"/>
      <c r="CW11" s="637"/>
      <c r="CX11" s="637"/>
      <c r="CY11" s="638"/>
      <c r="CZ11" s="639">
        <v>3</v>
      </c>
      <c r="DA11" s="639"/>
      <c r="DB11" s="639"/>
      <c r="DC11" s="639"/>
      <c r="DD11" s="645">
        <v>90674</v>
      </c>
      <c r="DE11" s="637"/>
      <c r="DF11" s="637"/>
      <c r="DG11" s="637"/>
      <c r="DH11" s="637"/>
      <c r="DI11" s="637"/>
      <c r="DJ11" s="637"/>
      <c r="DK11" s="637"/>
      <c r="DL11" s="637"/>
      <c r="DM11" s="637"/>
      <c r="DN11" s="637"/>
      <c r="DO11" s="637"/>
      <c r="DP11" s="638"/>
      <c r="DQ11" s="645">
        <v>131359</v>
      </c>
      <c r="DR11" s="637"/>
      <c r="DS11" s="637"/>
      <c r="DT11" s="637"/>
      <c r="DU11" s="637"/>
      <c r="DV11" s="637"/>
      <c r="DW11" s="637"/>
      <c r="DX11" s="637"/>
      <c r="DY11" s="637"/>
      <c r="DZ11" s="637"/>
      <c r="EA11" s="637"/>
      <c r="EB11" s="637"/>
      <c r="EC11" s="646"/>
    </row>
    <row r="12" spans="2:143" ht="11.25" customHeight="1" x14ac:dyDescent="0.15">
      <c r="B12" s="633" t="s">
        <v>240</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241</v>
      </c>
      <c r="AQ12" s="634"/>
      <c r="AR12" s="634"/>
      <c r="AS12" s="634"/>
      <c r="AT12" s="634"/>
      <c r="AU12" s="634"/>
      <c r="AV12" s="634"/>
      <c r="AW12" s="634"/>
      <c r="AX12" s="634"/>
      <c r="AY12" s="634"/>
      <c r="AZ12" s="634"/>
      <c r="BA12" s="634"/>
      <c r="BB12" s="634"/>
      <c r="BC12" s="634"/>
      <c r="BD12" s="634"/>
      <c r="BE12" s="634"/>
      <c r="BF12" s="635"/>
      <c r="BG12" s="636">
        <v>209899</v>
      </c>
      <c r="BH12" s="637"/>
      <c r="BI12" s="637"/>
      <c r="BJ12" s="637"/>
      <c r="BK12" s="637"/>
      <c r="BL12" s="637"/>
      <c r="BM12" s="637"/>
      <c r="BN12" s="638"/>
      <c r="BO12" s="639">
        <v>38.5</v>
      </c>
      <c r="BP12" s="639"/>
      <c r="BQ12" s="639"/>
      <c r="BR12" s="639"/>
      <c r="BS12" s="640" t="s">
        <v>122</v>
      </c>
      <c r="BT12" s="640"/>
      <c r="BU12" s="640"/>
      <c r="BV12" s="640"/>
      <c r="BW12" s="640"/>
      <c r="BX12" s="640"/>
      <c r="BY12" s="640"/>
      <c r="BZ12" s="640"/>
      <c r="CA12" s="640"/>
      <c r="CB12" s="644"/>
      <c r="CD12" s="633" t="s">
        <v>242</v>
      </c>
      <c r="CE12" s="634"/>
      <c r="CF12" s="634"/>
      <c r="CG12" s="634"/>
      <c r="CH12" s="634"/>
      <c r="CI12" s="634"/>
      <c r="CJ12" s="634"/>
      <c r="CK12" s="634"/>
      <c r="CL12" s="634"/>
      <c r="CM12" s="634"/>
      <c r="CN12" s="634"/>
      <c r="CO12" s="634"/>
      <c r="CP12" s="634"/>
      <c r="CQ12" s="635"/>
      <c r="CR12" s="636">
        <v>57276</v>
      </c>
      <c r="CS12" s="637"/>
      <c r="CT12" s="637"/>
      <c r="CU12" s="637"/>
      <c r="CV12" s="637"/>
      <c r="CW12" s="637"/>
      <c r="CX12" s="637"/>
      <c r="CY12" s="638"/>
      <c r="CZ12" s="639">
        <v>0.8</v>
      </c>
      <c r="DA12" s="639"/>
      <c r="DB12" s="639"/>
      <c r="DC12" s="639"/>
      <c r="DD12" s="645">
        <v>1870</v>
      </c>
      <c r="DE12" s="637"/>
      <c r="DF12" s="637"/>
      <c r="DG12" s="637"/>
      <c r="DH12" s="637"/>
      <c r="DI12" s="637"/>
      <c r="DJ12" s="637"/>
      <c r="DK12" s="637"/>
      <c r="DL12" s="637"/>
      <c r="DM12" s="637"/>
      <c r="DN12" s="637"/>
      <c r="DO12" s="637"/>
      <c r="DP12" s="638"/>
      <c r="DQ12" s="645">
        <v>55908</v>
      </c>
      <c r="DR12" s="637"/>
      <c r="DS12" s="637"/>
      <c r="DT12" s="637"/>
      <c r="DU12" s="637"/>
      <c r="DV12" s="637"/>
      <c r="DW12" s="637"/>
      <c r="DX12" s="637"/>
      <c r="DY12" s="637"/>
      <c r="DZ12" s="637"/>
      <c r="EA12" s="637"/>
      <c r="EB12" s="637"/>
      <c r="EC12" s="646"/>
    </row>
    <row r="13" spans="2:143" ht="11.25" customHeight="1" x14ac:dyDescent="0.15">
      <c r="B13" s="633" t="s">
        <v>243</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244</v>
      </c>
      <c r="AQ13" s="634"/>
      <c r="AR13" s="634"/>
      <c r="AS13" s="634"/>
      <c r="AT13" s="634"/>
      <c r="AU13" s="634"/>
      <c r="AV13" s="634"/>
      <c r="AW13" s="634"/>
      <c r="AX13" s="634"/>
      <c r="AY13" s="634"/>
      <c r="AZ13" s="634"/>
      <c r="BA13" s="634"/>
      <c r="BB13" s="634"/>
      <c r="BC13" s="634"/>
      <c r="BD13" s="634"/>
      <c r="BE13" s="634"/>
      <c r="BF13" s="635"/>
      <c r="BG13" s="636">
        <v>199374</v>
      </c>
      <c r="BH13" s="637"/>
      <c r="BI13" s="637"/>
      <c r="BJ13" s="637"/>
      <c r="BK13" s="637"/>
      <c r="BL13" s="637"/>
      <c r="BM13" s="637"/>
      <c r="BN13" s="638"/>
      <c r="BO13" s="639">
        <v>36.5</v>
      </c>
      <c r="BP13" s="639"/>
      <c r="BQ13" s="639"/>
      <c r="BR13" s="639"/>
      <c r="BS13" s="640" t="s">
        <v>122</v>
      </c>
      <c r="BT13" s="640"/>
      <c r="BU13" s="640"/>
      <c r="BV13" s="640"/>
      <c r="BW13" s="640"/>
      <c r="BX13" s="640"/>
      <c r="BY13" s="640"/>
      <c r="BZ13" s="640"/>
      <c r="CA13" s="640"/>
      <c r="CB13" s="644"/>
      <c r="CD13" s="633" t="s">
        <v>245</v>
      </c>
      <c r="CE13" s="634"/>
      <c r="CF13" s="634"/>
      <c r="CG13" s="634"/>
      <c r="CH13" s="634"/>
      <c r="CI13" s="634"/>
      <c r="CJ13" s="634"/>
      <c r="CK13" s="634"/>
      <c r="CL13" s="634"/>
      <c r="CM13" s="634"/>
      <c r="CN13" s="634"/>
      <c r="CO13" s="634"/>
      <c r="CP13" s="634"/>
      <c r="CQ13" s="635"/>
      <c r="CR13" s="636">
        <v>1236566</v>
      </c>
      <c r="CS13" s="637"/>
      <c r="CT13" s="637"/>
      <c r="CU13" s="637"/>
      <c r="CV13" s="637"/>
      <c r="CW13" s="637"/>
      <c r="CX13" s="637"/>
      <c r="CY13" s="638"/>
      <c r="CZ13" s="639">
        <v>17</v>
      </c>
      <c r="DA13" s="639"/>
      <c r="DB13" s="639"/>
      <c r="DC13" s="639"/>
      <c r="DD13" s="645">
        <v>1048935</v>
      </c>
      <c r="DE13" s="637"/>
      <c r="DF13" s="637"/>
      <c r="DG13" s="637"/>
      <c r="DH13" s="637"/>
      <c r="DI13" s="637"/>
      <c r="DJ13" s="637"/>
      <c r="DK13" s="637"/>
      <c r="DL13" s="637"/>
      <c r="DM13" s="637"/>
      <c r="DN13" s="637"/>
      <c r="DO13" s="637"/>
      <c r="DP13" s="638"/>
      <c r="DQ13" s="645">
        <v>146064</v>
      </c>
      <c r="DR13" s="637"/>
      <c r="DS13" s="637"/>
      <c r="DT13" s="637"/>
      <c r="DU13" s="637"/>
      <c r="DV13" s="637"/>
      <c r="DW13" s="637"/>
      <c r="DX13" s="637"/>
      <c r="DY13" s="637"/>
      <c r="DZ13" s="637"/>
      <c r="EA13" s="637"/>
      <c r="EB13" s="637"/>
      <c r="EC13" s="646"/>
    </row>
    <row r="14" spans="2:143" ht="11.25" customHeight="1" x14ac:dyDescent="0.15">
      <c r="B14" s="633" t="s">
        <v>246</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247</v>
      </c>
      <c r="AQ14" s="634"/>
      <c r="AR14" s="634"/>
      <c r="AS14" s="634"/>
      <c r="AT14" s="634"/>
      <c r="AU14" s="634"/>
      <c r="AV14" s="634"/>
      <c r="AW14" s="634"/>
      <c r="AX14" s="634"/>
      <c r="AY14" s="634"/>
      <c r="AZ14" s="634"/>
      <c r="BA14" s="634"/>
      <c r="BB14" s="634"/>
      <c r="BC14" s="634"/>
      <c r="BD14" s="634"/>
      <c r="BE14" s="634"/>
      <c r="BF14" s="635"/>
      <c r="BG14" s="636">
        <v>33431</v>
      </c>
      <c r="BH14" s="637"/>
      <c r="BI14" s="637"/>
      <c r="BJ14" s="637"/>
      <c r="BK14" s="637"/>
      <c r="BL14" s="637"/>
      <c r="BM14" s="637"/>
      <c r="BN14" s="638"/>
      <c r="BO14" s="639">
        <v>6.1</v>
      </c>
      <c r="BP14" s="639"/>
      <c r="BQ14" s="639"/>
      <c r="BR14" s="639"/>
      <c r="BS14" s="640" t="s">
        <v>122</v>
      </c>
      <c r="BT14" s="640"/>
      <c r="BU14" s="640"/>
      <c r="BV14" s="640"/>
      <c r="BW14" s="640"/>
      <c r="BX14" s="640"/>
      <c r="BY14" s="640"/>
      <c r="BZ14" s="640"/>
      <c r="CA14" s="640"/>
      <c r="CB14" s="644"/>
      <c r="CD14" s="633" t="s">
        <v>248</v>
      </c>
      <c r="CE14" s="634"/>
      <c r="CF14" s="634"/>
      <c r="CG14" s="634"/>
      <c r="CH14" s="634"/>
      <c r="CI14" s="634"/>
      <c r="CJ14" s="634"/>
      <c r="CK14" s="634"/>
      <c r="CL14" s="634"/>
      <c r="CM14" s="634"/>
      <c r="CN14" s="634"/>
      <c r="CO14" s="634"/>
      <c r="CP14" s="634"/>
      <c r="CQ14" s="635"/>
      <c r="CR14" s="636">
        <v>162270</v>
      </c>
      <c r="CS14" s="637"/>
      <c r="CT14" s="637"/>
      <c r="CU14" s="637"/>
      <c r="CV14" s="637"/>
      <c r="CW14" s="637"/>
      <c r="CX14" s="637"/>
      <c r="CY14" s="638"/>
      <c r="CZ14" s="639">
        <v>2.2000000000000002</v>
      </c>
      <c r="DA14" s="639"/>
      <c r="DB14" s="639"/>
      <c r="DC14" s="639"/>
      <c r="DD14" s="645">
        <v>6437</v>
      </c>
      <c r="DE14" s="637"/>
      <c r="DF14" s="637"/>
      <c r="DG14" s="637"/>
      <c r="DH14" s="637"/>
      <c r="DI14" s="637"/>
      <c r="DJ14" s="637"/>
      <c r="DK14" s="637"/>
      <c r="DL14" s="637"/>
      <c r="DM14" s="637"/>
      <c r="DN14" s="637"/>
      <c r="DO14" s="637"/>
      <c r="DP14" s="638"/>
      <c r="DQ14" s="645">
        <v>146250</v>
      </c>
      <c r="DR14" s="637"/>
      <c r="DS14" s="637"/>
      <c r="DT14" s="637"/>
      <c r="DU14" s="637"/>
      <c r="DV14" s="637"/>
      <c r="DW14" s="637"/>
      <c r="DX14" s="637"/>
      <c r="DY14" s="637"/>
      <c r="DZ14" s="637"/>
      <c r="EA14" s="637"/>
      <c r="EB14" s="637"/>
      <c r="EC14" s="646"/>
    </row>
    <row r="15" spans="2:143" ht="11.25" customHeight="1" x14ac:dyDescent="0.15">
      <c r="B15" s="633" t="s">
        <v>249</v>
      </c>
      <c r="C15" s="634"/>
      <c r="D15" s="634"/>
      <c r="E15" s="634"/>
      <c r="F15" s="634"/>
      <c r="G15" s="634"/>
      <c r="H15" s="634"/>
      <c r="I15" s="634"/>
      <c r="J15" s="634"/>
      <c r="K15" s="634"/>
      <c r="L15" s="634"/>
      <c r="M15" s="634"/>
      <c r="N15" s="634"/>
      <c r="O15" s="634"/>
      <c r="P15" s="634"/>
      <c r="Q15" s="635"/>
      <c r="R15" s="636">
        <v>5896</v>
      </c>
      <c r="S15" s="637"/>
      <c r="T15" s="637"/>
      <c r="U15" s="637"/>
      <c r="V15" s="637"/>
      <c r="W15" s="637"/>
      <c r="X15" s="637"/>
      <c r="Y15" s="638"/>
      <c r="Z15" s="639">
        <v>0.1</v>
      </c>
      <c r="AA15" s="639"/>
      <c r="AB15" s="639"/>
      <c r="AC15" s="639"/>
      <c r="AD15" s="640">
        <v>5896</v>
      </c>
      <c r="AE15" s="640"/>
      <c r="AF15" s="640"/>
      <c r="AG15" s="640"/>
      <c r="AH15" s="640"/>
      <c r="AI15" s="640"/>
      <c r="AJ15" s="640"/>
      <c r="AK15" s="640"/>
      <c r="AL15" s="641">
        <v>0.2</v>
      </c>
      <c r="AM15" s="642"/>
      <c r="AN15" s="642"/>
      <c r="AO15" s="643"/>
      <c r="AP15" s="633" t="s">
        <v>250</v>
      </c>
      <c r="AQ15" s="634"/>
      <c r="AR15" s="634"/>
      <c r="AS15" s="634"/>
      <c r="AT15" s="634"/>
      <c r="AU15" s="634"/>
      <c r="AV15" s="634"/>
      <c r="AW15" s="634"/>
      <c r="AX15" s="634"/>
      <c r="AY15" s="634"/>
      <c r="AZ15" s="634"/>
      <c r="BA15" s="634"/>
      <c r="BB15" s="634"/>
      <c r="BC15" s="634"/>
      <c r="BD15" s="634"/>
      <c r="BE15" s="634"/>
      <c r="BF15" s="635"/>
      <c r="BG15" s="636">
        <v>43608</v>
      </c>
      <c r="BH15" s="637"/>
      <c r="BI15" s="637"/>
      <c r="BJ15" s="637"/>
      <c r="BK15" s="637"/>
      <c r="BL15" s="637"/>
      <c r="BM15" s="637"/>
      <c r="BN15" s="638"/>
      <c r="BO15" s="639">
        <v>8</v>
      </c>
      <c r="BP15" s="639"/>
      <c r="BQ15" s="639"/>
      <c r="BR15" s="639"/>
      <c r="BS15" s="640" t="s">
        <v>122</v>
      </c>
      <c r="BT15" s="640"/>
      <c r="BU15" s="640"/>
      <c r="BV15" s="640"/>
      <c r="BW15" s="640"/>
      <c r="BX15" s="640"/>
      <c r="BY15" s="640"/>
      <c r="BZ15" s="640"/>
      <c r="CA15" s="640"/>
      <c r="CB15" s="644"/>
      <c r="CD15" s="633" t="s">
        <v>251</v>
      </c>
      <c r="CE15" s="634"/>
      <c r="CF15" s="634"/>
      <c r="CG15" s="634"/>
      <c r="CH15" s="634"/>
      <c r="CI15" s="634"/>
      <c r="CJ15" s="634"/>
      <c r="CK15" s="634"/>
      <c r="CL15" s="634"/>
      <c r="CM15" s="634"/>
      <c r="CN15" s="634"/>
      <c r="CO15" s="634"/>
      <c r="CP15" s="634"/>
      <c r="CQ15" s="635"/>
      <c r="CR15" s="636">
        <v>777742</v>
      </c>
      <c r="CS15" s="637"/>
      <c r="CT15" s="637"/>
      <c r="CU15" s="637"/>
      <c r="CV15" s="637"/>
      <c r="CW15" s="637"/>
      <c r="CX15" s="637"/>
      <c r="CY15" s="638"/>
      <c r="CZ15" s="639">
        <v>10.7</v>
      </c>
      <c r="DA15" s="639"/>
      <c r="DB15" s="639"/>
      <c r="DC15" s="639"/>
      <c r="DD15" s="645">
        <v>347815</v>
      </c>
      <c r="DE15" s="637"/>
      <c r="DF15" s="637"/>
      <c r="DG15" s="637"/>
      <c r="DH15" s="637"/>
      <c r="DI15" s="637"/>
      <c r="DJ15" s="637"/>
      <c r="DK15" s="637"/>
      <c r="DL15" s="637"/>
      <c r="DM15" s="637"/>
      <c r="DN15" s="637"/>
      <c r="DO15" s="637"/>
      <c r="DP15" s="638"/>
      <c r="DQ15" s="645">
        <v>382733</v>
      </c>
      <c r="DR15" s="637"/>
      <c r="DS15" s="637"/>
      <c r="DT15" s="637"/>
      <c r="DU15" s="637"/>
      <c r="DV15" s="637"/>
      <c r="DW15" s="637"/>
      <c r="DX15" s="637"/>
      <c r="DY15" s="637"/>
      <c r="DZ15" s="637"/>
      <c r="EA15" s="637"/>
      <c r="EB15" s="637"/>
      <c r="EC15" s="646"/>
    </row>
    <row r="16" spans="2:143" ht="11.25" customHeight="1" x14ac:dyDescent="0.15">
      <c r="B16" s="633" t="s">
        <v>252</v>
      </c>
      <c r="C16" s="634"/>
      <c r="D16" s="634"/>
      <c r="E16" s="634"/>
      <c r="F16" s="634"/>
      <c r="G16" s="634"/>
      <c r="H16" s="634"/>
      <c r="I16" s="634"/>
      <c r="J16" s="634"/>
      <c r="K16" s="634"/>
      <c r="L16" s="634"/>
      <c r="M16" s="634"/>
      <c r="N16" s="634"/>
      <c r="O16" s="634"/>
      <c r="P16" s="634"/>
      <c r="Q16" s="635"/>
      <c r="R16" s="636">
        <v>9210</v>
      </c>
      <c r="S16" s="637"/>
      <c r="T16" s="637"/>
      <c r="U16" s="637"/>
      <c r="V16" s="637"/>
      <c r="W16" s="637"/>
      <c r="X16" s="637"/>
      <c r="Y16" s="638"/>
      <c r="Z16" s="639">
        <v>0.1</v>
      </c>
      <c r="AA16" s="639"/>
      <c r="AB16" s="639"/>
      <c r="AC16" s="639"/>
      <c r="AD16" s="640">
        <v>9210</v>
      </c>
      <c r="AE16" s="640"/>
      <c r="AF16" s="640"/>
      <c r="AG16" s="640"/>
      <c r="AH16" s="640"/>
      <c r="AI16" s="640"/>
      <c r="AJ16" s="640"/>
      <c r="AK16" s="640"/>
      <c r="AL16" s="641">
        <v>0.3</v>
      </c>
      <c r="AM16" s="642"/>
      <c r="AN16" s="642"/>
      <c r="AO16" s="643"/>
      <c r="AP16" s="633" t="s">
        <v>253</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254</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15">
      <c r="B17" s="633" t="s">
        <v>255</v>
      </c>
      <c r="C17" s="634"/>
      <c r="D17" s="634"/>
      <c r="E17" s="634"/>
      <c r="F17" s="634"/>
      <c r="G17" s="634"/>
      <c r="H17" s="634"/>
      <c r="I17" s="634"/>
      <c r="J17" s="634"/>
      <c r="K17" s="634"/>
      <c r="L17" s="634"/>
      <c r="M17" s="634"/>
      <c r="N17" s="634"/>
      <c r="O17" s="634"/>
      <c r="P17" s="634"/>
      <c r="Q17" s="635"/>
      <c r="R17" s="636">
        <v>31162</v>
      </c>
      <c r="S17" s="637"/>
      <c r="T17" s="637"/>
      <c r="U17" s="637"/>
      <c r="V17" s="637"/>
      <c r="W17" s="637"/>
      <c r="X17" s="637"/>
      <c r="Y17" s="638"/>
      <c r="Z17" s="639">
        <v>0.4</v>
      </c>
      <c r="AA17" s="639"/>
      <c r="AB17" s="639"/>
      <c r="AC17" s="639"/>
      <c r="AD17" s="640">
        <v>31162</v>
      </c>
      <c r="AE17" s="640"/>
      <c r="AF17" s="640"/>
      <c r="AG17" s="640"/>
      <c r="AH17" s="640"/>
      <c r="AI17" s="640"/>
      <c r="AJ17" s="640"/>
      <c r="AK17" s="640"/>
      <c r="AL17" s="641">
        <v>1</v>
      </c>
      <c r="AM17" s="642"/>
      <c r="AN17" s="642"/>
      <c r="AO17" s="643"/>
      <c r="AP17" s="633" t="s">
        <v>256</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257</v>
      </c>
      <c r="CE17" s="634"/>
      <c r="CF17" s="634"/>
      <c r="CG17" s="634"/>
      <c r="CH17" s="634"/>
      <c r="CI17" s="634"/>
      <c r="CJ17" s="634"/>
      <c r="CK17" s="634"/>
      <c r="CL17" s="634"/>
      <c r="CM17" s="634"/>
      <c r="CN17" s="634"/>
      <c r="CO17" s="634"/>
      <c r="CP17" s="634"/>
      <c r="CQ17" s="635"/>
      <c r="CR17" s="636">
        <v>603512</v>
      </c>
      <c r="CS17" s="637"/>
      <c r="CT17" s="637"/>
      <c r="CU17" s="637"/>
      <c r="CV17" s="637"/>
      <c r="CW17" s="637"/>
      <c r="CX17" s="637"/>
      <c r="CY17" s="638"/>
      <c r="CZ17" s="639">
        <v>8.3000000000000007</v>
      </c>
      <c r="DA17" s="639"/>
      <c r="DB17" s="639"/>
      <c r="DC17" s="639"/>
      <c r="DD17" s="645" t="s">
        <v>122</v>
      </c>
      <c r="DE17" s="637"/>
      <c r="DF17" s="637"/>
      <c r="DG17" s="637"/>
      <c r="DH17" s="637"/>
      <c r="DI17" s="637"/>
      <c r="DJ17" s="637"/>
      <c r="DK17" s="637"/>
      <c r="DL17" s="637"/>
      <c r="DM17" s="637"/>
      <c r="DN17" s="637"/>
      <c r="DO17" s="637"/>
      <c r="DP17" s="638"/>
      <c r="DQ17" s="645">
        <v>517280</v>
      </c>
      <c r="DR17" s="637"/>
      <c r="DS17" s="637"/>
      <c r="DT17" s="637"/>
      <c r="DU17" s="637"/>
      <c r="DV17" s="637"/>
      <c r="DW17" s="637"/>
      <c r="DX17" s="637"/>
      <c r="DY17" s="637"/>
      <c r="DZ17" s="637"/>
      <c r="EA17" s="637"/>
      <c r="EB17" s="637"/>
      <c r="EC17" s="646"/>
    </row>
    <row r="18" spans="2:133" ht="11.25" customHeight="1" x14ac:dyDescent="0.15">
      <c r="B18" s="633" t="s">
        <v>258</v>
      </c>
      <c r="C18" s="634"/>
      <c r="D18" s="634"/>
      <c r="E18" s="634"/>
      <c r="F18" s="634"/>
      <c r="G18" s="634"/>
      <c r="H18" s="634"/>
      <c r="I18" s="634"/>
      <c r="J18" s="634"/>
      <c r="K18" s="634"/>
      <c r="L18" s="634"/>
      <c r="M18" s="634"/>
      <c r="N18" s="634"/>
      <c r="O18" s="634"/>
      <c r="P18" s="634"/>
      <c r="Q18" s="635"/>
      <c r="R18" s="636">
        <v>4506</v>
      </c>
      <c r="S18" s="637"/>
      <c r="T18" s="637"/>
      <c r="U18" s="637"/>
      <c r="V18" s="637"/>
      <c r="W18" s="637"/>
      <c r="X18" s="637"/>
      <c r="Y18" s="638"/>
      <c r="Z18" s="639">
        <v>0.1</v>
      </c>
      <c r="AA18" s="639"/>
      <c r="AB18" s="639"/>
      <c r="AC18" s="639"/>
      <c r="AD18" s="640">
        <v>4506</v>
      </c>
      <c r="AE18" s="640"/>
      <c r="AF18" s="640"/>
      <c r="AG18" s="640"/>
      <c r="AH18" s="640"/>
      <c r="AI18" s="640"/>
      <c r="AJ18" s="640"/>
      <c r="AK18" s="640"/>
      <c r="AL18" s="641">
        <v>0.1</v>
      </c>
      <c r="AM18" s="642"/>
      <c r="AN18" s="642"/>
      <c r="AO18" s="643"/>
      <c r="AP18" s="633" t="s">
        <v>259</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260</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261</v>
      </c>
      <c r="C19" s="634"/>
      <c r="D19" s="634"/>
      <c r="E19" s="634"/>
      <c r="F19" s="634"/>
      <c r="G19" s="634"/>
      <c r="H19" s="634"/>
      <c r="I19" s="634"/>
      <c r="J19" s="634"/>
      <c r="K19" s="634"/>
      <c r="L19" s="634"/>
      <c r="M19" s="634"/>
      <c r="N19" s="634"/>
      <c r="O19" s="634"/>
      <c r="P19" s="634"/>
      <c r="Q19" s="635"/>
      <c r="R19" s="636">
        <v>26656</v>
      </c>
      <c r="S19" s="637"/>
      <c r="T19" s="637"/>
      <c r="U19" s="637"/>
      <c r="V19" s="637"/>
      <c r="W19" s="637"/>
      <c r="X19" s="637"/>
      <c r="Y19" s="638"/>
      <c r="Z19" s="639">
        <v>0.3</v>
      </c>
      <c r="AA19" s="639"/>
      <c r="AB19" s="639"/>
      <c r="AC19" s="639"/>
      <c r="AD19" s="640">
        <v>26656</v>
      </c>
      <c r="AE19" s="640"/>
      <c r="AF19" s="640"/>
      <c r="AG19" s="640"/>
      <c r="AH19" s="640"/>
      <c r="AI19" s="640"/>
      <c r="AJ19" s="640"/>
      <c r="AK19" s="640"/>
      <c r="AL19" s="641">
        <v>0.9</v>
      </c>
      <c r="AM19" s="642"/>
      <c r="AN19" s="642"/>
      <c r="AO19" s="643"/>
      <c r="AP19" s="633" t="s">
        <v>262</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263</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264</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265</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266</v>
      </c>
      <c r="CE20" s="634"/>
      <c r="CF20" s="634"/>
      <c r="CG20" s="634"/>
      <c r="CH20" s="634"/>
      <c r="CI20" s="634"/>
      <c r="CJ20" s="634"/>
      <c r="CK20" s="634"/>
      <c r="CL20" s="634"/>
      <c r="CM20" s="634"/>
      <c r="CN20" s="634"/>
      <c r="CO20" s="634"/>
      <c r="CP20" s="634"/>
      <c r="CQ20" s="635"/>
      <c r="CR20" s="636">
        <v>7272919</v>
      </c>
      <c r="CS20" s="637"/>
      <c r="CT20" s="637"/>
      <c r="CU20" s="637"/>
      <c r="CV20" s="637"/>
      <c r="CW20" s="637"/>
      <c r="CX20" s="637"/>
      <c r="CY20" s="638"/>
      <c r="CZ20" s="639">
        <v>100</v>
      </c>
      <c r="DA20" s="639"/>
      <c r="DB20" s="639"/>
      <c r="DC20" s="639"/>
      <c r="DD20" s="645">
        <v>1654232</v>
      </c>
      <c r="DE20" s="637"/>
      <c r="DF20" s="637"/>
      <c r="DG20" s="637"/>
      <c r="DH20" s="637"/>
      <c r="DI20" s="637"/>
      <c r="DJ20" s="637"/>
      <c r="DK20" s="637"/>
      <c r="DL20" s="637"/>
      <c r="DM20" s="637"/>
      <c r="DN20" s="637"/>
      <c r="DO20" s="637"/>
      <c r="DP20" s="638"/>
      <c r="DQ20" s="645">
        <v>3931466</v>
      </c>
      <c r="DR20" s="637"/>
      <c r="DS20" s="637"/>
      <c r="DT20" s="637"/>
      <c r="DU20" s="637"/>
      <c r="DV20" s="637"/>
      <c r="DW20" s="637"/>
      <c r="DX20" s="637"/>
      <c r="DY20" s="637"/>
      <c r="DZ20" s="637"/>
      <c r="EA20" s="637"/>
      <c r="EB20" s="637"/>
      <c r="EC20" s="646"/>
    </row>
    <row r="21" spans="2:133" ht="11.25" customHeight="1" x14ac:dyDescent="0.15">
      <c r="B21" s="633" t="s">
        <v>267</v>
      </c>
      <c r="C21" s="634"/>
      <c r="D21" s="634"/>
      <c r="E21" s="634"/>
      <c r="F21" s="634"/>
      <c r="G21" s="634"/>
      <c r="H21" s="634"/>
      <c r="I21" s="634"/>
      <c r="J21" s="634"/>
      <c r="K21" s="634"/>
      <c r="L21" s="634"/>
      <c r="M21" s="634"/>
      <c r="N21" s="634"/>
      <c r="O21" s="634"/>
      <c r="P21" s="634"/>
      <c r="Q21" s="635"/>
      <c r="R21" s="636">
        <v>2605099</v>
      </c>
      <c r="S21" s="637"/>
      <c r="T21" s="637"/>
      <c r="U21" s="637"/>
      <c r="V21" s="637"/>
      <c r="W21" s="637"/>
      <c r="X21" s="637"/>
      <c r="Y21" s="638"/>
      <c r="Z21" s="639">
        <v>33.200000000000003</v>
      </c>
      <c r="AA21" s="639"/>
      <c r="AB21" s="639"/>
      <c r="AC21" s="639"/>
      <c r="AD21" s="640">
        <v>2232656</v>
      </c>
      <c r="AE21" s="640"/>
      <c r="AF21" s="640"/>
      <c r="AG21" s="640"/>
      <c r="AH21" s="640"/>
      <c r="AI21" s="640"/>
      <c r="AJ21" s="640"/>
      <c r="AK21" s="640"/>
      <c r="AL21" s="641">
        <v>72.7</v>
      </c>
      <c r="AM21" s="642"/>
      <c r="AN21" s="642"/>
      <c r="AO21" s="643"/>
      <c r="AP21" s="633" t="s">
        <v>268</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15">
      <c r="B22" s="633" t="s">
        <v>269</v>
      </c>
      <c r="C22" s="634"/>
      <c r="D22" s="634"/>
      <c r="E22" s="634"/>
      <c r="F22" s="634"/>
      <c r="G22" s="634"/>
      <c r="H22" s="634"/>
      <c r="I22" s="634"/>
      <c r="J22" s="634"/>
      <c r="K22" s="634"/>
      <c r="L22" s="634"/>
      <c r="M22" s="634"/>
      <c r="N22" s="634"/>
      <c r="O22" s="634"/>
      <c r="P22" s="634"/>
      <c r="Q22" s="635"/>
      <c r="R22" s="636">
        <v>2232656</v>
      </c>
      <c r="S22" s="637"/>
      <c r="T22" s="637"/>
      <c r="U22" s="637"/>
      <c r="V22" s="637"/>
      <c r="W22" s="637"/>
      <c r="X22" s="637"/>
      <c r="Y22" s="638"/>
      <c r="Z22" s="639">
        <v>28.4</v>
      </c>
      <c r="AA22" s="639"/>
      <c r="AB22" s="639"/>
      <c r="AC22" s="639"/>
      <c r="AD22" s="640">
        <v>2232656</v>
      </c>
      <c r="AE22" s="640"/>
      <c r="AF22" s="640"/>
      <c r="AG22" s="640"/>
      <c r="AH22" s="640"/>
      <c r="AI22" s="640"/>
      <c r="AJ22" s="640"/>
      <c r="AK22" s="640"/>
      <c r="AL22" s="641">
        <v>72.7</v>
      </c>
      <c r="AM22" s="642"/>
      <c r="AN22" s="642"/>
      <c r="AO22" s="643"/>
      <c r="AP22" s="633" t="s">
        <v>270</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271</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272</v>
      </c>
      <c r="C23" s="634"/>
      <c r="D23" s="634"/>
      <c r="E23" s="634"/>
      <c r="F23" s="634"/>
      <c r="G23" s="634"/>
      <c r="H23" s="634"/>
      <c r="I23" s="634"/>
      <c r="J23" s="634"/>
      <c r="K23" s="634"/>
      <c r="L23" s="634"/>
      <c r="M23" s="634"/>
      <c r="N23" s="634"/>
      <c r="O23" s="634"/>
      <c r="P23" s="634"/>
      <c r="Q23" s="635"/>
      <c r="R23" s="636">
        <v>372443</v>
      </c>
      <c r="S23" s="637"/>
      <c r="T23" s="637"/>
      <c r="U23" s="637"/>
      <c r="V23" s="637"/>
      <c r="W23" s="637"/>
      <c r="X23" s="637"/>
      <c r="Y23" s="638"/>
      <c r="Z23" s="639">
        <v>4.7</v>
      </c>
      <c r="AA23" s="639"/>
      <c r="AB23" s="639"/>
      <c r="AC23" s="639"/>
      <c r="AD23" s="640" t="s">
        <v>122</v>
      </c>
      <c r="AE23" s="640"/>
      <c r="AF23" s="640"/>
      <c r="AG23" s="640"/>
      <c r="AH23" s="640"/>
      <c r="AI23" s="640"/>
      <c r="AJ23" s="640"/>
      <c r="AK23" s="640"/>
      <c r="AL23" s="641" t="s">
        <v>122</v>
      </c>
      <c r="AM23" s="642"/>
      <c r="AN23" s="642"/>
      <c r="AO23" s="643"/>
      <c r="AP23" s="633" t="s">
        <v>273</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213</v>
      </c>
      <c r="CE23" s="619"/>
      <c r="CF23" s="619"/>
      <c r="CG23" s="619"/>
      <c r="CH23" s="619"/>
      <c r="CI23" s="619"/>
      <c r="CJ23" s="619"/>
      <c r="CK23" s="619"/>
      <c r="CL23" s="619"/>
      <c r="CM23" s="619"/>
      <c r="CN23" s="619"/>
      <c r="CO23" s="619"/>
      <c r="CP23" s="619"/>
      <c r="CQ23" s="620"/>
      <c r="CR23" s="618" t="s">
        <v>274</v>
      </c>
      <c r="CS23" s="619"/>
      <c r="CT23" s="619"/>
      <c r="CU23" s="619"/>
      <c r="CV23" s="619"/>
      <c r="CW23" s="619"/>
      <c r="CX23" s="619"/>
      <c r="CY23" s="620"/>
      <c r="CZ23" s="618" t="s">
        <v>275</v>
      </c>
      <c r="DA23" s="619"/>
      <c r="DB23" s="619"/>
      <c r="DC23" s="620"/>
      <c r="DD23" s="618" t="s">
        <v>276</v>
      </c>
      <c r="DE23" s="619"/>
      <c r="DF23" s="619"/>
      <c r="DG23" s="619"/>
      <c r="DH23" s="619"/>
      <c r="DI23" s="619"/>
      <c r="DJ23" s="619"/>
      <c r="DK23" s="620"/>
      <c r="DL23" s="665" t="s">
        <v>277</v>
      </c>
      <c r="DM23" s="666"/>
      <c r="DN23" s="666"/>
      <c r="DO23" s="666"/>
      <c r="DP23" s="666"/>
      <c r="DQ23" s="666"/>
      <c r="DR23" s="666"/>
      <c r="DS23" s="666"/>
      <c r="DT23" s="666"/>
      <c r="DU23" s="666"/>
      <c r="DV23" s="667"/>
      <c r="DW23" s="618" t="s">
        <v>278</v>
      </c>
      <c r="DX23" s="619"/>
      <c r="DY23" s="619"/>
      <c r="DZ23" s="619"/>
      <c r="EA23" s="619"/>
      <c r="EB23" s="619"/>
      <c r="EC23" s="620"/>
    </row>
    <row r="24" spans="2:133" ht="11.25" customHeight="1" x14ac:dyDescent="0.15">
      <c r="B24" s="633" t="s">
        <v>279</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280</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281</v>
      </c>
      <c r="CE24" s="623"/>
      <c r="CF24" s="623"/>
      <c r="CG24" s="623"/>
      <c r="CH24" s="623"/>
      <c r="CI24" s="623"/>
      <c r="CJ24" s="623"/>
      <c r="CK24" s="623"/>
      <c r="CL24" s="623"/>
      <c r="CM24" s="623"/>
      <c r="CN24" s="623"/>
      <c r="CO24" s="623"/>
      <c r="CP24" s="623"/>
      <c r="CQ24" s="624"/>
      <c r="CR24" s="625">
        <v>3022354</v>
      </c>
      <c r="CS24" s="626"/>
      <c r="CT24" s="626"/>
      <c r="CU24" s="626"/>
      <c r="CV24" s="626"/>
      <c r="CW24" s="626"/>
      <c r="CX24" s="626"/>
      <c r="CY24" s="627"/>
      <c r="CZ24" s="630">
        <v>41.6</v>
      </c>
      <c r="DA24" s="631"/>
      <c r="DB24" s="631"/>
      <c r="DC24" s="647"/>
      <c r="DD24" s="668">
        <v>1888817</v>
      </c>
      <c r="DE24" s="626"/>
      <c r="DF24" s="626"/>
      <c r="DG24" s="626"/>
      <c r="DH24" s="626"/>
      <c r="DI24" s="626"/>
      <c r="DJ24" s="626"/>
      <c r="DK24" s="627"/>
      <c r="DL24" s="668">
        <v>1629732</v>
      </c>
      <c r="DM24" s="626"/>
      <c r="DN24" s="626"/>
      <c r="DO24" s="626"/>
      <c r="DP24" s="626"/>
      <c r="DQ24" s="626"/>
      <c r="DR24" s="626"/>
      <c r="DS24" s="626"/>
      <c r="DT24" s="626"/>
      <c r="DU24" s="626"/>
      <c r="DV24" s="627"/>
      <c r="DW24" s="630">
        <v>53</v>
      </c>
      <c r="DX24" s="631"/>
      <c r="DY24" s="631"/>
      <c r="DZ24" s="631"/>
      <c r="EA24" s="631"/>
      <c r="EB24" s="631"/>
      <c r="EC24" s="632"/>
    </row>
    <row r="25" spans="2:133" ht="11.25" customHeight="1" x14ac:dyDescent="0.15">
      <c r="B25" s="633" t="s">
        <v>282</v>
      </c>
      <c r="C25" s="634"/>
      <c r="D25" s="634"/>
      <c r="E25" s="634"/>
      <c r="F25" s="634"/>
      <c r="G25" s="634"/>
      <c r="H25" s="634"/>
      <c r="I25" s="634"/>
      <c r="J25" s="634"/>
      <c r="K25" s="634"/>
      <c r="L25" s="634"/>
      <c r="M25" s="634"/>
      <c r="N25" s="634"/>
      <c r="O25" s="634"/>
      <c r="P25" s="634"/>
      <c r="Q25" s="635"/>
      <c r="R25" s="636">
        <v>3426772</v>
      </c>
      <c r="S25" s="637"/>
      <c r="T25" s="637"/>
      <c r="U25" s="637"/>
      <c r="V25" s="637"/>
      <c r="W25" s="637"/>
      <c r="X25" s="637"/>
      <c r="Y25" s="638"/>
      <c r="Z25" s="639">
        <v>43.7</v>
      </c>
      <c r="AA25" s="639"/>
      <c r="AB25" s="639"/>
      <c r="AC25" s="639"/>
      <c r="AD25" s="640">
        <v>3054329</v>
      </c>
      <c r="AE25" s="640"/>
      <c r="AF25" s="640"/>
      <c r="AG25" s="640"/>
      <c r="AH25" s="640"/>
      <c r="AI25" s="640"/>
      <c r="AJ25" s="640"/>
      <c r="AK25" s="640"/>
      <c r="AL25" s="641">
        <v>99.5</v>
      </c>
      <c r="AM25" s="642"/>
      <c r="AN25" s="642"/>
      <c r="AO25" s="643"/>
      <c r="AP25" s="633" t="s">
        <v>283</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284</v>
      </c>
      <c r="CE25" s="634"/>
      <c r="CF25" s="634"/>
      <c r="CG25" s="634"/>
      <c r="CH25" s="634"/>
      <c r="CI25" s="634"/>
      <c r="CJ25" s="634"/>
      <c r="CK25" s="634"/>
      <c r="CL25" s="634"/>
      <c r="CM25" s="634"/>
      <c r="CN25" s="634"/>
      <c r="CO25" s="634"/>
      <c r="CP25" s="634"/>
      <c r="CQ25" s="635"/>
      <c r="CR25" s="636">
        <v>1169619</v>
      </c>
      <c r="CS25" s="657"/>
      <c r="CT25" s="657"/>
      <c r="CU25" s="657"/>
      <c r="CV25" s="657"/>
      <c r="CW25" s="657"/>
      <c r="CX25" s="657"/>
      <c r="CY25" s="658"/>
      <c r="CZ25" s="641">
        <v>16.100000000000001</v>
      </c>
      <c r="DA25" s="669"/>
      <c r="DB25" s="669"/>
      <c r="DC25" s="671"/>
      <c r="DD25" s="645">
        <v>940262</v>
      </c>
      <c r="DE25" s="657"/>
      <c r="DF25" s="657"/>
      <c r="DG25" s="657"/>
      <c r="DH25" s="657"/>
      <c r="DI25" s="657"/>
      <c r="DJ25" s="657"/>
      <c r="DK25" s="658"/>
      <c r="DL25" s="645">
        <v>909792</v>
      </c>
      <c r="DM25" s="657"/>
      <c r="DN25" s="657"/>
      <c r="DO25" s="657"/>
      <c r="DP25" s="657"/>
      <c r="DQ25" s="657"/>
      <c r="DR25" s="657"/>
      <c r="DS25" s="657"/>
      <c r="DT25" s="657"/>
      <c r="DU25" s="657"/>
      <c r="DV25" s="658"/>
      <c r="DW25" s="641">
        <v>29.6</v>
      </c>
      <c r="DX25" s="669"/>
      <c r="DY25" s="669"/>
      <c r="DZ25" s="669"/>
      <c r="EA25" s="669"/>
      <c r="EB25" s="669"/>
      <c r="EC25" s="670"/>
    </row>
    <row r="26" spans="2:133" ht="11.25" customHeight="1" x14ac:dyDescent="0.15">
      <c r="B26" s="633" t="s">
        <v>285</v>
      </c>
      <c r="C26" s="634"/>
      <c r="D26" s="634"/>
      <c r="E26" s="634"/>
      <c r="F26" s="634"/>
      <c r="G26" s="634"/>
      <c r="H26" s="634"/>
      <c r="I26" s="634"/>
      <c r="J26" s="634"/>
      <c r="K26" s="634"/>
      <c r="L26" s="634"/>
      <c r="M26" s="634"/>
      <c r="N26" s="634"/>
      <c r="O26" s="634"/>
      <c r="P26" s="634"/>
      <c r="Q26" s="635"/>
      <c r="R26" s="636">
        <v>854</v>
      </c>
      <c r="S26" s="637"/>
      <c r="T26" s="637"/>
      <c r="U26" s="637"/>
      <c r="V26" s="637"/>
      <c r="W26" s="637"/>
      <c r="X26" s="637"/>
      <c r="Y26" s="638"/>
      <c r="Z26" s="639">
        <v>0</v>
      </c>
      <c r="AA26" s="639"/>
      <c r="AB26" s="639"/>
      <c r="AC26" s="639"/>
      <c r="AD26" s="640">
        <v>854</v>
      </c>
      <c r="AE26" s="640"/>
      <c r="AF26" s="640"/>
      <c r="AG26" s="640"/>
      <c r="AH26" s="640"/>
      <c r="AI26" s="640"/>
      <c r="AJ26" s="640"/>
      <c r="AK26" s="640"/>
      <c r="AL26" s="641">
        <v>0</v>
      </c>
      <c r="AM26" s="642"/>
      <c r="AN26" s="642"/>
      <c r="AO26" s="643"/>
      <c r="AP26" s="633" t="s">
        <v>286</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287</v>
      </c>
      <c r="CE26" s="634"/>
      <c r="CF26" s="634"/>
      <c r="CG26" s="634"/>
      <c r="CH26" s="634"/>
      <c r="CI26" s="634"/>
      <c r="CJ26" s="634"/>
      <c r="CK26" s="634"/>
      <c r="CL26" s="634"/>
      <c r="CM26" s="634"/>
      <c r="CN26" s="634"/>
      <c r="CO26" s="634"/>
      <c r="CP26" s="634"/>
      <c r="CQ26" s="635"/>
      <c r="CR26" s="636">
        <v>740157</v>
      </c>
      <c r="CS26" s="637"/>
      <c r="CT26" s="637"/>
      <c r="CU26" s="637"/>
      <c r="CV26" s="637"/>
      <c r="CW26" s="637"/>
      <c r="CX26" s="637"/>
      <c r="CY26" s="638"/>
      <c r="CZ26" s="641">
        <v>10.199999999999999</v>
      </c>
      <c r="DA26" s="669"/>
      <c r="DB26" s="669"/>
      <c r="DC26" s="671"/>
      <c r="DD26" s="645">
        <v>540076</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15">
      <c r="B27" s="633" t="s">
        <v>288</v>
      </c>
      <c r="C27" s="634"/>
      <c r="D27" s="634"/>
      <c r="E27" s="634"/>
      <c r="F27" s="634"/>
      <c r="G27" s="634"/>
      <c r="H27" s="634"/>
      <c r="I27" s="634"/>
      <c r="J27" s="634"/>
      <c r="K27" s="634"/>
      <c r="L27" s="634"/>
      <c r="M27" s="634"/>
      <c r="N27" s="634"/>
      <c r="O27" s="634"/>
      <c r="P27" s="634"/>
      <c r="Q27" s="635"/>
      <c r="R27" s="636">
        <v>114276</v>
      </c>
      <c r="S27" s="637"/>
      <c r="T27" s="637"/>
      <c r="U27" s="637"/>
      <c r="V27" s="637"/>
      <c r="W27" s="637"/>
      <c r="X27" s="637"/>
      <c r="Y27" s="638"/>
      <c r="Z27" s="639">
        <v>1.5</v>
      </c>
      <c r="AA27" s="639"/>
      <c r="AB27" s="639"/>
      <c r="AC27" s="639"/>
      <c r="AD27" s="640" t="s">
        <v>122</v>
      </c>
      <c r="AE27" s="640"/>
      <c r="AF27" s="640"/>
      <c r="AG27" s="640"/>
      <c r="AH27" s="640"/>
      <c r="AI27" s="640"/>
      <c r="AJ27" s="640"/>
      <c r="AK27" s="640"/>
      <c r="AL27" s="641" t="s">
        <v>122</v>
      </c>
      <c r="AM27" s="642"/>
      <c r="AN27" s="642"/>
      <c r="AO27" s="643"/>
      <c r="AP27" s="633" t="s">
        <v>289</v>
      </c>
      <c r="AQ27" s="634"/>
      <c r="AR27" s="634"/>
      <c r="AS27" s="634"/>
      <c r="AT27" s="634"/>
      <c r="AU27" s="634"/>
      <c r="AV27" s="634"/>
      <c r="AW27" s="634"/>
      <c r="AX27" s="634"/>
      <c r="AY27" s="634"/>
      <c r="AZ27" s="634"/>
      <c r="BA27" s="634"/>
      <c r="BB27" s="634"/>
      <c r="BC27" s="634"/>
      <c r="BD27" s="634"/>
      <c r="BE27" s="634"/>
      <c r="BF27" s="635"/>
      <c r="BG27" s="636">
        <v>545561</v>
      </c>
      <c r="BH27" s="637"/>
      <c r="BI27" s="637"/>
      <c r="BJ27" s="637"/>
      <c r="BK27" s="637"/>
      <c r="BL27" s="637"/>
      <c r="BM27" s="637"/>
      <c r="BN27" s="638"/>
      <c r="BO27" s="639">
        <v>100</v>
      </c>
      <c r="BP27" s="639"/>
      <c r="BQ27" s="639"/>
      <c r="BR27" s="639"/>
      <c r="BS27" s="640">
        <v>2709</v>
      </c>
      <c r="BT27" s="640"/>
      <c r="BU27" s="640"/>
      <c r="BV27" s="640"/>
      <c r="BW27" s="640"/>
      <c r="BX27" s="640"/>
      <c r="BY27" s="640"/>
      <c r="BZ27" s="640"/>
      <c r="CA27" s="640"/>
      <c r="CB27" s="644"/>
      <c r="CD27" s="633" t="s">
        <v>290</v>
      </c>
      <c r="CE27" s="634"/>
      <c r="CF27" s="634"/>
      <c r="CG27" s="634"/>
      <c r="CH27" s="634"/>
      <c r="CI27" s="634"/>
      <c r="CJ27" s="634"/>
      <c r="CK27" s="634"/>
      <c r="CL27" s="634"/>
      <c r="CM27" s="634"/>
      <c r="CN27" s="634"/>
      <c r="CO27" s="634"/>
      <c r="CP27" s="634"/>
      <c r="CQ27" s="635"/>
      <c r="CR27" s="636">
        <v>1249223</v>
      </c>
      <c r="CS27" s="657"/>
      <c r="CT27" s="657"/>
      <c r="CU27" s="657"/>
      <c r="CV27" s="657"/>
      <c r="CW27" s="657"/>
      <c r="CX27" s="657"/>
      <c r="CY27" s="658"/>
      <c r="CZ27" s="641">
        <v>17.2</v>
      </c>
      <c r="DA27" s="669"/>
      <c r="DB27" s="669"/>
      <c r="DC27" s="671"/>
      <c r="DD27" s="645">
        <v>431275</v>
      </c>
      <c r="DE27" s="657"/>
      <c r="DF27" s="657"/>
      <c r="DG27" s="657"/>
      <c r="DH27" s="657"/>
      <c r="DI27" s="657"/>
      <c r="DJ27" s="657"/>
      <c r="DK27" s="658"/>
      <c r="DL27" s="645">
        <v>320635</v>
      </c>
      <c r="DM27" s="657"/>
      <c r="DN27" s="657"/>
      <c r="DO27" s="657"/>
      <c r="DP27" s="657"/>
      <c r="DQ27" s="657"/>
      <c r="DR27" s="657"/>
      <c r="DS27" s="657"/>
      <c r="DT27" s="657"/>
      <c r="DU27" s="657"/>
      <c r="DV27" s="658"/>
      <c r="DW27" s="641">
        <v>10.4</v>
      </c>
      <c r="DX27" s="669"/>
      <c r="DY27" s="669"/>
      <c r="DZ27" s="669"/>
      <c r="EA27" s="669"/>
      <c r="EB27" s="669"/>
      <c r="EC27" s="670"/>
    </row>
    <row r="28" spans="2:133" ht="11.25" customHeight="1" x14ac:dyDescent="0.15">
      <c r="B28" s="633" t="s">
        <v>291</v>
      </c>
      <c r="C28" s="634"/>
      <c r="D28" s="634"/>
      <c r="E28" s="634"/>
      <c r="F28" s="634"/>
      <c r="G28" s="634"/>
      <c r="H28" s="634"/>
      <c r="I28" s="634"/>
      <c r="J28" s="634"/>
      <c r="K28" s="634"/>
      <c r="L28" s="634"/>
      <c r="M28" s="634"/>
      <c r="N28" s="634"/>
      <c r="O28" s="634"/>
      <c r="P28" s="634"/>
      <c r="Q28" s="635"/>
      <c r="R28" s="636">
        <v>138569</v>
      </c>
      <c r="S28" s="637"/>
      <c r="T28" s="637"/>
      <c r="U28" s="637"/>
      <c r="V28" s="637"/>
      <c r="W28" s="637"/>
      <c r="X28" s="637"/>
      <c r="Y28" s="638"/>
      <c r="Z28" s="639">
        <v>1.8</v>
      </c>
      <c r="AA28" s="639"/>
      <c r="AB28" s="639"/>
      <c r="AC28" s="639"/>
      <c r="AD28" s="640">
        <v>10971</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292</v>
      </c>
      <c r="CE28" s="634"/>
      <c r="CF28" s="634"/>
      <c r="CG28" s="634"/>
      <c r="CH28" s="634"/>
      <c r="CI28" s="634"/>
      <c r="CJ28" s="634"/>
      <c r="CK28" s="634"/>
      <c r="CL28" s="634"/>
      <c r="CM28" s="634"/>
      <c r="CN28" s="634"/>
      <c r="CO28" s="634"/>
      <c r="CP28" s="634"/>
      <c r="CQ28" s="635"/>
      <c r="CR28" s="636">
        <v>603512</v>
      </c>
      <c r="CS28" s="637"/>
      <c r="CT28" s="637"/>
      <c r="CU28" s="637"/>
      <c r="CV28" s="637"/>
      <c r="CW28" s="637"/>
      <c r="CX28" s="637"/>
      <c r="CY28" s="638"/>
      <c r="CZ28" s="641">
        <v>8.3000000000000007</v>
      </c>
      <c r="DA28" s="669"/>
      <c r="DB28" s="669"/>
      <c r="DC28" s="671"/>
      <c r="DD28" s="645">
        <v>517280</v>
      </c>
      <c r="DE28" s="637"/>
      <c r="DF28" s="637"/>
      <c r="DG28" s="637"/>
      <c r="DH28" s="637"/>
      <c r="DI28" s="637"/>
      <c r="DJ28" s="637"/>
      <c r="DK28" s="638"/>
      <c r="DL28" s="645">
        <v>399305</v>
      </c>
      <c r="DM28" s="637"/>
      <c r="DN28" s="637"/>
      <c r="DO28" s="637"/>
      <c r="DP28" s="637"/>
      <c r="DQ28" s="637"/>
      <c r="DR28" s="637"/>
      <c r="DS28" s="637"/>
      <c r="DT28" s="637"/>
      <c r="DU28" s="637"/>
      <c r="DV28" s="638"/>
      <c r="DW28" s="641">
        <v>13</v>
      </c>
      <c r="DX28" s="669"/>
      <c r="DY28" s="669"/>
      <c r="DZ28" s="669"/>
      <c r="EA28" s="669"/>
      <c r="EB28" s="669"/>
      <c r="EC28" s="670"/>
    </row>
    <row r="29" spans="2:133" ht="11.25" customHeight="1" x14ac:dyDescent="0.15">
      <c r="B29" s="633" t="s">
        <v>293</v>
      </c>
      <c r="C29" s="634"/>
      <c r="D29" s="634"/>
      <c r="E29" s="634"/>
      <c r="F29" s="634"/>
      <c r="G29" s="634"/>
      <c r="H29" s="634"/>
      <c r="I29" s="634"/>
      <c r="J29" s="634"/>
      <c r="K29" s="634"/>
      <c r="L29" s="634"/>
      <c r="M29" s="634"/>
      <c r="N29" s="634"/>
      <c r="O29" s="634"/>
      <c r="P29" s="634"/>
      <c r="Q29" s="635"/>
      <c r="R29" s="636">
        <v>33187</v>
      </c>
      <c r="S29" s="637"/>
      <c r="T29" s="637"/>
      <c r="U29" s="637"/>
      <c r="V29" s="637"/>
      <c r="W29" s="637"/>
      <c r="X29" s="637"/>
      <c r="Y29" s="638"/>
      <c r="Z29" s="639">
        <v>0.4</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294</v>
      </c>
      <c r="CE29" s="675"/>
      <c r="CF29" s="633" t="s">
        <v>66</v>
      </c>
      <c r="CG29" s="634"/>
      <c r="CH29" s="634"/>
      <c r="CI29" s="634"/>
      <c r="CJ29" s="634"/>
      <c r="CK29" s="634"/>
      <c r="CL29" s="634"/>
      <c r="CM29" s="634"/>
      <c r="CN29" s="634"/>
      <c r="CO29" s="634"/>
      <c r="CP29" s="634"/>
      <c r="CQ29" s="635"/>
      <c r="CR29" s="636">
        <v>601660</v>
      </c>
      <c r="CS29" s="657"/>
      <c r="CT29" s="657"/>
      <c r="CU29" s="657"/>
      <c r="CV29" s="657"/>
      <c r="CW29" s="657"/>
      <c r="CX29" s="657"/>
      <c r="CY29" s="658"/>
      <c r="CZ29" s="641">
        <v>8.3000000000000007</v>
      </c>
      <c r="DA29" s="669"/>
      <c r="DB29" s="669"/>
      <c r="DC29" s="671"/>
      <c r="DD29" s="645">
        <v>515428</v>
      </c>
      <c r="DE29" s="657"/>
      <c r="DF29" s="657"/>
      <c r="DG29" s="657"/>
      <c r="DH29" s="657"/>
      <c r="DI29" s="657"/>
      <c r="DJ29" s="657"/>
      <c r="DK29" s="658"/>
      <c r="DL29" s="645">
        <v>397453</v>
      </c>
      <c r="DM29" s="657"/>
      <c r="DN29" s="657"/>
      <c r="DO29" s="657"/>
      <c r="DP29" s="657"/>
      <c r="DQ29" s="657"/>
      <c r="DR29" s="657"/>
      <c r="DS29" s="657"/>
      <c r="DT29" s="657"/>
      <c r="DU29" s="657"/>
      <c r="DV29" s="658"/>
      <c r="DW29" s="641">
        <v>12.9</v>
      </c>
      <c r="DX29" s="669"/>
      <c r="DY29" s="669"/>
      <c r="DZ29" s="669"/>
      <c r="EA29" s="669"/>
      <c r="EB29" s="669"/>
      <c r="EC29" s="670"/>
    </row>
    <row r="30" spans="2:133" ht="11.25" customHeight="1" x14ac:dyDescent="0.15">
      <c r="B30" s="633" t="s">
        <v>295</v>
      </c>
      <c r="C30" s="634"/>
      <c r="D30" s="634"/>
      <c r="E30" s="634"/>
      <c r="F30" s="634"/>
      <c r="G30" s="634"/>
      <c r="H30" s="634"/>
      <c r="I30" s="634"/>
      <c r="J30" s="634"/>
      <c r="K30" s="634"/>
      <c r="L30" s="634"/>
      <c r="M30" s="634"/>
      <c r="N30" s="634"/>
      <c r="O30" s="634"/>
      <c r="P30" s="634"/>
      <c r="Q30" s="635"/>
      <c r="R30" s="636">
        <v>1362939</v>
      </c>
      <c r="S30" s="637"/>
      <c r="T30" s="637"/>
      <c r="U30" s="637"/>
      <c r="V30" s="637"/>
      <c r="W30" s="637"/>
      <c r="X30" s="637"/>
      <c r="Y30" s="638"/>
      <c r="Z30" s="639">
        <v>17.399999999999999</v>
      </c>
      <c r="AA30" s="639"/>
      <c r="AB30" s="639"/>
      <c r="AC30" s="639"/>
      <c r="AD30" s="640" t="s">
        <v>122</v>
      </c>
      <c r="AE30" s="640"/>
      <c r="AF30" s="640"/>
      <c r="AG30" s="640"/>
      <c r="AH30" s="640"/>
      <c r="AI30" s="640"/>
      <c r="AJ30" s="640"/>
      <c r="AK30" s="640"/>
      <c r="AL30" s="641" t="s">
        <v>122</v>
      </c>
      <c r="AM30" s="642"/>
      <c r="AN30" s="642"/>
      <c r="AO30" s="643"/>
      <c r="AP30" s="618" t="s">
        <v>213</v>
      </c>
      <c r="AQ30" s="619"/>
      <c r="AR30" s="619"/>
      <c r="AS30" s="619"/>
      <c r="AT30" s="619"/>
      <c r="AU30" s="619"/>
      <c r="AV30" s="619"/>
      <c r="AW30" s="619"/>
      <c r="AX30" s="619"/>
      <c r="AY30" s="619"/>
      <c r="AZ30" s="619"/>
      <c r="BA30" s="619"/>
      <c r="BB30" s="619"/>
      <c r="BC30" s="619"/>
      <c r="BD30" s="619"/>
      <c r="BE30" s="619"/>
      <c r="BF30" s="620"/>
      <c r="BG30" s="618" t="s">
        <v>296</v>
      </c>
      <c r="BH30" s="672"/>
      <c r="BI30" s="672"/>
      <c r="BJ30" s="672"/>
      <c r="BK30" s="672"/>
      <c r="BL30" s="672"/>
      <c r="BM30" s="672"/>
      <c r="BN30" s="672"/>
      <c r="BO30" s="672"/>
      <c r="BP30" s="672"/>
      <c r="BQ30" s="673"/>
      <c r="BR30" s="618" t="s">
        <v>297</v>
      </c>
      <c r="BS30" s="672"/>
      <c r="BT30" s="672"/>
      <c r="BU30" s="672"/>
      <c r="BV30" s="672"/>
      <c r="BW30" s="672"/>
      <c r="BX30" s="672"/>
      <c r="BY30" s="672"/>
      <c r="BZ30" s="672"/>
      <c r="CA30" s="672"/>
      <c r="CB30" s="673"/>
      <c r="CD30" s="676"/>
      <c r="CE30" s="677"/>
      <c r="CF30" s="633" t="s">
        <v>298</v>
      </c>
      <c r="CG30" s="634"/>
      <c r="CH30" s="634"/>
      <c r="CI30" s="634"/>
      <c r="CJ30" s="634"/>
      <c r="CK30" s="634"/>
      <c r="CL30" s="634"/>
      <c r="CM30" s="634"/>
      <c r="CN30" s="634"/>
      <c r="CO30" s="634"/>
      <c r="CP30" s="634"/>
      <c r="CQ30" s="635"/>
      <c r="CR30" s="636">
        <v>551661</v>
      </c>
      <c r="CS30" s="637"/>
      <c r="CT30" s="637"/>
      <c r="CU30" s="637"/>
      <c r="CV30" s="637"/>
      <c r="CW30" s="637"/>
      <c r="CX30" s="637"/>
      <c r="CY30" s="638"/>
      <c r="CZ30" s="641">
        <v>7.6</v>
      </c>
      <c r="DA30" s="669"/>
      <c r="DB30" s="669"/>
      <c r="DC30" s="671"/>
      <c r="DD30" s="645">
        <v>473078</v>
      </c>
      <c r="DE30" s="637"/>
      <c r="DF30" s="637"/>
      <c r="DG30" s="637"/>
      <c r="DH30" s="637"/>
      <c r="DI30" s="637"/>
      <c r="DJ30" s="637"/>
      <c r="DK30" s="638"/>
      <c r="DL30" s="645">
        <v>355103</v>
      </c>
      <c r="DM30" s="637"/>
      <c r="DN30" s="637"/>
      <c r="DO30" s="637"/>
      <c r="DP30" s="637"/>
      <c r="DQ30" s="637"/>
      <c r="DR30" s="637"/>
      <c r="DS30" s="637"/>
      <c r="DT30" s="637"/>
      <c r="DU30" s="637"/>
      <c r="DV30" s="638"/>
      <c r="DW30" s="641">
        <v>11.5</v>
      </c>
      <c r="DX30" s="669"/>
      <c r="DY30" s="669"/>
      <c r="DZ30" s="669"/>
      <c r="EA30" s="669"/>
      <c r="EB30" s="669"/>
      <c r="EC30" s="670"/>
    </row>
    <row r="31" spans="2:133" ht="11.25" customHeight="1" x14ac:dyDescent="0.15">
      <c r="B31" s="649" t="s">
        <v>299</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300</v>
      </c>
      <c r="AQ31" s="685"/>
      <c r="AR31" s="685"/>
      <c r="AS31" s="685"/>
      <c r="AT31" s="690" t="s">
        <v>301</v>
      </c>
      <c r="AU31" s="200"/>
      <c r="AV31" s="200"/>
      <c r="AW31" s="200"/>
      <c r="AX31" s="622" t="s">
        <v>179</v>
      </c>
      <c r="AY31" s="623"/>
      <c r="AZ31" s="623"/>
      <c r="BA31" s="623"/>
      <c r="BB31" s="623"/>
      <c r="BC31" s="623"/>
      <c r="BD31" s="623"/>
      <c r="BE31" s="623"/>
      <c r="BF31" s="624"/>
      <c r="BG31" s="683">
        <v>98.7</v>
      </c>
      <c r="BH31" s="680"/>
      <c r="BI31" s="680"/>
      <c r="BJ31" s="680"/>
      <c r="BK31" s="680"/>
      <c r="BL31" s="680"/>
      <c r="BM31" s="631">
        <v>93.5</v>
      </c>
      <c r="BN31" s="680"/>
      <c r="BO31" s="680"/>
      <c r="BP31" s="680"/>
      <c r="BQ31" s="681"/>
      <c r="BR31" s="683">
        <v>98.5</v>
      </c>
      <c r="BS31" s="680"/>
      <c r="BT31" s="680"/>
      <c r="BU31" s="680"/>
      <c r="BV31" s="680"/>
      <c r="BW31" s="680"/>
      <c r="BX31" s="631">
        <v>93.3</v>
      </c>
      <c r="BY31" s="680"/>
      <c r="BZ31" s="680"/>
      <c r="CA31" s="680"/>
      <c r="CB31" s="681"/>
      <c r="CD31" s="676"/>
      <c r="CE31" s="677"/>
      <c r="CF31" s="633" t="s">
        <v>302</v>
      </c>
      <c r="CG31" s="634"/>
      <c r="CH31" s="634"/>
      <c r="CI31" s="634"/>
      <c r="CJ31" s="634"/>
      <c r="CK31" s="634"/>
      <c r="CL31" s="634"/>
      <c r="CM31" s="634"/>
      <c r="CN31" s="634"/>
      <c r="CO31" s="634"/>
      <c r="CP31" s="634"/>
      <c r="CQ31" s="635"/>
      <c r="CR31" s="636">
        <v>49999</v>
      </c>
      <c r="CS31" s="657"/>
      <c r="CT31" s="657"/>
      <c r="CU31" s="657"/>
      <c r="CV31" s="657"/>
      <c r="CW31" s="657"/>
      <c r="CX31" s="657"/>
      <c r="CY31" s="658"/>
      <c r="CZ31" s="641">
        <v>0.7</v>
      </c>
      <c r="DA31" s="669"/>
      <c r="DB31" s="669"/>
      <c r="DC31" s="671"/>
      <c r="DD31" s="645">
        <v>42350</v>
      </c>
      <c r="DE31" s="657"/>
      <c r="DF31" s="657"/>
      <c r="DG31" s="657"/>
      <c r="DH31" s="657"/>
      <c r="DI31" s="657"/>
      <c r="DJ31" s="657"/>
      <c r="DK31" s="658"/>
      <c r="DL31" s="645">
        <v>42350</v>
      </c>
      <c r="DM31" s="657"/>
      <c r="DN31" s="657"/>
      <c r="DO31" s="657"/>
      <c r="DP31" s="657"/>
      <c r="DQ31" s="657"/>
      <c r="DR31" s="657"/>
      <c r="DS31" s="657"/>
      <c r="DT31" s="657"/>
      <c r="DU31" s="657"/>
      <c r="DV31" s="658"/>
      <c r="DW31" s="641">
        <v>1.4</v>
      </c>
      <c r="DX31" s="669"/>
      <c r="DY31" s="669"/>
      <c r="DZ31" s="669"/>
      <c r="EA31" s="669"/>
      <c r="EB31" s="669"/>
      <c r="EC31" s="670"/>
    </row>
    <row r="32" spans="2:133" ht="11.25" customHeight="1" x14ac:dyDescent="0.15">
      <c r="B32" s="633" t="s">
        <v>303</v>
      </c>
      <c r="C32" s="634"/>
      <c r="D32" s="634"/>
      <c r="E32" s="634"/>
      <c r="F32" s="634"/>
      <c r="G32" s="634"/>
      <c r="H32" s="634"/>
      <c r="I32" s="634"/>
      <c r="J32" s="634"/>
      <c r="K32" s="634"/>
      <c r="L32" s="634"/>
      <c r="M32" s="634"/>
      <c r="N32" s="634"/>
      <c r="O32" s="634"/>
      <c r="P32" s="634"/>
      <c r="Q32" s="635"/>
      <c r="R32" s="636">
        <v>430163</v>
      </c>
      <c r="S32" s="637"/>
      <c r="T32" s="637"/>
      <c r="U32" s="637"/>
      <c r="V32" s="637"/>
      <c r="W32" s="637"/>
      <c r="X32" s="637"/>
      <c r="Y32" s="638"/>
      <c r="Z32" s="639">
        <v>5.5</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304</v>
      </c>
      <c r="AX32" s="633" t="s">
        <v>305</v>
      </c>
      <c r="AY32" s="634"/>
      <c r="AZ32" s="634"/>
      <c r="BA32" s="634"/>
      <c r="BB32" s="634"/>
      <c r="BC32" s="634"/>
      <c r="BD32" s="634"/>
      <c r="BE32" s="634"/>
      <c r="BF32" s="635"/>
      <c r="BG32" s="693">
        <v>98.8</v>
      </c>
      <c r="BH32" s="657"/>
      <c r="BI32" s="657"/>
      <c r="BJ32" s="657"/>
      <c r="BK32" s="657"/>
      <c r="BL32" s="657"/>
      <c r="BM32" s="642">
        <v>95.9</v>
      </c>
      <c r="BN32" s="657"/>
      <c r="BO32" s="657"/>
      <c r="BP32" s="657"/>
      <c r="BQ32" s="682"/>
      <c r="BR32" s="693">
        <v>98.6</v>
      </c>
      <c r="BS32" s="657"/>
      <c r="BT32" s="657"/>
      <c r="BU32" s="657"/>
      <c r="BV32" s="657"/>
      <c r="BW32" s="657"/>
      <c r="BX32" s="642">
        <v>95.4</v>
      </c>
      <c r="BY32" s="657"/>
      <c r="BZ32" s="657"/>
      <c r="CA32" s="657"/>
      <c r="CB32" s="682"/>
      <c r="CD32" s="678"/>
      <c r="CE32" s="679"/>
      <c r="CF32" s="633" t="s">
        <v>306</v>
      </c>
      <c r="CG32" s="634"/>
      <c r="CH32" s="634"/>
      <c r="CI32" s="634"/>
      <c r="CJ32" s="634"/>
      <c r="CK32" s="634"/>
      <c r="CL32" s="634"/>
      <c r="CM32" s="634"/>
      <c r="CN32" s="634"/>
      <c r="CO32" s="634"/>
      <c r="CP32" s="634"/>
      <c r="CQ32" s="635"/>
      <c r="CR32" s="636">
        <v>1852</v>
      </c>
      <c r="CS32" s="637"/>
      <c r="CT32" s="637"/>
      <c r="CU32" s="637"/>
      <c r="CV32" s="637"/>
      <c r="CW32" s="637"/>
      <c r="CX32" s="637"/>
      <c r="CY32" s="638"/>
      <c r="CZ32" s="641">
        <v>0</v>
      </c>
      <c r="DA32" s="669"/>
      <c r="DB32" s="669"/>
      <c r="DC32" s="671"/>
      <c r="DD32" s="645">
        <v>1852</v>
      </c>
      <c r="DE32" s="637"/>
      <c r="DF32" s="637"/>
      <c r="DG32" s="637"/>
      <c r="DH32" s="637"/>
      <c r="DI32" s="637"/>
      <c r="DJ32" s="637"/>
      <c r="DK32" s="638"/>
      <c r="DL32" s="645">
        <v>1852</v>
      </c>
      <c r="DM32" s="637"/>
      <c r="DN32" s="637"/>
      <c r="DO32" s="637"/>
      <c r="DP32" s="637"/>
      <c r="DQ32" s="637"/>
      <c r="DR32" s="637"/>
      <c r="DS32" s="637"/>
      <c r="DT32" s="637"/>
      <c r="DU32" s="637"/>
      <c r="DV32" s="638"/>
      <c r="DW32" s="641">
        <v>0.1</v>
      </c>
      <c r="DX32" s="669"/>
      <c r="DY32" s="669"/>
      <c r="DZ32" s="669"/>
      <c r="EA32" s="669"/>
      <c r="EB32" s="669"/>
      <c r="EC32" s="670"/>
    </row>
    <row r="33" spans="2:133" ht="11.25" customHeight="1" x14ac:dyDescent="0.15">
      <c r="B33" s="633" t="s">
        <v>307</v>
      </c>
      <c r="C33" s="634"/>
      <c r="D33" s="634"/>
      <c r="E33" s="634"/>
      <c r="F33" s="634"/>
      <c r="G33" s="634"/>
      <c r="H33" s="634"/>
      <c r="I33" s="634"/>
      <c r="J33" s="634"/>
      <c r="K33" s="634"/>
      <c r="L33" s="634"/>
      <c r="M33" s="634"/>
      <c r="N33" s="634"/>
      <c r="O33" s="634"/>
      <c r="P33" s="634"/>
      <c r="Q33" s="635"/>
      <c r="R33" s="636">
        <v>38592</v>
      </c>
      <c r="S33" s="637"/>
      <c r="T33" s="637"/>
      <c r="U33" s="637"/>
      <c r="V33" s="637"/>
      <c r="W33" s="637"/>
      <c r="X33" s="637"/>
      <c r="Y33" s="638"/>
      <c r="Z33" s="639">
        <v>0.5</v>
      </c>
      <c r="AA33" s="639"/>
      <c r="AB33" s="639"/>
      <c r="AC33" s="639"/>
      <c r="AD33" s="640">
        <v>3316</v>
      </c>
      <c r="AE33" s="640"/>
      <c r="AF33" s="640"/>
      <c r="AG33" s="640"/>
      <c r="AH33" s="640"/>
      <c r="AI33" s="640"/>
      <c r="AJ33" s="640"/>
      <c r="AK33" s="640"/>
      <c r="AL33" s="641">
        <v>0.1</v>
      </c>
      <c r="AM33" s="642"/>
      <c r="AN33" s="642"/>
      <c r="AO33" s="643"/>
      <c r="AP33" s="688"/>
      <c r="AQ33" s="689"/>
      <c r="AR33" s="689"/>
      <c r="AS33" s="689"/>
      <c r="AT33" s="692"/>
      <c r="AU33" s="201"/>
      <c r="AV33" s="201"/>
      <c r="AW33" s="201"/>
      <c r="AX33" s="659" t="s">
        <v>308</v>
      </c>
      <c r="AY33" s="660"/>
      <c r="AZ33" s="660"/>
      <c r="BA33" s="660"/>
      <c r="BB33" s="660"/>
      <c r="BC33" s="660"/>
      <c r="BD33" s="660"/>
      <c r="BE33" s="660"/>
      <c r="BF33" s="661"/>
      <c r="BG33" s="694">
        <v>98.3</v>
      </c>
      <c r="BH33" s="695"/>
      <c r="BI33" s="695"/>
      <c r="BJ33" s="695"/>
      <c r="BK33" s="695"/>
      <c r="BL33" s="695"/>
      <c r="BM33" s="696">
        <v>89.1</v>
      </c>
      <c r="BN33" s="695"/>
      <c r="BO33" s="695"/>
      <c r="BP33" s="695"/>
      <c r="BQ33" s="697"/>
      <c r="BR33" s="694">
        <v>98.3</v>
      </c>
      <c r="BS33" s="695"/>
      <c r="BT33" s="695"/>
      <c r="BU33" s="695"/>
      <c r="BV33" s="695"/>
      <c r="BW33" s="695"/>
      <c r="BX33" s="696">
        <v>89.6</v>
      </c>
      <c r="BY33" s="695"/>
      <c r="BZ33" s="695"/>
      <c r="CA33" s="695"/>
      <c r="CB33" s="697"/>
      <c r="CD33" s="633" t="s">
        <v>309</v>
      </c>
      <c r="CE33" s="634"/>
      <c r="CF33" s="634"/>
      <c r="CG33" s="634"/>
      <c r="CH33" s="634"/>
      <c r="CI33" s="634"/>
      <c r="CJ33" s="634"/>
      <c r="CK33" s="634"/>
      <c r="CL33" s="634"/>
      <c r="CM33" s="634"/>
      <c r="CN33" s="634"/>
      <c r="CO33" s="634"/>
      <c r="CP33" s="634"/>
      <c r="CQ33" s="635"/>
      <c r="CR33" s="636">
        <v>2596333</v>
      </c>
      <c r="CS33" s="657"/>
      <c r="CT33" s="657"/>
      <c r="CU33" s="657"/>
      <c r="CV33" s="657"/>
      <c r="CW33" s="657"/>
      <c r="CX33" s="657"/>
      <c r="CY33" s="658"/>
      <c r="CZ33" s="641">
        <v>35.700000000000003</v>
      </c>
      <c r="DA33" s="669"/>
      <c r="DB33" s="669"/>
      <c r="DC33" s="671"/>
      <c r="DD33" s="645">
        <v>1788671</v>
      </c>
      <c r="DE33" s="657"/>
      <c r="DF33" s="657"/>
      <c r="DG33" s="657"/>
      <c r="DH33" s="657"/>
      <c r="DI33" s="657"/>
      <c r="DJ33" s="657"/>
      <c r="DK33" s="658"/>
      <c r="DL33" s="645">
        <v>1381842</v>
      </c>
      <c r="DM33" s="657"/>
      <c r="DN33" s="657"/>
      <c r="DO33" s="657"/>
      <c r="DP33" s="657"/>
      <c r="DQ33" s="657"/>
      <c r="DR33" s="657"/>
      <c r="DS33" s="657"/>
      <c r="DT33" s="657"/>
      <c r="DU33" s="657"/>
      <c r="DV33" s="658"/>
      <c r="DW33" s="641">
        <v>44.9</v>
      </c>
      <c r="DX33" s="669"/>
      <c r="DY33" s="669"/>
      <c r="DZ33" s="669"/>
      <c r="EA33" s="669"/>
      <c r="EB33" s="669"/>
      <c r="EC33" s="670"/>
    </row>
    <row r="34" spans="2:133" ht="11.25" customHeight="1" x14ac:dyDescent="0.15">
      <c r="B34" s="633" t="s">
        <v>310</v>
      </c>
      <c r="C34" s="634"/>
      <c r="D34" s="634"/>
      <c r="E34" s="634"/>
      <c r="F34" s="634"/>
      <c r="G34" s="634"/>
      <c r="H34" s="634"/>
      <c r="I34" s="634"/>
      <c r="J34" s="634"/>
      <c r="K34" s="634"/>
      <c r="L34" s="634"/>
      <c r="M34" s="634"/>
      <c r="N34" s="634"/>
      <c r="O34" s="634"/>
      <c r="P34" s="634"/>
      <c r="Q34" s="635"/>
      <c r="R34" s="636">
        <v>62890</v>
      </c>
      <c r="S34" s="637"/>
      <c r="T34" s="637"/>
      <c r="U34" s="637"/>
      <c r="V34" s="637"/>
      <c r="W34" s="637"/>
      <c r="X34" s="637"/>
      <c r="Y34" s="638"/>
      <c r="Z34" s="639">
        <v>0.8</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311</v>
      </c>
      <c r="CE34" s="634"/>
      <c r="CF34" s="634"/>
      <c r="CG34" s="634"/>
      <c r="CH34" s="634"/>
      <c r="CI34" s="634"/>
      <c r="CJ34" s="634"/>
      <c r="CK34" s="634"/>
      <c r="CL34" s="634"/>
      <c r="CM34" s="634"/>
      <c r="CN34" s="634"/>
      <c r="CO34" s="634"/>
      <c r="CP34" s="634"/>
      <c r="CQ34" s="635"/>
      <c r="CR34" s="636">
        <v>859608</v>
      </c>
      <c r="CS34" s="637"/>
      <c r="CT34" s="637"/>
      <c r="CU34" s="637"/>
      <c r="CV34" s="637"/>
      <c r="CW34" s="637"/>
      <c r="CX34" s="637"/>
      <c r="CY34" s="638"/>
      <c r="CZ34" s="641">
        <v>11.8</v>
      </c>
      <c r="DA34" s="669"/>
      <c r="DB34" s="669"/>
      <c r="DC34" s="671"/>
      <c r="DD34" s="645">
        <v>560415</v>
      </c>
      <c r="DE34" s="637"/>
      <c r="DF34" s="637"/>
      <c r="DG34" s="637"/>
      <c r="DH34" s="637"/>
      <c r="DI34" s="637"/>
      <c r="DJ34" s="637"/>
      <c r="DK34" s="638"/>
      <c r="DL34" s="645">
        <v>390299</v>
      </c>
      <c r="DM34" s="637"/>
      <c r="DN34" s="637"/>
      <c r="DO34" s="637"/>
      <c r="DP34" s="637"/>
      <c r="DQ34" s="637"/>
      <c r="DR34" s="637"/>
      <c r="DS34" s="637"/>
      <c r="DT34" s="637"/>
      <c r="DU34" s="637"/>
      <c r="DV34" s="638"/>
      <c r="DW34" s="641">
        <v>12.7</v>
      </c>
      <c r="DX34" s="669"/>
      <c r="DY34" s="669"/>
      <c r="DZ34" s="669"/>
      <c r="EA34" s="669"/>
      <c r="EB34" s="669"/>
      <c r="EC34" s="670"/>
    </row>
    <row r="35" spans="2:133" ht="11.25" customHeight="1" x14ac:dyDescent="0.15">
      <c r="B35" s="633" t="s">
        <v>312</v>
      </c>
      <c r="C35" s="634"/>
      <c r="D35" s="634"/>
      <c r="E35" s="634"/>
      <c r="F35" s="634"/>
      <c r="G35" s="634"/>
      <c r="H35" s="634"/>
      <c r="I35" s="634"/>
      <c r="J35" s="634"/>
      <c r="K35" s="634"/>
      <c r="L35" s="634"/>
      <c r="M35" s="634"/>
      <c r="N35" s="634"/>
      <c r="O35" s="634"/>
      <c r="P35" s="634"/>
      <c r="Q35" s="635"/>
      <c r="R35" s="636">
        <v>165223</v>
      </c>
      <c r="S35" s="637"/>
      <c r="T35" s="637"/>
      <c r="U35" s="637"/>
      <c r="V35" s="637"/>
      <c r="W35" s="637"/>
      <c r="X35" s="637"/>
      <c r="Y35" s="638"/>
      <c r="Z35" s="639">
        <v>2.1</v>
      </c>
      <c r="AA35" s="639"/>
      <c r="AB35" s="639"/>
      <c r="AC35" s="639"/>
      <c r="AD35" s="640" t="s">
        <v>122</v>
      </c>
      <c r="AE35" s="640"/>
      <c r="AF35" s="640"/>
      <c r="AG35" s="640"/>
      <c r="AH35" s="640"/>
      <c r="AI35" s="640"/>
      <c r="AJ35" s="640"/>
      <c r="AK35" s="640"/>
      <c r="AL35" s="641" t="s">
        <v>122</v>
      </c>
      <c r="AM35" s="642"/>
      <c r="AN35" s="642"/>
      <c r="AO35" s="643"/>
      <c r="AP35" s="204"/>
      <c r="AQ35" s="618" t="s">
        <v>313</v>
      </c>
      <c r="AR35" s="619"/>
      <c r="AS35" s="619"/>
      <c r="AT35" s="619"/>
      <c r="AU35" s="619"/>
      <c r="AV35" s="619"/>
      <c r="AW35" s="619"/>
      <c r="AX35" s="619"/>
      <c r="AY35" s="619"/>
      <c r="AZ35" s="619"/>
      <c r="BA35" s="619"/>
      <c r="BB35" s="619"/>
      <c r="BC35" s="619"/>
      <c r="BD35" s="619"/>
      <c r="BE35" s="619"/>
      <c r="BF35" s="620"/>
      <c r="BG35" s="618" t="s">
        <v>314</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315</v>
      </c>
      <c r="CE35" s="634"/>
      <c r="CF35" s="634"/>
      <c r="CG35" s="634"/>
      <c r="CH35" s="634"/>
      <c r="CI35" s="634"/>
      <c r="CJ35" s="634"/>
      <c r="CK35" s="634"/>
      <c r="CL35" s="634"/>
      <c r="CM35" s="634"/>
      <c r="CN35" s="634"/>
      <c r="CO35" s="634"/>
      <c r="CP35" s="634"/>
      <c r="CQ35" s="635"/>
      <c r="CR35" s="636">
        <v>90896</v>
      </c>
      <c r="CS35" s="657"/>
      <c r="CT35" s="657"/>
      <c r="CU35" s="657"/>
      <c r="CV35" s="657"/>
      <c r="CW35" s="657"/>
      <c r="CX35" s="657"/>
      <c r="CY35" s="658"/>
      <c r="CZ35" s="641">
        <v>1.2</v>
      </c>
      <c r="DA35" s="669"/>
      <c r="DB35" s="669"/>
      <c r="DC35" s="671"/>
      <c r="DD35" s="645">
        <v>42644</v>
      </c>
      <c r="DE35" s="657"/>
      <c r="DF35" s="657"/>
      <c r="DG35" s="657"/>
      <c r="DH35" s="657"/>
      <c r="DI35" s="657"/>
      <c r="DJ35" s="657"/>
      <c r="DK35" s="658"/>
      <c r="DL35" s="645">
        <v>31211</v>
      </c>
      <c r="DM35" s="657"/>
      <c r="DN35" s="657"/>
      <c r="DO35" s="657"/>
      <c r="DP35" s="657"/>
      <c r="DQ35" s="657"/>
      <c r="DR35" s="657"/>
      <c r="DS35" s="657"/>
      <c r="DT35" s="657"/>
      <c r="DU35" s="657"/>
      <c r="DV35" s="658"/>
      <c r="DW35" s="641">
        <v>1</v>
      </c>
      <c r="DX35" s="669"/>
      <c r="DY35" s="669"/>
      <c r="DZ35" s="669"/>
      <c r="EA35" s="669"/>
      <c r="EB35" s="669"/>
      <c r="EC35" s="670"/>
    </row>
    <row r="36" spans="2:133" ht="11.25" customHeight="1" x14ac:dyDescent="0.15">
      <c r="B36" s="633" t="s">
        <v>316</v>
      </c>
      <c r="C36" s="634"/>
      <c r="D36" s="634"/>
      <c r="E36" s="634"/>
      <c r="F36" s="634"/>
      <c r="G36" s="634"/>
      <c r="H36" s="634"/>
      <c r="I36" s="634"/>
      <c r="J36" s="634"/>
      <c r="K36" s="634"/>
      <c r="L36" s="634"/>
      <c r="M36" s="634"/>
      <c r="N36" s="634"/>
      <c r="O36" s="634"/>
      <c r="P36" s="634"/>
      <c r="Q36" s="635"/>
      <c r="R36" s="636">
        <v>700864</v>
      </c>
      <c r="S36" s="637"/>
      <c r="T36" s="637"/>
      <c r="U36" s="637"/>
      <c r="V36" s="637"/>
      <c r="W36" s="637"/>
      <c r="X36" s="637"/>
      <c r="Y36" s="638"/>
      <c r="Z36" s="639">
        <v>8.9</v>
      </c>
      <c r="AA36" s="639"/>
      <c r="AB36" s="639"/>
      <c r="AC36" s="639"/>
      <c r="AD36" s="640" t="s">
        <v>122</v>
      </c>
      <c r="AE36" s="640"/>
      <c r="AF36" s="640"/>
      <c r="AG36" s="640"/>
      <c r="AH36" s="640"/>
      <c r="AI36" s="640"/>
      <c r="AJ36" s="640"/>
      <c r="AK36" s="640"/>
      <c r="AL36" s="641" t="s">
        <v>122</v>
      </c>
      <c r="AM36" s="642"/>
      <c r="AN36" s="642"/>
      <c r="AO36" s="643"/>
      <c r="AP36" s="204"/>
      <c r="AQ36" s="702" t="s">
        <v>317</v>
      </c>
      <c r="AR36" s="703"/>
      <c r="AS36" s="703"/>
      <c r="AT36" s="703"/>
      <c r="AU36" s="703"/>
      <c r="AV36" s="703"/>
      <c r="AW36" s="703"/>
      <c r="AX36" s="703"/>
      <c r="AY36" s="704"/>
      <c r="AZ36" s="625">
        <v>903905</v>
      </c>
      <c r="BA36" s="626"/>
      <c r="BB36" s="626"/>
      <c r="BC36" s="626"/>
      <c r="BD36" s="626"/>
      <c r="BE36" s="626"/>
      <c r="BF36" s="698"/>
      <c r="BG36" s="622" t="s">
        <v>318</v>
      </c>
      <c r="BH36" s="623"/>
      <c r="BI36" s="623"/>
      <c r="BJ36" s="623"/>
      <c r="BK36" s="623"/>
      <c r="BL36" s="623"/>
      <c r="BM36" s="623"/>
      <c r="BN36" s="623"/>
      <c r="BO36" s="623"/>
      <c r="BP36" s="623"/>
      <c r="BQ36" s="623"/>
      <c r="BR36" s="623"/>
      <c r="BS36" s="623"/>
      <c r="BT36" s="623"/>
      <c r="BU36" s="624"/>
      <c r="BV36" s="625">
        <v>63432</v>
      </c>
      <c r="BW36" s="626"/>
      <c r="BX36" s="626"/>
      <c r="BY36" s="626"/>
      <c r="BZ36" s="626"/>
      <c r="CA36" s="626"/>
      <c r="CB36" s="698"/>
      <c r="CD36" s="633" t="s">
        <v>319</v>
      </c>
      <c r="CE36" s="634"/>
      <c r="CF36" s="634"/>
      <c r="CG36" s="634"/>
      <c r="CH36" s="634"/>
      <c r="CI36" s="634"/>
      <c r="CJ36" s="634"/>
      <c r="CK36" s="634"/>
      <c r="CL36" s="634"/>
      <c r="CM36" s="634"/>
      <c r="CN36" s="634"/>
      <c r="CO36" s="634"/>
      <c r="CP36" s="634"/>
      <c r="CQ36" s="635"/>
      <c r="CR36" s="636">
        <v>841387</v>
      </c>
      <c r="CS36" s="637"/>
      <c r="CT36" s="637"/>
      <c r="CU36" s="637"/>
      <c r="CV36" s="637"/>
      <c r="CW36" s="637"/>
      <c r="CX36" s="637"/>
      <c r="CY36" s="638"/>
      <c r="CZ36" s="641">
        <v>11.6</v>
      </c>
      <c r="DA36" s="669"/>
      <c r="DB36" s="669"/>
      <c r="DC36" s="671"/>
      <c r="DD36" s="645">
        <v>742045</v>
      </c>
      <c r="DE36" s="637"/>
      <c r="DF36" s="637"/>
      <c r="DG36" s="637"/>
      <c r="DH36" s="637"/>
      <c r="DI36" s="637"/>
      <c r="DJ36" s="637"/>
      <c r="DK36" s="638"/>
      <c r="DL36" s="645">
        <v>561770</v>
      </c>
      <c r="DM36" s="637"/>
      <c r="DN36" s="637"/>
      <c r="DO36" s="637"/>
      <c r="DP36" s="637"/>
      <c r="DQ36" s="637"/>
      <c r="DR36" s="637"/>
      <c r="DS36" s="637"/>
      <c r="DT36" s="637"/>
      <c r="DU36" s="637"/>
      <c r="DV36" s="638"/>
      <c r="DW36" s="641">
        <v>18.3</v>
      </c>
      <c r="DX36" s="669"/>
      <c r="DY36" s="669"/>
      <c r="DZ36" s="669"/>
      <c r="EA36" s="669"/>
      <c r="EB36" s="669"/>
      <c r="EC36" s="670"/>
    </row>
    <row r="37" spans="2:133" ht="11.25" customHeight="1" x14ac:dyDescent="0.15">
      <c r="B37" s="633" t="s">
        <v>320</v>
      </c>
      <c r="C37" s="634"/>
      <c r="D37" s="634"/>
      <c r="E37" s="634"/>
      <c r="F37" s="634"/>
      <c r="G37" s="634"/>
      <c r="H37" s="634"/>
      <c r="I37" s="634"/>
      <c r="J37" s="634"/>
      <c r="K37" s="634"/>
      <c r="L37" s="634"/>
      <c r="M37" s="634"/>
      <c r="N37" s="634"/>
      <c r="O37" s="634"/>
      <c r="P37" s="634"/>
      <c r="Q37" s="635"/>
      <c r="R37" s="636">
        <v>161888</v>
      </c>
      <c r="S37" s="637"/>
      <c r="T37" s="637"/>
      <c r="U37" s="637"/>
      <c r="V37" s="637"/>
      <c r="W37" s="637"/>
      <c r="X37" s="637"/>
      <c r="Y37" s="638"/>
      <c r="Z37" s="639">
        <v>2.1</v>
      </c>
      <c r="AA37" s="639"/>
      <c r="AB37" s="639"/>
      <c r="AC37" s="639"/>
      <c r="AD37" s="640">
        <v>20</v>
      </c>
      <c r="AE37" s="640"/>
      <c r="AF37" s="640"/>
      <c r="AG37" s="640"/>
      <c r="AH37" s="640"/>
      <c r="AI37" s="640"/>
      <c r="AJ37" s="640"/>
      <c r="AK37" s="640"/>
      <c r="AL37" s="641">
        <v>0</v>
      </c>
      <c r="AM37" s="642"/>
      <c r="AN37" s="642"/>
      <c r="AO37" s="643"/>
      <c r="AQ37" s="699" t="s">
        <v>321</v>
      </c>
      <c r="AR37" s="700"/>
      <c r="AS37" s="700"/>
      <c r="AT37" s="700"/>
      <c r="AU37" s="700"/>
      <c r="AV37" s="700"/>
      <c r="AW37" s="700"/>
      <c r="AX37" s="700"/>
      <c r="AY37" s="701"/>
      <c r="AZ37" s="636">
        <v>208500</v>
      </c>
      <c r="BA37" s="637"/>
      <c r="BB37" s="637"/>
      <c r="BC37" s="637"/>
      <c r="BD37" s="657"/>
      <c r="BE37" s="657"/>
      <c r="BF37" s="682"/>
      <c r="BG37" s="633" t="s">
        <v>322</v>
      </c>
      <c r="BH37" s="634"/>
      <c r="BI37" s="634"/>
      <c r="BJ37" s="634"/>
      <c r="BK37" s="634"/>
      <c r="BL37" s="634"/>
      <c r="BM37" s="634"/>
      <c r="BN37" s="634"/>
      <c r="BO37" s="634"/>
      <c r="BP37" s="634"/>
      <c r="BQ37" s="634"/>
      <c r="BR37" s="634"/>
      <c r="BS37" s="634"/>
      <c r="BT37" s="634"/>
      <c r="BU37" s="635"/>
      <c r="BV37" s="636">
        <v>41314</v>
      </c>
      <c r="BW37" s="637"/>
      <c r="BX37" s="637"/>
      <c r="BY37" s="637"/>
      <c r="BZ37" s="637"/>
      <c r="CA37" s="637"/>
      <c r="CB37" s="646"/>
      <c r="CD37" s="633" t="s">
        <v>323</v>
      </c>
      <c r="CE37" s="634"/>
      <c r="CF37" s="634"/>
      <c r="CG37" s="634"/>
      <c r="CH37" s="634"/>
      <c r="CI37" s="634"/>
      <c r="CJ37" s="634"/>
      <c r="CK37" s="634"/>
      <c r="CL37" s="634"/>
      <c r="CM37" s="634"/>
      <c r="CN37" s="634"/>
      <c r="CO37" s="634"/>
      <c r="CP37" s="634"/>
      <c r="CQ37" s="635"/>
      <c r="CR37" s="636">
        <v>307433</v>
      </c>
      <c r="CS37" s="657"/>
      <c r="CT37" s="657"/>
      <c r="CU37" s="657"/>
      <c r="CV37" s="657"/>
      <c r="CW37" s="657"/>
      <c r="CX37" s="657"/>
      <c r="CY37" s="658"/>
      <c r="CZ37" s="641">
        <v>4.2</v>
      </c>
      <c r="DA37" s="669"/>
      <c r="DB37" s="669"/>
      <c r="DC37" s="671"/>
      <c r="DD37" s="645">
        <v>307138</v>
      </c>
      <c r="DE37" s="657"/>
      <c r="DF37" s="657"/>
      <c r="DG37" s="657"/>
      <c r="DH37" s="657"/>
      <c r="DI37" s="657"/>
      <c r="DJ37" s="657"/>
      <c r="DK37" s="658"/>
      <c r="DL37" s="645">
        <v>298479</v>
      </c>
      <c r="DM37" s="657"/>
      <c r="DN37" s="657"/>
      <c r="DO37" s="657"/>
      <c r="DP37" s="657"/>
      <c r="DQ37" s="657"/>
      <c r="DR37" s="657"/>
      <c r="DS37" s="657"/>
      <c r="DT37" s="657"/>
      <c r="DU37" s="657"/>
      <c r="DV37" s="658"/>
      <c r="DW37" s="641">
        <v>9.6999999999999993</v>
      </c>
      <c r="DX37" s="669"/>
      <c r="DY37" s="669"/>
      <c r="DZ37" s="669"/>
      <c r="EA37" s="669"/>
      <c r="EB37" s="669"/>
      <c r="EC37" s="670"/>
    </row>
    <row r="38" spans="2:133" ht="11.25" customHeight="1" x14ac:dyDescent="0.15">
      <c r="B38" s="633" t="s">
        <v>324</v>
      </c>
      <c r="C38" s="634"/>
      <c r="D38" s="634"/>
      <c r="E38" s="634"/>
      <c r="F38" s="634"/>
      <c r="G38" s="634"/>
      <c r="H38" s="634"/>
      <c r="I38" s="634"/>
      <c r="J38" s="634"/>
      <c r="K38" s="634"/>
      <c r="L38" s="634"/>
      <c r="M38" s="634"/>
      <c r="N38" s="634"/>
      <c r="O38" s="634"/>
      <c r="P38" s="634"/>
      <c r="Q38" s="635"/>
      <c r="R38" s="636">
        <v>1211452</v>
      </c>
      <c r="S38" s="637"/>
      <c r="T38" s="637"/>
      <c r="U38" s="637"/>
      <c r="V38" s="637"/>
      <c r="W38" s="637"/>
      <c r="X38" s="637"/>
      <c r="Y38" s="638"/>
      <c r="Z38" s="639">
        <v>15.4</v>
      </c>
      <c r="AA38" s="639"/>
      <c r="AB38" s="639"/>
      <c r="AC38" s="639"/>
      <c r="AD38" s="640" t="s">
        <v>122</v>
      </c>
      <c r="AE38" s="640"/>
      <c r="AF38" s="640"/>
      <c r="AG38" s="640"/>
      <c r="AH38" s="640"/>
      <c r="AI38" s="640"/>
      <c r="AJ38" s="640"/>
      <c r="AK38" s="640"/>
      <c r="AL38" s="641" t="s">
        <v>122</v>
      </c>
      <c r="AM38" s="642"/>
      <c r="AN38" s="642"/>
      <c r="AO38" s="643"/>
      <c r="AQ38" s="699" t="s">
        <v>325</v>
      </c>
      <c r="AR38" s="700"/>
      <c r="AS38" s="700"/>
      <c r="AT38" s="700"/>
      <c r="AU38" s="700"/>
      <c r="AV38" s="700"/>
      <c r="AW38" s="700"/>
      <c r="AX38" s="700"/>
      <c r="AY38" s="701"/>
      <c r="AZ38" s="636">
        <v>189738</v>
      </c>
      <c r="BA38" s="637"/>
      <c r="BB38" s="637"/>
      <c r="BC38" s="637"/>
      <c r="BD38" s="657"/>
      <c r="BE38" s="657"/>
      <c r="BF38" s="682"/>
      <c r="BG38" s="633" t="s">
        <v>326</v>
      </c>
      <c r="BH38" s="634"/>
      <c r="BI38" s="634"/>
      <c r="BJ38" s="634"/>
      <c r="BK38" s="634"/>
      <c r="BL38" s="634"/>
      <c r="BM38" s="634"/>
      <c r="BN38" s="634"/>
      <c r="BO38" s="634"/>
      <c r="BP38" s="634"/>
      <c r="BQ38" s="634"/>
      <c r="BR38" s="634"/>
      <c r="BS38" s="634"/>
      <c r="BT38" s="634"/>
      <c r="BU38" s="635"/>
      <c r="BV38" s="636">
        <v>1159</v>
      </c>
      <c r="BW38" s="637"/>
      <c r="BX38" s="637"/>
      <c r="BY38" s="637"/>
      <c r="BZ38" s="637"/>
      <c r="CA38" s="637"/>
      <c r="CB38" s="646"/>
      <c r="CD38" s="633" t="s">
        <v>327</v>
      </c>
      <c r="CE38" s="634"/>
      <c r="CF38" s="634"/>
      <c r="CG38" s="634"/>
      <c r="CH38" s="634"/>
      <c r="CI38" s="634"/>
      <c r="CJ38" s="634"/>
      <c r="CK38" s="634"/>
      <c r="CL38" s="634"/>
      <c r="CM38" s="634"/>
      <c r="CN38" s="634"/>
      <c r="CO38" s="634"/>
      <c r="CP38" s="634"/>
      <c r="CQ38" s="635"/>
      <c r="CR38" s="636">
        <v>505667</v>
      </c>
      <c r="CS38" s="637"/>
      <c r="CT38" s="637"/>
      <c r="CU38" s="637"/>
      <c r="CV38" s="637"/>
      <c r="CW38" s="637"/>
      <c r="CX38" s="637"/>
      <c r="CY38" s="638"/>
      <c r="CZ38" s="641">
        <v>7</v>
      </c>
      <c r="DA38" s="669"/>
      <c r="DB38" s="669"/>
      <c r="DC38" s="671"/>
      <c r="DD38" s="645">
        <v>418933</v>
      </c>
      <c r="DE38" s="637"/>
      <c r="DF38" s="637"/>
      <c r="DG38" s="637"/>
      <c r="DH38" s="637"/>
      <c r="DI38" s="637"/>
      <c r="DJ38" s="637"/>
      <c r="DK38" s="638"/>
      <c r="DL38" s="645">
        <v>398562</v>
      </c>
      <c r="DM38" s="637"/>
      <c r="DN38" s="637"/>
      <c r="DO38" s="637"/>
      <c r="DP38" s="637"/>
      <c r="DQ38" s="637"/>
      <c r="DR38" s="637"/>
      <c r="DS38" s="637"/>
      <c r="DT38" s="637"/>
      <c r="DU38" s="637"/>
      <c r="DV38" s="638"/>
      <c r="DW38" s="641">
        <v>13</v>
      </c>
      <c r="DX38" s="669"/>
      <c r="DY38" s="669"/>
      <c r="DZ38" s="669"/>
      <c r="EA38" s="669"/>
      <c r="EB38" s="669"/>
      <c r="EC38" s="670"/>
    </row>
    <row r="39" spans="2:133" ht="11.25" customHeight="1" x14ac:dyDescent="0.15">
      <c r="B39" s="633" t="s">
        <v>328</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329</v>
      </c>
      <c r="AR39" s="700"/>
      <c r="AS39" s="700"/>
      <c r="AT39" s="700"/>
      <c r="AU39" s="700"/>
      <c r="AV39" s="700"/>
      <c r="AW39" s="700"/>
      <c r="AX39" s="700"/>
      <c r="AY39" s="701"/>
      <c r="AZ39" s="636" t="s">
        <v>122</v>
      </c>
      <c r="BA39" s="637"/>
      <c r="BB39" s="637"/>
      <c r="BC39" s="637"/>
      <c r="BD39" s="657"/>
      <c r="BE39" s="657"/>
      <c r="BF39" s="682"/>
      <c r="BG39" s="633" t="s">
        <v>330</v>
      </c>
      <c r="BH39" s="634"/>
      <c r="BI39" s="634"/>
      <c r="BJ39" s="634"/>
      <c r="BK39" s="634"/>
      <c r="BL39" s="634"/>
      <c r="BM39" s="634"/>
      <c r="BN39" s="634"/>
      <c r="BO39" s="634"/>
      <c r="BP39" s="634"/>
      <c r="BQ39" s="634"/>
      <c r="BR39" s="634"/>
      <c r="BS39" s="634"/>
      <c r="BT39" s="634"/>
      <c r="BU39" s="635"/>
      <c r="BV39" s="636">
        <v>1759</v>
      </c>
      <c r="BW39" s="637"/>
      <c r="BX39" s="637"/>
      <c r="BY39" s="637"/>
      <c r="BZ39" s="637"/>
      <c r="CA39" s="637"/>
      <c r="CB39" s="646"/>
      <c r="CD39" s="633" t="s">
        <v>331</v>
      </c>
      <c r="CE39" s="634"/>
      <c r="CF39" s="634"/>
      <c r="CG39" s="634"/>
      <c r="CH39" s="634"/>
      <c r="CI39" s="634"/>
      <c r="CJ39" s="634"/>
      <c r="CK39" s="634"/>
      <c r="CL39" s="634"/>
      <c r="CM39" s="634"/>
      <c r="CN39" s="634"/>
      <c r="CO39" s="634"/>
      <c r="CP39" s="634"/>
      <c r="CQ39" s="635"/>
      <c r="CR39" s="636">
        <v>90275</v>
      </c>
      <c r="CS39" s="657"/>
      <c r="CT39" s="657"/>
      <c r="CU39" s="657"/>
      <c r="CV39" s="657"/>
      <c r="CW39" s="657"/>
      <c r="CX39" s="657"/>
      <c r="CY39" s="658"/>
      <c r="CZ39" s="641">
        <v>1.2</v>
      </c>
      <c r="DA39" s="669"/>
      <c r="DB39" s="669"/>
      <c r="DC39" s="671"/>
      <c r="DD39" s="645">
        <v>24634</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15">
      <c r="B40" s="633" t="s">
        <v>332</v>
      </c>
      <c r="C40" s="634"/>
      <c r="D40" s="634"/>
      <c r="E40" s="634"/>
      <c r="F40" s="634"/>
      <c r="G40" s="634"/>
      <c r="H40" s="634"/>
      <c r="I40" s="634"/>
      <c r="J40" s="634"/>
      <c r="K40" s="634"/>
      <c r="L40" s="634"/>
      <c r="M40" s="634"/>
      <c r="N40" s="634"/>
      <c r="O40" s="634"/>
      <c r="P40" s="634"/>
      <c r="Q40" s="635"/>
      <c r="R40" s="636">
        <v>5752</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333</v>
      </c>
      <c r="AR40" s="700"/>
      <c r="AS40" s="700"/>
      <c r="AT40" s="700"/>
      <c r="AU40" s="700"/>
      <c r="AV40" s="700"/>
      <c r="AW40" s="700"/>
      <c r="AX40" s="700"/>
      <c r="AY40" s="701"/>
      <c r="AZ40" s="636" t="s">
        <v>122</v>
      </c>
      <c r="BA40" s="637"/>
      <c r="BB40" s="637"/>
      <c r="BC40" s="637"/>
      <c r="BD40" s="657"/>
      <c r="BE40" s="657"/>
      <c r="BF40" s="682"/>
      <c r="BG40" s="686" t="s">
        <v>334</v>
      </c>
      <c r="BH40" s="687"/>
      <c r="BI40" s="687"/>
      <c r="BJ40" s="687"/>
      <c r="BK40" s="687"/>
      <c r="BL40" s="205"/>
      <c r="BM40" s="634" t="s">
        <v>335</v>
      </c>
      <c r="BN40" s="634"/>
      <c r="BO40" s="634"/>
      <c r="BP40" s="634"/>
      <c r="BQ40" s="634"/>
      <c r="BR40" s="634"/>
      <c r="BS40" s="634"/>
      <c r="BT40" s="634"/>
      <c r="BU40" s="635"/>
      <c r="BV40" s="636">
        <v>73</v>
      </c>
      <c r="BW40" s="637"/>
      <c r="BX40" s="637"/>
      <c r="BY40" s="637"/>
      <c r="BZ40" s="637"/>
      <c r="CA40" s="637"/>
      <c r="CB40" s="646"/>
      <c r="CD40" s="633" t="s">
        <v>336</v>
      </c>
      <c r="CE40" s="634"/>
      <c r="CF40" s="634"/>
      <c r="CG40" s="634"/>
      <c r="CH40" s="634"/>
      <c r="CI40" s="634"/>
      <c r="CJ40" s="634"/>
      <c r="CK40" s="634"/>
      <c r="CL40" s="634"/>
      <c r="CM40" s="634"/>
      <c r="CN40" s="634"/>
      <c r="CO40" s="634"/>
      <c r="CP40" s="634"/>
      <c r="CQ40" s="635"/>
      <c r="CR40" s="636">
        <v>208500</v>
      </c>
      <c r="CS40" s="637"/>
      <c r="CT40" s="637"/>
      <c r="CU40" s="637"/>
      <c r="CV40" s="637"/>
      <c r="CW40" s="637"/>
      <c r="CX40" s="637"/>
      <c r="CY40" s="638"/>
      <c r="CZ40" s="641">
        <v>2.9</v>
      </c>
      <c r="DA40" s="669"/>
      <c r="DB40" s="669"/>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15">
      <c r="B41" s="659" t="s">
        <v>337</v>
      </c>
      <c r="C41" s="660"/>
      <c r="D41" s="660"/>
      <c r="E41" s="660"/>
      <c r="F41" s="660"/>
      <c r="G41" s="660"/>
      <c r="H41" s="660"/>
      <c r="I41" s="660"/>
      <c r="J41" s="660"/>
      <c r="K41" s="660"/>
      <c r="L41" s="660"/>
      <c r="M41" s="660"/>
      <c r="N41" s="660"/>
      <c r="O41" s="660"/>
      <c r="P41" s="660"/>
      <c r="Q41" s="661"/>
      <c r="R41" s="708">
        <v>7847669</v>
      </c>
      <c r="S41" s="709"/>
      <c r="T41" s="709"/>
      <c r="U41" s="709"/>
      <c r="V41" s="709"/>
      <c r="W41" s="709"/>
      <c r="X41" s="709"/>
      <c r="Y41" s="713"/>
      <c r="Z41" s="714">
        <v>100</v>
      </c>
      <c r="AA41" s="714"/>
      <c r="AB41" s="714"/>
      <c r="AC41" s="714"/>
      <c r="AD41" s="715">
        <v>3069490</v>
      </c>
      <c r="AE41" s="715"/>
      <c r="AF41" s="715"/>
      <c r="AG41" s="715"/>
      <c r="AH41" s="715"/>
      <c r="AI41" s="715"/>
      <c r="AJ41" s="715"/>
      <c r="AK41" s="715"/>
      <c r="AL41" s="716">
        <v>100</v>
      </c>
      <c r="AM41" s="696"/>
      <c r="AN41" s="696"/>
      <c r="AO41" s="717"/>
      <c r="AQ41" s="699" t="s">
        <v>338</v>
      </c>
      <c r="AR41" s="700"/>
      <c r="AS41" s="700"/>
      <c r="AT41" s="700"/>
      <c r="AU41" s="700"/>
      <c r="AV41" s="700"/>
      <c r="AW41" s="700"/>
      <c r="AX41" s="700"/>
      <c r="AY41" s="701"/>
      <c r="AZ41" s="636">
        <v>121170</v>
      </c>
      <c r="BA41" s="637"/>
      <c r="BB41" s="637"/>
      <c r="BC41" s="637"/>
      <c r="BD41" s="657"/>
      <c r="BE41" s="657"/>
      <c r="BF41" s="682"/>
      <c r="BG41" s="686"/>
      <c r="BH41" s="687"/>
      <c r="BI41" s="687"/>
      <c r="BJ41" s="687"/>
      <c r="BK41" s="687"/>
      <c r="BL41" s="205"/>
      <c r="BM41" s="634" t="s">
        <v>339</v>
      </c>
      <c r="BN41" s="634"/>
      <c r="BO41" s="634"/>
      <c r="BP41" s="634"/>
      <c r="BQ41" s="634"/>
      <c r="BR41" s="634"/>
      <c r="BS41" s="634"/>
      <c r="BT41" s="634"/>
      <c r="BU41" s="635"/>
      <c r="BV41" s="636">
        <v>1</v>
      </c>
      <c r="BW41" s="637"/>
      <c r="BX41" s="637"/>
      <c r="BY41" s="637"/>
      <c r="BZ41" s="637"/>
      <c r="CA41" s="637"/>
      <c r="CB41" s="646"/>
      <c r="CD41" s="633" t="s">
        <v>340</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341</v>
      </c>
      <c r="AR42" s="706"/>
      <c r="AS42" s="706"/>
      <c r="AT42" s="706"/>
      <c r="AU42" s="706"/>
      <c r="AV42" s="706"/>
      <c r="AW42" s="706"/>
      <c r="AX42" s="706"/>
      <c r="AY42" s="707"/>
      <c r="AZ42" s="708">
        <v>384497</v>
      </c>
      <c r="BA42" s="709"/>
      <c r="BB42" s="709"/>
      <c r="BC42" s="709"/>
      <c r="BD42" s="695"/>
      <c r="BE42" s="695"/>
      <c r="BF42" s="697"/>
      <c r="BG42" s="688"/>
      <c r="BH42" s="689"/>
      <c r="BI42" s="689"/>
      <c r="BJ42" s="689"/>
      <c r="BK42" s="689"/>
      <c r="BL42" s="206"/>
      <c r="BM42" s="660" t="s">
        <v>342</v>
      </c>
      <c r="BN42" s="660"/>
      <c r="BO42" s="660"/>
      <c r="BP42" s="660"/>
      <c r="BQ42" s="660"/>
      <c r="BR42" s="660"/>
      <c r="BS42" s="660"/>
      <c r="BT42" s="660"/>
      <c r="BU42" s="661"/>
      <c r="BV42" s="708">
        <v>348</v>
      </c>
      <c r="BW42" s="709"/>
      <c r="BX42" s="709"/>
      <c r="BY42" s="709"/>
      <c r="BZ42" s="709"/>
      <c r="CA42" s="709"/>
      <c r="CB42" s="718"/>
      <c r="CD42" s="633" t="s">
        <v>343</v>
      </c>
      <c r="CE42" s="634"/>
      <c r="CF42" s="634"/>
      <c r="CG42" s="634"/>
      <c r="CH42" s="634"/>
      <c r="CI42" s="634"/>
      <c r="CJ42" s="634"/>
      <c r="CK42" s="634"/>
      <c r="CL42" s="634"/>
      <c r="CM42" s="634"/>
      <c r="CN42" s="634"/>
      <c r="CO42" s="634"/>
      <c r="CP42" s="634"/>
      <c r="CQ42" s="635"/>
      <c r="CR42" s="636">
        <v>1654232</v>
      </c>
      <c r="CS42" s="657"/>
      <c r="CT42" s="657"/>
      <c r="CU42" s="657"/>
      <c r="CV42" s="657"/>
      <c r="CW42" s="657"/>
      <c r="CX42" s="657"/>
      <c r="CY42" s="658"/>
      <c r="CZ42" s="641">
        <v>22.7</v>
      </c>
      <c r="DA42" s="669"/>
      <c r="DB42" s="669"/>
      <c r="DC42" s="671"/>
      <c r="DD42" s="645">
        <v>253978</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344</v>
      </c>
      <c r="CD43" s="633" t="s">
        <v>345</v>
      </c>
      <c r="CE43" s="634"/>
      <c r="CF43" s="634"/>
      <c r="CG43" s="634"/>
      <c r="CH43" s="634"/>
      <c r="CI43" s="634"/>
      <c r="CJ43" s="634"/>
      <c r="CK43" s="634"/>
      <c r="CL43" s="634"/>
      <c r="CM43" s="634"/>
      <c r="CN43" s="634"/>
      <c r="CO43" s="634"/>
      <c r="CP43" s="634"/>
      <c r="CQ43" s="635"/>
      <c r="CR43" s="636">
        <v>37744</v>
      </c>
      <c r="CS43" s="657"/>
      <c r="CT43" s="657"/>
      <c r="CU43" s="657"/>
      <c r="CV43" s="657"/>
      <c r="CW43" s="657"/>
      <c r="CX43" s="657"/>
      <c r="CY43" s="658"/>
      <c r="CZ43" s="641">
        <v>0.5</v>
      </c>
      <c r="DA43" s="669"/>
      <c r="DB43" s="669"/>
      <c r="DC43" s="671"/>
      <c r="DD43" s="645">
        <v>37744</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346</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294</v>
      </c>
      <c r="CE44" s="675"/>
      <c r="CF44" s="633" t="s">
        <v>347</v>
      </c>
      <c r="CG44" s="634"/>
      <c r="CH44" s="634"/>
      <c r="CI44" s="634"/>
      <c r="CJ44" s="634"/>
      <c r="CK44" s="634"/>
      <c r="CL44" s="634"/>
      <c r="CM44" s="634"/>
      <c r="CN44" s="634"/>
      <c r="CO44" s="634"/>
      <c r="CP44" s="634"/>
      <c r="CQ44" s="635"/>
      <c r="CR44" s="636">
        <v>1654232</v>
      </c>
      <c r="CS44" s="637"/>
      <c r="CT44" s="637"/>
      <c r="CU44" s="637"/>
      <c r="CV44" s="637"/>
      <c r="CW44" s="637"/>
      <c r="CX44" s="637"/>
      <c r="CY44" s="638"/>
      <c r="CZ44" s="641">
        <v>22.7</v>
      </c>
      <c r="DA44" s="642"/>
      <c r="DB44" s="642"/>
      <c r="DC44" s="648"/>
      <c r="DD44" s="645">
        <v>253978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348</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349</v>
      </c>
      <c r="CG45" s="634"/>
      <c r="CH45" s="634"/>
      <c r="CI45" s="634"/>
      <c r="CJ45" s="634"/>
      <c r="CK45" s="634"/>
      <c r="CL45" s="634"/>
      <c r="CM45" s="634"/>
      <c r="CN45" s="634"/>
      <c r="CO45" s="634"/>
      <c r="CP45" s="634"/>
      <c r="CQ45" s="635"/>
      <c r="CR45" s="636">
        <v>1038030</v>
      </c>
      <c r="CS45" s="657"/>
      <c r="CT45" s="657"/>
      <c r="CU45" s="657"/>
      <c r="CV45" s="657"/>
      <c r="CW45" s="657"/>
      <c r="CX45" s="657"/>
      <c r="CY45" s="658"/>
      <c r="CZ45" s="641">
        <v>14.3</v>
      </c>
      <c r="DA45" s="669"/>
      <c r="DB45" s="669"/>
      <c r="DC45" s="671"/>
      <c r="DD45" s="645">
        <v>41416</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6"/>
      <c r="CE46" s="677"/>
      <c r="CF46" s="633" t="s">
        <v>350</v>
      </c>
      <c r="CG46" s="634"/>
      <c r="CH46" s="634"/>
      <c r="CI46" s="634"/>
      <c r="CJ46" s="634"/>
      <c r="CK46" s="634"/>
      <c r="CL46" s="634"/>
      <c r="CM46" s="634"/>
      <c r="CN46" s="634"/>
      <c r="CO46" s="634"/>
      <c r="CP46" s="634"/>
      <c r="CQ46" s="635"/>
      <c r="CR46" s="636">
        <v>616202</v>
      </c>
      <c r="CS46" s="637"/>
      <c r="CT46" s="637"/>
      <c r="CU46" s="637"/>
      <c r="CV46" s="637"/>
      <c r="CW46" s="637"/>
      <c r="CX46" s="637"/>
      <c r="CY46" s="638"/>
      <c r="CZ46" s="641">
        <v>8.5</v>
      </c>
      <c r="DA46" s="642"/>
      <c r="DB46" s="642"/>
      <c r="DC46" s="648"/>
      <c r="DD46" s="645">
        <v>212562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6"/>
      <c r="CE47" s="677"/>
      <c r="CF47" s="633" t="s">
        <v>351</v>
      </c>
      <c r="CG47" s="634"/>
      <c r="CH47" s="634"/>
      <c r="CI47" s="634"/>
      <c r="CJ47" s="634"/>
      <c r="CK47" s="634"/>
      <c r="CL47" s="634"/>
      <c r="CM47" s="634"/>
      <c r="CN47" s="634"/>
      <c r="CO47" s="634"/>
      <c r="CP47" s="634"/>
      <c r="CQ47" s="635"/>
      <c r="CR47" s="636" t="s">
        <v>122</v>
      </c>
      <c r="CS47" s="657"/>
      <c r="CT47" s="657"/>
      <c r="CU47" s="657"/>
      <c r="CV47" s="657"/>
      <c r="CW47" s="657"/>
      <c r="CX47" s="657"/>
      <c r="CY47" s="658"/>
      <c r="CZ47" s="641" t="s">
        <v>122</v>
      </c>
      <c r="DA47" s="669"/>
      <c r="DB47" s="669"/>
      <c r="DC47" s="671"/>
      <c r="DD47" s="645" t="s">
        <v>122</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8"/>
      <c r="CE48" s="679"/>
      <c r="CF48" s="633" t="s">
        <v>352</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9" t="s">
        <v>353</v>
      </c>
      <c r="CE49" s="660"/>
      <c r="CF49" s="660"/>
      <c r="CG49" s="660"/>
      <c r="CH49" s="660"/>
      <c r="CI49" s="660"/>
      <c r="CJ49" s="660"/>
      <c r="CK49" s="660"/>
      <c r="CL49" s="660"/>
      <c r="CM49" s="660"/>
      <c r="CN49" s="660"/>
      <c r="CO49" s="660"/>
      <c r="CP49" s="660"/>
      <c r="CQ49" s="661"/>
      <c r="CR49" s="708">
        <v>7272919</v>
      </c>
      <c r="CS49" s="695"/>
      <c r="CT49" s="695"/>
      <c r="CU49" s="695"/>
      <c r="CV49" s="695"/>
      <c r="CW49" s="695"/>
      <c r="CX49" s="695"/>
      <c r="CY49" s="724"/>
      <c r="CZ49" s="716">
        <v>100</v>
      </c>
      <c r="DA49" s="725"/>
      <c r="DB49" s="725"/>
      <c r="DC49" s="726"/>
      <c r="DD49" s="727">
        <v>3931466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yBO9r39ZUSv3pPgNGTFTmU8f+iUxsT0vj9us+NI3fhr8CKjdzAA+ykBxrn8gX1fu5lgTwnp5XYamGrjNSdUdRQ==" saltValue="CO9r8inYUp0rYuU7cYOto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354</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355</v>
      </c>
      <c r="DK2" s="736"/>
      <c r="DL2" s="736"/>
      <c r="DM2" s="736"/>
      <c r="DN2" s="736"/>
      <c r="DO2" s="737"/>
      <c r="DP2" s="210"/>
      <c r="DQ2" s="735" t="s">
        <v>356</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357</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358</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359</v>
      </c>
      <c r="B5" s="741"/>
      <c r="C5" s="741"/>
      <c r="D5" s="741"/>
      <c r="E5" s="741"/>
      <c r="F5" s="741"/>
      <c r="G5" s="741"/>
      <c r="H5" s="741"/>
      <c r="I5" s="741"/>
      <c r="J5" s="741"/>
      <c r="K5" s="741"/>
      <c r="L5" s="741"/>
      <c r="M5" s="741"/>
      <c r="N5" s="741"/>
      <c r="O5" s="741"/>
      <c r="P5" s="742"/>
      <c r="Q5" s="746" t="s">
        <v>360</v>
      </c>
      <c r="R5" s="747"/>
      <c r="S5" s="747"/>
      <c r="T5" s="747"/>
      <c r="U5" s="748"/>
      <c r="V5" s="746" t="s">
        <v>361</v>
      </c>
      <c r="W5" s="747"/>
      <c r="X5" s="747"/>
      <c r="Y5" s="747"/>
      <c r="Z5" s="748"/>
      <c r="AA5" s="746" t="s">
        <v>362</v>
      </c>
      <c r="AB5" s="747"/>
      <c r="AC5" s="747"/>
      <c r="AD5" s="747"/>
      <c r="AE5" s="747"/>
      <c r="AF5" s="752" t="s">
        <v>363</v>
      </c>
      <c r="AG5" s="747"/>
      <c r="AH5" s="747"/>
      <c r="AI5" s="747"/>
      <c r="AJ5" s="753"/>
      <c r="AK5" s="747" t="s">
        <v>364</v>
      </c>
      <c r="AL5" s="747"/>
      <c r="AM5" s="747"/>
      <c r="AN5" s="747"/>
      <c r="AO5" s="748"/>
      <c r="AP5" s="746" t="s">
        <v>365</v>
      </c>
      <c r="AQ5" s="747"/>
      <c r="AR5" s="747"/>
      <c r="AS5" s="747"/>
      <c r="AT5" s="748"/>
      <c r="AU5" s="746" t="s">
        <v>366</v>
      </c>
      <c r="AV5" s="747"/>
      <c r="AW5" s="747"/>
      <c r="AX5" s="747"/>
      <c r="AY5" s="753"/>
      <c r="AZ5" s="214"/>
      <c r="BA5" s="214"/>
      <c r="BB5" s="214"/>
      <c r="BC5" s="214"/>
      <c r="BD5" s="214"/>
      <c r="BE5" s="215"/>
      <c r="BF5" s="215"/>
      <c r="BG5" s="215"/>
      <c r="BH5" s="215"/>
      <c r="BI5" s="215"/>
      <c r="BJ5" s="215"/>
      <c r="BK5" s="215"/>
      <c r="BL5" s="215"/>
      <c r="BM5" s="215"/>
      <c r="BN5" s="215"/>
      <c r="BO5" s="215"/>
      <c r="BP5" s="215"/>
      <c r="BQ5" s="740" t="s">
        <v>367</v>
      </c>
      <c r="BR5" s="741"/>
      <c r="BS5" s="741"/>
      <c r="BT5" s="741"/>
      <c r="BU5" s="741"/>
      <c r="BV5" s="741"/>
      <c r="BW5" s="741"/>
      <c r="BX5" s="741"/>
      <c r="BY5" s="741"/>
      <c r="BZ5" s="741"/>
      <c r="CA5" s="741"/>
      <c r="CB5" s="741"/>
      <c r="CC5" s="741"/>
      <c r="CD5" s="741"/>
      <c r="CE5" s="741"/>
      <c r="CF5" s="741"/>
      <c r="CG5" s="742"/>
      <c r="CH5" s="746" t="s">
        <v>368</v>
      </c>
      <c r="CI5" s="747"/>
      <c r="CJ5" s="747"/>
      <c r="CK5" s="747"/>
      <c r="CL5" s="748"/>
      <c r="CM5" s="746" t="s">
        <v>369</v>
      </c>
      <c r="CN5" s="747"/>
      <c r="CO5" s="747"/>
      <c r="CP5" s="747"/>
      <c r="CQ5" s="748"/>
      <c r="CR5" s="746" t="s">
        <v>370</v>
      </c>
      <c r="CS5" s="747"/>
      <c r="CT5" s="747"/>
      <c r="CU5" s="747"/>
      <c r="CV5" s="748"/>
      <c r="CW5" s="746" t="s">
        <v>371</v>
      </c>
      <c r="CX5" s="747"/>
      <c r="CY5" s="747"/>
      <c r="CZ5" s="747"/>
      <c r="DA5" s="748"/>
      <c r="DB5" s="746" t="s">
        <v>372</v>
      </c>
      <c r="DC5" s="747"/>
      <c r="DD5" s="747"/>
      <c r="DE5" s="747"/>
      <c r="DF5" s="748"/>
      <c r="DG5" s="776" t="s">
        <v>373</v>
      </c>
      <c r="DH5" s="777"/>
      <c r="DI5" s="777"/>
      <c r="DJ5" s="777"/>
      <c r="DK5" s="778"/>
      <c r="DL5" s="776" t="s">
        <v>374</v>
      </c>
      <c r="DM5" s="777"/>
      <c r="DN5" s="777"/>
      <c r="DO5" s="777"/>
      <c r="DP5" s="778"/>
      <c r="DQ5" s="746" t="s">
        <v>375</v>
      </c>
      <c r="DR5" s="747"/>
      <c r="DS5" s="747"/>
      <c r="DT5" s="747"/>
      <c r="DU5" s="748"/>
      <c r="DV5" s="746" t="s">
        <v>366</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376</v>
      </c>
      <c r="C7" s="763"/>
      <c r="D7" s="763"/>
      <c r="E7" s="763"/>
      <c r="F7" s="763"/>
      <c r="G7" s="763"/>
      <c r="H7" s="763"/>
      <c r="I7" s="763"/>
      <c r="J7" s="763"/>
      <c r="K7" s="763"/>
      <c r="L7" s="763"/>
      <c r="M7" s="763"/>
      <c r="N7" s="763"/>
      <c r="O7" s="763"/>
      <c r="P7" s="764"/>
      <c r="Q7" s="765"/>
      <c r="R7" s="766"/>
      <c r="S7" s="766"/>
      <c r="T7" s="766"/>
      <c r="U7" s="766"/>
      <c r="V7" s="766"/>
      <c r="W7" s="766"/>
      <c r="X7" s="766"/>
      <c r="Y7" s="766"/>
      <c r="Z7" s="766"/>
      <c r="AA7" s="766"/>
      <c r="AB7" s="766"/>
      <c r="AC7" s="766"/>
      <c r="AD7" s="766"/>
      <c r="AE7" s="767"/>
      <c r="AF7" s="768">
        <v>445</v>
      </c>
      <c r="AG7" s="769"/>
      <c r="AH7" s="769"/>
      <c r="AI7" s="769"/>
      <c r="AJ7" s="770"/>
      <c r="AK7" s="771"/>
      <c r="AL7" s="772"/>
      <c r="AM7" s="772"/>
      <c r="AN7" s="772"/>
      <c r="AO7" s="772"/>
      <c r="AP7" s="772"/>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15">
      <c r="A8" s="220">
        <v>2</v>
      </c>
      <c r="B8" s="793" t="s">
        <v>377</v>
      </c>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v>100</v>
      </c>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15">
      <c r="A9" s="220">
        <v>3</v>
      </c>
      <c r="B9" s="793" t="s">
        <v>378</v>
      </c>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v>0</v>
      </c>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379</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380</v>
      </c>
      <c r="B23" s="802" t="s">
        <v>381</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546</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382</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383</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359</v>
      </c>
      <c r="B26" s="741"/>
      <c r="C26" s="741"/>
      <c r="D26" s="741"/>
      <c r="E26" s="741"/>
      <c r="F26" s="741"/>
      <c r="G26" s="741"/>
      <c r="H26" s="741"/>
      <c r="I26" s="741"/>
      <c r="J26" s="741"/>
      <c r="K26" s="741"/>
      <c r="L26" s="741"/>
      <c r="M26" s="741"/>
      <c r="N26" s="741"/>
      <c r="O26" s="741"/>
      <c r="P26" s="742"/>
      <c r="Q26" s="746" t="s">
        <v>384</v>
      </c>
      <c r="R26" s="747"/>
      <c r="S26" s="747"/>
      <c r="T26" s="747"/>
      <c r="U26" s="748"/>
      <c r="V26" s="746" t="s">
        <v>385</v>
      </c>
      <c r="W26" s="747"/>
      <c r="X26" s="747"/>
      <c r="Y26" s="747"/>
      <c r="Z26" s="748"/>
      <c r="AA26" s="746" t="s">
        <v>386</v>
      </c>
      <c r="AB26" s="747"/>
      <c r="AC26" s="747"/>
      <c r="AD26" s="747"/>
      <c r="AE26" s="747"/>
      <c r="AF26" s="827" t="s">
        <v>387</v>
      </c>
      <c r="AG26" s="828"/>
      <c r="AH26" s="828"/>
      <c r="AI26" s="828"/>
      <c r="AJ26" s="829"/>
      <c r="AK26" s="747" t="s">
        <v>388</v>
      </c>
      <c r="AL26" s="747"/>
      <c r="AM26" s="747"/>
      <c r="AN26" s="747"/>
      <c r="AO26" s="748"/>
      <c r="AP26" s="746" t="s">
        <v>389</v>
      </c>
      <c r="AQ26" s="747"/>
      <c r="AR26" s="747"/>
      <c r="AS26" s="747"/>
      <c r="AT26" s="748"/>
      <c r="AU26" s="746" t="s">
        <v>390</v>
      </c>
      <c r="AV26" s="747"/>
      <c r="AW26" s="747"/>
      <c r="AX26" s="747"/>
      <c r="AY26" s="748"/>
      <c r="AZ26" s="746" t="s">
        <v>391</v>
      </c>
      <c r="BA26" s="747"/>
      <c r="BB26" s="747"/>
      <c r="BC26" s="747"/>
      <c r="BD26" s="748"/>
      <c r="BE26" s="746" t="s">
        <v>366</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392</v>
      </c>
      <c r="C28" s="763"/>
      <c r="D28" s="763"/>
      <c r="E28" s="763"/>
      <c r="F28" s="763"/>
      <c r="G28" s="763"/>
      <c r="H28" s="763"/>
      <c r="I28" s="763"/>
      <c r="J28" s="763"/>
      <c r="K28" s="763"/>
      <c r="L28" s="763"/>
      <c r="M28" s="763"/>
      <c r="N28" s="763"/>
      <c r="O28" s="763"/>
      <c r="P28" s="764"/>
      <c r="Q28" s="835"/>
      <c r="R28" s="836"/>
      <c r="S28" s="836"/>
      <c r="T28" s="836"/>
      <c r="U28" s="836"/>
      <c r="V28" s="836"/>
      <c r="W28" s="836"/>
      <c r="X28" s="836"/>
      <c r="Y28" s="836"/>
      <c r="Z28" s="836"/>
      <c r="AA28" s="836"/>
      <c r="AB28" s="836"/>
      <c r="AC28" s="836"/>
      <c r="AD28" s="836"/>
      <c r="AE28" s="837"/>
      <c r="AF28" s="838">
        <v>63</v>
      </c>
      <c r="AG28" s="836"/>
      <c r="AH28" s="836"/>
      <c r="AI28" s="836"/>
      <c r="AJ28" s="839"/>
      <c r="AK28" s="840"/>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393</v>
      </c>
      <c r="C29" s="794"/>
      <c r="D29" s="794"/>
      <c r="E29" s="794"/>
      <c r="F29" s="794"/>
      <c r="G29" s="794"/>
      <c r="H29" s="794"/>
      <c r="I29" s="794"/>
      <c r="J29" s="794"/>
      <c r="K29" s="794"/>
      <c r="L29" s="794"/>
      <c r="M29" s="794"/>
      <c r="N29" s="794"/>
      <c r="O29" s="794"/>
      <c r="P29" s="795"/>
      <c r="Q29" s="796"/>
      <c r="R29" s="797"/>
      <c r="S29" s="797"/>
      <c r="T29" s="797"/>
      <c r="U29" s="797"/>
      <c r="V29" s="797"/>
      <c r="W29" s="797"/>
      <c r="X29" s="797"/>
      <c r="Y29" s="797"/>
      <c r="Z29" s="797"/>
      <c r="AA29" s="797"/>
      <c r="AB29" s="797"/>
      <c r="AC29" s="797"/>
      <c r="AD29" s="797"/>
      <c r="AE29" s="798"/>
      <c r="AF29" s="799">
        <v>21</v>
      </c>
      <c r="AG29" s="800"/>
      <c r="AH29" s="800"/>
      <c r="AI29" s="800"/>
      <c r="AJ29" s="801"/>
      <c r="AK29" s="847"/>
      <c r="AL29" s="843"/>
      <c r="AM29" s="843"/>
      <c r="AN29" s="843"/>
      <c r="AO29" s="843"/>
      <c r="AP29" s="843"/>
      <c r="AQ29" s="843"/>
      <c r="AR29" s="843"/>
      <c r="AS29" s="843"/>
      <c r="AT29" s="843"/>
      <c r="AU29" s="843"/>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143</v>
      </c>
      <c r="C30" s="794"/>
      <c r="D30" s="794"/>
      <c r="E30" s="794"/>
      <c r="F30" s="794"/>
      <c r="G30" s="794"/>
      <c r="H30" s="794"/>
      <c r="I30" s="794"/>
      <c r="J30" s="794"/>
      <c r="K30" s="794"/>
      <c r="L30" s="794"/>
      <c r="M30" s="794"/>
      <c r="N30" s="794"/>
      <c r="O30" s="794"/>
      <c r="P30" s="795"/>
      <c r="Q30" s="796"/>
      <c r="R30" s="797"/>
      <c r="S30" s="797"/>
      <c r="T30" s="797"/>
      <c r="U30" s="797"/>
      <c r="V30" s="797"/>
      <c r="W30" s="797"/>
      <c r="X30" s="797"/>
      <c r="Y30" s="797"/>
      <c r="Z30" s="797"/>
      <c r="AA30" s="797"/>
      <c r="AB30" s="797"/>
      <c r="AC30" s="797"/>
      <c r="AD30" s="797"/>
      <c r="AE30" s="798"/>
      <c r="AF30" s="799">
        <v>-26</v>
      </c>
      <c r="AG30" s="800"/>
      <c r="AH30" s="800"/>
      <c r="AI30" s="800"/>
      <c r="AJ30" s="801"/>
      <c r="AK30" s="847"/>
      <c r="AL30" s="843"/>
      <c r="AM30" s="843"/>
      <c r="AN30" s="843"/>
      <c r="AO30" s="843"/>
      <c r="AP30" s="843"/>
      <c r="AQ30" s="843"/>
      <c r="AR30" s="843"/>
      <c r="AS30" s="843"/>
      <c r="AT30" s="843"/>
      <c r="AU30" s="843"/>
      <c r="AV30" s="843"/>
      <c r="AW30" s="843"/>
      <c r="AX30" s="843"/>
      <c r="AY30" s="843"/>
      <c r="AZ30" s="844"/>
      <c r="BA30" s="844"/>
      <c r="BB30" s="844"/>
      <c r="BC30" s="844"/>
      <c r="BD30" s="844"/>
      <c r="BE30" s="845" t="s">
        <v>394</v>
      </c>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c r="C31" s="794"/>
      <c r="D31" s="794"/>
      <c r="E31" s="794"/>
      <c r="F31" s="794"/>
      <c r="G31" s="794"/>
      <c r="H31" s="794"/>
      <c r="I31" s="794"/>
      <c r="J31" s="794"/>
      <c r="K31" s="794"/>
      <c r="L31" s="794"/>
      <c r="M31" s="794"/>
      <c r="N31" s="794"/>
      <c r="O31" s="794"/>
      <c r="P31" s="795"/>
      <c r="Q31" s="796"/>
      <c r="R31" s="797"/>
      <c r="S31" s="797"/>
      <c r="T31" s="797"/>
      <c r="U31" s="797"/>
      <c r="V31" s="797"/>
      <c r="W31" s="797"/>
      <c r="X31" s="797"/>
      <c r="Y31" s="797"/>
      <c r="Z31" s="797"/>
      <c r="AA31" s="797"/>
      <c r="AB31" s="797"/>
      <c r="AC31" s="797"/>
      <c r="AD31" s="797"/>
      <c r="AE31" s="798"/>
      <c r="AF31" s="799"/>
      <c r="AG31" s="800"/>
      <c r="AH31" s="800"/>
      <c r="AI31" s="800"/>
      <c r="AJ31" s="801"/>
      <c r="AK31" s="847"/>
      <c r="AL31" s="843"/>
      <c r="AM31" s="843"/>
      <c r="AN31" s="843"/>
      <c r="AO31" s="843"/>
      <c r="AP31" s="843"/>
      <c r="AQ31" s="843"/>
      <c r="AR31" s="843"/>
      <c r="AS31" s="843"/>
      <c r="AT31" s="843"/>
      <c r="AU31" s="843"/>
      <c r="AV31" s="843"/>
      <c r="AW31" s="843"/>
      <c r="AX31" s="843"/>
      <c r="AY31" s="843"/>
      <c r="AZ31" s="844"/>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380</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59</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398</v>
      </c>
      <c r="B66" s="741"/>
      <c r="C66" s="741"/>
      <c r="D66" s="741"/>
      <c r="E66" s="741"/>
      <c r="F66" s="741"/>
      <c r="G66" s="741"/>
      <c r="H66" s="741"/>
      <c r="I66" s="741"/>
      <c r="J66" s="741"/>
      <c r="K66" s="741"/>
      <c r="L66" s="741"/>
      <c r="M66" s="741"/>
      <c r="N66" s="741"/>
      <c r="O66" s="741"/>
      <c r="P66" s="742"/>
      <c r="Q66" s="746" t="s">
        <v>384</v>
      </c>
      <c r="R66" s="747"/>
      <c r="S66" s="747"/>
      <c r="T66" s="747"/>
      <c r="U66" s="748"/>
      <c r="V66" s="746" t="s">
        <v>385</v>
      </c>
      <c r="W66" s="747"/>
      <c r="X66" s="747"/>
      <c r="Y66" s="747"/>
      <c r="Z66" s="748"/>
      <c r="AA66" s="746" t="s">
        <v>386</v>
      </c>
      <c r="AB66" s="747"/>
      <c r="AC66" s="747"/>
      <c r="AD66" s="747"/>
      <c r="AE66" s="748"/>
      <c r="AF66" s="867" t="s">
        <v>387</v>
      </c>
      <c r="AG66" s="828"/>
      <c r="AH66" s="828"/>
      <c r="AI66" s="828"/>
      <c r="AJ66" s="868"/>
      <c r="AK66" s="746" t="s">
        <v>388</v>
      </c>
      <c r="AL66" s="741"/>
      <c r="AM66" s="741"/>
      <c r="AN66" s="741"/>
      <c r="AO66" s="742"/>
      <c r="AP66" s="746" t="s">
        <v>389</v>
      </c>
      <c r="AQ66" s="747"/>
      <c r="AR66" s="747"/>
      <c r="AS66" s="747"/>
      <c r="AT66" s="748"/>
      <c r="AU66" s="746" t="s">
        <v>399</v>
      </c>
      <c r="AV66" s="747"/>
      <c r="AW66" s="747"/>
      <c r="AX66" s="747"/>
      <c r="AY66" s="748"/>
      <c r="AZ66" s="746" t="s">
        <v>366</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c r="C68" s="883"/>
      <c r="D68" s="883"/>
      <c r="E68" s="883"/>
      <c r="F68" s="883"/>
      <c r="G68" s="883"/>
      <c r="H68" s="883"/>
      <c r="I68" s="883"/>
      <c r="J68" s="883"/>
      <c r="K68" s="883"/>
      <c r="L68" s="883"/>
      <c r="M68" s="883"/>
      <c r="N68" s="883"/>
      <c r="O68" s="883"/>
      <c r="P68" s="884"/>
      <c r="Q68" s="885"/>
      <c r="R68" s="879"/>
      <c r="S68" s="879"/>
      <c r="T68" s="879"/>
      <c r="U68" s="879"/>
      <c r="V68" s="879"/>
      <c r="W68" s="879"/>
      <c r="X68" s="879"/>
      <c r="Y68" s="879"/>
      <c r="Z68" s="879"/>
      <c r="AA68" s="879"/>
      <c r="AB68" s="879"/>
      <c r="AC68" s="879"/>
      <c r="AD68" s="879"/>
      <c r="AE68" s="879"/>
      <c r="AF68" s="879"/>
      <c r="AG68" s="879"/>
      <c r="AH68" s="879"/>
      <c r="AI68" s="879"/>
      <c r="AJ68" s="879"/>
      <c r="AK68" s="879"/>
      <c r="AL68" s="879"/>
      <c r="AM68" s="879"/>
      <c r="AN68" s="879"/>
      <c r="AO68" s="879"/>
      <c r="AP68" s="879"/>
      <c r="AQ68" s="879"/>
      <c r="AR68" s="879"/>
      <c r="AS68" s="879"/>
      <c r="AT68" s="879"/>
      <c r="AU68" s="879"/>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c r="C69" s="887"/>
      <c r="D69" s="887"/>
      <c r="E69" s="887"/>
      <c r="F69" s="887"/>
      <c r="G69" s="887"/>
      <c r="H69" s="887"/>
      <c r="I69" s="887"/>
      <c r="J69" s="887"/>
      <c r="K69" s="887"/>
      <c r="L69" s="887"/>
      <c r="M69" s="887"/>
      <c r="N69" s="887"/>
      <c r="O69" s="887"/>
      <c r="P69" s="888"/>
      <c r="Q69" s="889"/>
      <c r="R69" s="843"/>
      <c r="S69" s="843"/>
      <c r="T69" s="843"/>
      <c r="U69" s="843"/>
      <c r="V69" s="843"/>
      <c r="W69" s="843"/>
      <c r="X69" s="843"/>
      <c r="Y69" s="843"/>
      <c r="Z69" s="843"/>
      <c r="AA69" s="843"/>
      <c r="AB69" s="843"/>
      <c r="AC69" s="843"/>
      <c r="AD69" s="843"/>
      <c r="AE69" s="843"/>
      <c r="AF69" s="843"/>
      <c r="AG69" s="843"/>
      <c r="AH69" s="843"/>
      <c r="AI69" s="843"/>
      <c r="AJ69" s="843"/>
      <c r="AK69" s="843"/>
      <c r="AL69" s="843"/>
      <c r="AM69" s="843"/>
      <c r="AN69" s="843"/>
      <c r="AO69" s="843"/>
      <c r="AP69" s="843"/>
      <c r="AQ69" s="843"/>
      <c r="AR69" s="843"/>
      <c r="AS69" s="843"/>
      <c r="AT69" s="843"/>
      <c r="AU69" s="843"/>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c r="C70" s="887"/>
      <c r="D70" s="887"/>
      <c r="E70" s="887"/>
      <c r="F70" s="887"/>
      <c r="G70" s="887"/>
      <c r="H70" s="887"/>
      <c r="I70" s="887"/>
      <c r="J70" s="887"/>
      <c r="K70" s="887"/>
      <c r="L70" s="887"/>
      <c r="M70" s="887"/>
      <c r="N70" s="887"/>
      <c r="O70" s="887"/>
      <c r="P70" s="888"/>
      <c r="Q70" s="889"/>
      <c r="R70" s="843"/>
      <c r="S70" s="843"/>
      <c r="T70" s="843"/>
      <c r="U70" s="843"/>
      <c r="V70" s="843"/>
      <c r="W70" s="843"/>
      <c r="X70" s="843"/>
      <c r="Y70" s="843"/>
      <c r="Z70" s="843"/>
      <c r="AA70" s="843"/>
      <c r="AB70" s="843"/>
      <c r="AC70" s="843"/>
      <c r="AD70" s="843"/>
      <c r="AE70" s="843"/>
      <c r="AF70" s="843"/>
      <c r="AG70" s="843"/>
      <c r="AH70" s="843"/>
      <c r="AI70" s="843"/>
      <c r="AJ70" s="843"/>
      <c r="AK70" s="843"/>
      <c r="AL70" s="843"/>
      <c r="AM70" s="843"/>
      <c r="AN70" s="843"/>
      <c r="AO70" s="843"/>
      <c r="AP70" s="843"/>
      <c r="AQ70" s="843"/>
      <c r="AR70" s="843"/>
      <c r="AS70" s="843"/>
      <c r="AT70" s="843"/>
      <c r="AU70" s="843"/>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380</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380</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296</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296</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296</v>
      </c>
      <c r="DR109" s="906"/>
      <c r="DS109" s="906"/>
      <c r="DT109" s="906"/>
      <c r="DU109" s="907"/>
      <c r="DV109" s="905" t="s">
        <v>411</v>
      </c>
      <c r="DW109" s="906"/>
      <c r="DX109" s="906"/>
      <c r="DY109" s="906"/>
      <c r="DZ109" s="908"/>
    </row>
    <row r="110" spans="1:131" s="212" customFormat="1" ht="26.25" customHeight="1" x14ac:dyDescent="0.15">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512096</v>
      </c>
      <c r="AB110" s="913"/>
      <c r="AC110" s="913"/>
      <c r="AD110" s="913"/>
      <c r="AE110" s="914"/>
      <c r="AF110" s="915">
        <v>501540</v>
      </c>
      <c r="AG110" s="913"/>
      <c r="AH110" s="913"/>
      <c r="AI110" s="913"/>
      <c r="AJ110" s="914"/>
      <c r="AK110" s="915">
        <v>483685</v>
      </c>
      <c r="AL110" s="913"/>
      <c r="AM110" s="913"/>
      <c r="AN110" s="913"/>
      <c r="AO110" s="914"/>
      <c r="AP110" s="916">
        <v>17.600000000000001</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6615322</v>
      </c>
      <c r="BR110" s="944"/>
      <c r="BS110" s="944"/>
      <c r="BT110" s="944"/>
      <c r="BU110" s="944"/>
      <c r="BV110" s="944">
        <v>6793671</v>
      </c>
      <c r="BW110" s="944"/>
      <c r="BX110" s="944"/>
      <c r="BY110" s="944"/>
      <c r="BZ110" s="944"/>
      <c r="CA110" s="944">
        <v>7453462</v>
      </c>
      <c r="CB110" s="944"/>
      <c r="CC110" s="944"/>
      <c r="CD110" s="944"/>
      <c r="CE110" s="944"/>
      <c r="CF110" s="957">
        <v>271.2</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v>1851</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97096</v>
      </c>
      <c r="BR112" s="939"/>
      <c r="BS112" s="939"/>
      <c r="BT112" s="939"/>
      <c r="BU112" s="939"/>
      <c r="BV112" s="939">
        <v>107224</v>
      </c>
      <c r="BW112" s="939"/>
      <c r="BX112" s="939"/>
      <c r="BY112" s="939"/>
      <c r="BZ112" s="939"/>
      <c r="CA112" s="939">
        <v>141020</v>
      </c>
      <c r="CB112" s="939"/>
      <c r="CC112" s="939"/>
      <c r="CD112" s="939"/>
      <c r="CE112" s="939"/>
      <c r="CF112" s="933">
        <v>5.0999999999999996</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883</v>
      </c>
      <c r="AB113" s="951"/>
      <c r="AC113" s="951"/>
      <c r="AD113" s="951"/>
      <c r="AE113" s="952"/>
      <c r="AF113" s="953">
        <v>6267</v>
      </c>
      <c r="AG113" s="951"/>
      <c r="AH113" s="951"/>
      <c r="AI113" s="951"/>
      <c r="AJ113" s="952"/>
      <c r="AK113" s="953">
        <v>12155</v>
      </c>
      <c r="AL113" s="951"/>
      <c r="AM113" s="951"/>
      <c r="AN113" s="951"/>
      <c r="AO113" s="952"/>
      <c r="AP113" s="954">
        <v>0.4</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94805</v>
      </c>
      <c r="BR113" s="939"/>
      <c r="BS113" s="939"/>
      <c r="BT113" s="939"/>
      <c r="BU113" s="939"/>
      <c r="BV113" s="939">
        <v>81667</v>
      </c>
      <c r="BW113" s="939"/>
      <c r="BX113" s="939"/>
      <c r="BY113" s="939"/>
      <c r="BZ113" s="939"/>
      <c r="CA113" s="939">
        <v>112891</v>
      </c>
      <c r="CB113" s="939"/>
      <c r="CC113" s="939"/>
      <c r="CD113" s="939"/>
      <c r="CE113" s="939"/>
      <c r="CF113" s="933">
        <v>4.0999999999999996</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22177</v>
      </c>
      <c r="AB114" s="972"/>
      <c r="AC114" s="972"/>
      <c r="AD114" s="972"/>
      <c r="AE114" s="973"/>
      <c r="AF114" s="974">
        <v>19987</v>
      </c>
      <c r="AG114" s="972"/>
      <c r="AH114" s="972"/>
      <c r="AI114" s="972"/>
      <c r="AJ114" s="973"/>
      <c r="AK114" s="974">
        <v>9761</v>
      </c>
      <c r="AL114" s="972"/>
      <c r="AM114" s="972"/>
      <c r="AN114" s="972"/>
      <c r="AO114" s="973"/>
      <c r="AP114" s="975">
        <v>0.4</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980833</v>
      </c>
      <c r="BR114" s="939"/>
      <c r="BS114" s="939"/>
      <c r="BT114" s="939"/>
      <c r="BU114" s="939"/>
      <c r="BV114" s="939">
        <v>968543</v>
      </c>
      <c r="BW114" s="939"/>
      <c r="BX114" s="939"/>
      <c r="BY114" s="939"/>
      <c r="BZ114" s="939"/>
      <c r="CA114" s="939">
        <v>1006114</v>
      </c>
      <c r="CB114" s="939"/>
      <c r="CC114" s="939"/>
      <c r="CD114" s="939"/>
      <c r="CE114" s="939"/>
      <c r="CF114" s="933">
        <v>36.6</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1788</v>
      </c>
      <c r="AB116" s="972"/>
      <c r="AC116" s="972"/>
      <c r="AD116" s="972"/>
      <c r="AE116" s="973"/>
      <c r="AF116" s="974">
        <v>1518</v>
      </c>
      <c r="AG116" s="972"/>
      <c r="AH116" s="972"/>
      <c r="AI116" s="972"/>
      <c r="AJ116" s="973"/>
      <c r="AK116" s="974">
        <v>1852</v>
      </c>
      <c r="AL116" s="972"/>
      <c r="AM116" s="972"/>
      <c r="AN116" s="972"/>
      <c r="AO116" s="973"/>
      <c r="AP116" s="975">
        <v>0.1</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179</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536944</v>
      </c>
      <c r="AB117" s="992"/>
      <c r="AC117" s="992"/>
      <c r="AD117" s="992"/>
      <c r="AE117" s="993"/>
      <c r="AF117" s="994">
        <v>529312</v>
      </c>
      <c r="AG117" s="992"/>
      <c r="AH117" s="992"/>
      <c r="AI117" s="992"/>
      <c r="AJ117" s="993"/>
      <c r="AK117" s="994">
        <v>507453</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296</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179</v>
      </c>
      <c r="BA119" s="233"/>
      <c r="BB119" s="233"/>
      <c r="BC119" s="233"/>
      <c r="BD119" s="233"/>
      <c r="BE119" s="233"/>
      <c r="BF119" s="233"/>
      <c r="BG119" s="233"/>
      <c r="BH119" s="233"/>
      <c r="BI119" s="233"/>
      <c r="BJ119" s="233"/>
      <c r="BK119" s="233"/>
      <c r="BL119" s="233"/>
      <c r="BM119" s="233"/>
      <c r="BN119" s="233"/>
      <c r="BO119" s="990" t="s">
        <v>441</v>
      </c>
      <c r="BP119" s="1018"/>
      <c r="BQ119" s="1012">
        <v>7788056</v>
      </c>
      <c r="BR119" s="1013"/>
      <c r="BS119" s="1013"/>
      <c r="BT119" s="1013"/>
      <c r="BU119" s="1013"/>
      <c r="BV119" s="1013">
        <v>7952956</v>
      </c>
      <c r="BW119" s="1013"/>
      <c r="BX119" s="1013"/>
      <c r="BY119" s="1013"/>
      <c r="BZ119" s="1013"/>
      <c r="CA119" s="1013">
        <v>8713487</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v>1851</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5643873</v>
      </c>
      <c r="BR120" s="944"/>
      <c r="BS120" s="944"/>
      <c r="BT120" s="944"/>
      <c r="BU120" s="944"/>
      <c r="BV120" s="944">
        <v>5230626</v>
      </c>
      <c r="BW120" s="944"/>
      <c r="BX120" s="944"/>
      <c r="BY120" s="944"/>
      <c r="BZ120" s="944"/>
      <c r="CA120" s="944">
        <v>5168469</v>
      </c>
      <c r="CB120" s="944"/>
      <c r="CC120" s="944"/>
      <c r="CD120" s="944"/>
      <c r="CE120" s="944"/>
      <c r="CF120" s="957">
        <v>188.1</v>
      </c>
      <c r="CG120" s="958"/>
      <c r="CH120" s="958"/>
      <c r="CI120" s="958"/>
      <c r="CJ120" s="958"/>
      <c r="CK120" s="1019" t="s">
        <v>445</v>
      </c>
      <c r="CL120" s="1020"/>
      <c r="CM120" s="1020"/>
      <c r="CN120" s="1020"/>
      <c r="CO120" s="1021"/>
      <c r="CP120" s="1027" t="s">
        <v>143</v>
      </c>
      <c r="CQ120" s="1028"/>
      <c r="CR120" s="1028"/>
      <c r="CS120" s="1028"/>
      <c r="CT120" s="1028"/>
      <c r="CU120" s="1028"/>
      <c r="CV120" s="1028"/>
      <c r="CW120" s="1028"/>
      <c r="CX120" s="1028"/>
      <c r="CY120" s="1028"/>
      <c r="CZ120" s="1028"/>
      <c r="DA120" s="1028"/>
      <c r="DB120" s="1028"/>
      <c r="DC120" s="1028"/>
      <c r="DD120" s="1028"/>
      <c r="DE120" s="1028"/>
      <c r="DF120" s="1029"/>
      <c r="DG120" s="943">
        <v>97096</v>
      </c>
      <c r="DH120" s="944"/>
      <c r="DI120" s="944"/>
      <c r="DJ120" s="944"/>
      <c r="DK120" s="944"/>
      <c r="DL120" s="944">
        <v>107224</v>
      </c>
      <c r="DM120" s="944"/>
      <c r="DN120" s="944"/>
      <c r="DO120" s="944"/>
      <c r="DP120" s="944"/>
      <c r="DQ120" s="944">
        <v>141020</v>
      </c>
      <c r="DR120" s="944"/>
      <c r="DS120" s="944"/>
      <c r="DT120" s="944"/>
      <c r="DU120" s="944"/>
      <c r="DV120" s="945">
        <v>5.0999999999999996</v>
      </c>
      <c r="DW120" s="945"/>
      <c r="DX120" s="945"/>
      <c r="DY120" s="945"/>
      <c r="DZ120" s="946"/>
    </row>
    <row r="121" spans="1:130" s="212" customFormat="1" ht="26.25" customHeight="1" x14ac:dyDescent="0.15">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945974</v>
      </c>
      <c r="BR121" s="939"/>
      <c r="BS121" s="939"/>
      <c r="BT121" s="939"/>
      <c r="BU121" s="939"/>
      <c r="BV121" s="939">
        <v>1161082</v>
      </c>
      <c r="BW121" s="939"/>
      <c r="BX121" s="939"/>
      <c r="BY121" s="939"/>
      <c r="BZ121" s="939"/>
      <c r="CA121" s="939">
        <v>1625732</v>
      </c>
      <c r="CB121" s="939"/>
      <c r="CC121" s="939"/>
      <c r="CD121" s="939"/>
      <c r="CE121" s="939"/>
      <c r="CF121" s="933">
        <v>59.2</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15">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3661661</v>
      </c>
      <c r="BR122" s="1013"/>
      <c r="BS122" s="1013"/>
      <c r="BT122" s="1013"/>
      <c r="BU122" s="1013"/>
      <c r="BV122" s="1013">
        <v>3432237</v>
      </c>
      <c r="BW122" s="1013"/>
      <c r="BX122" s="1013"/>
      <c r="BY122" s="1013"/>
      <c r="BZ122" s="1013"/>
      <c r="CA122" s="1013">
        <v>3752502</v>
      </c>
      <c r="CB122" s="1013"/>
      <c r="CC122" s="1013"/>
      <c r="CD122" s="1013"/>
      <c r="CE122" s="1013"/>
      <c r="CF122" s="1030">
        <v>136.5</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15">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179</v>
      </c>
      <c r="BA123" s="233"/>
      <c r="BB123" s="233"/>
      <c r="BC123" s="233"/>
      <c r="BD123" s="233"/>
      <c r="BE123" s="233"/>
      <c r="BF123" s="233"/>
      <c r="BG123" s="233"/>
      <c r="BH123" s="233"/>
      <c r="BI123" s="233"/>
      <c r="BJ123" s="233"/>
      <c r="BK123" s="233"/>
      <c r="BL123" s="233"/>
      <c r="BM123" s="233"/>
      <c r="BN123" s="233"/>
      <c r="BO123" s="990" t="s">
        <v>449</v>
      </c>
      <c r="BP123" s="1018"/>
      <c r="BQ123" s="1076">
        <v>10251508</v>
      </c>
      <c r="BR123" s="1077"/>
      <c r="BS123" s="1077"/>
      <c r="BT123" s="1077"/>
      <c r="BU123" s="1077"/>
      <c r="BV123" s="1077">
        <v>9823945</v>
      </c>
      <c r="BW123" s="1077"/>
      <c r="BX123" s="1077"/>
      <c r="BY123" s="1077"/>
      <c r="BZ123" s="1077"/>
      <c r="CA123" s="1077">
        <v>10546703</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88111</v>
      </c>
      <c r="AB128" s="1059"/>
      <c r="AC128" s="1059"/>
      <c r="AD128" s="1059"/>
      <c r="AE128" s="1060"/>
      <c r="AF128" s="1061">
        <v>82792</v>
      </c>
      <c r="AG128" s="1059"/>
      <c r="AH128" s="1059"/>
      <c r="AI128" s="1059"/>
      <c r="AJ128" s="1060"/>
      <c r="AK128" s="1061">
        <v>86683</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2923221</v>
      </c>
      <c r="AB129" s="972"/>
      <c r="AC129" s="972"/>
      <c r="AD129" s="972"/>
      <c r="AE129" s="973"/>
      <c r="AF129" s="974">
        <v>2920486</v>
      </c>
      <c r="AG129" s="972"/>
      <c r="AH129" s="972"/>
      <c r="AI129" s="972"/>
      <c r="AJ129" s="973"/>
      <c r="AK129" s="974">
        <v>3023371</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286329</v>
      </c>
      <c r="AB130" s="972"/>
      <c r="AC130" s="972"/>
      <c r="AD130" s="972"/>
      <c r="AE130" s="973"/>
      <c r="AF130" s="974">
        <v>284190</v>
      </c>
      <c r="AG130" s="972"/>
      <c r="AH130" s="972"/>
      <c r="AI130" s="972"/>
      <c r="AJ130" s="973"/>
      <c r="AK130" s="974">
        <v>275189</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5.8</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2636892</v>
      </c>
      <c r="AB131" s="999"/>
      <c r="AC131" s="999"/>
      <c r="AD131" s="999"/>
      <c r="AE131" s="1000"/>
      <c r="AF131" s="998">
        <v>2636296</v>
      </c>
      <c r="AG131" s="999"/>
      <c r="AH131" s="999"/>
      <c r="AI131" s="999"/>
      <c r="AJ131" s="1000"/>
      <c r="AK131" s="998">
        <v>2748182</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6.162709736</v>
      </c>
      <c r="AB132" s="1110"/>
      <c r="AC132" s="1110"/>
      <c r="AD132" s="1110"/>
      <c r="AE132" s="1111"/>
      <c r="AF132" s="1112">
        <v>6.1575027990000004</v>
      </c>
      <c r="AG132" s="1110"/>
      <c r="AH132" s="1110"/>
      <c r="AI132" s="1110"/>
      <c r="AJ132" s="1111"/>
      <c r="AK132" s="1112">
        <v>5.2973565799999998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5.3</v>
      </c>
      <c r="AB133" s="1093"/>
      <c r="AC133" s="1093"/>
      <c r="AD133" s="1093"/>
      <c r="AE133" s="1094"/>
      <c r="AF133" s="1092">
        <v>5.8</v>
      </c>
      <c r="AG133" s="1093"/>
      <c r="AH133" s="1093"/>
      <c r="AI133" s="1093"/>
      <c r="AJ133" s="1094"/>
      <c r="AK133" s="1092">
        <v>5.8</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w/VwpNDtFCwZffbGAE2E6gDFDIdEPtCJzrtCJ1YB4JH3IRgxOluE93BQxC7RBAoeXTY4EQ1BktPF3Cgjghr2A==" saltValue="gTifUCZ/u6hM8fgs643fm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NYEY67C106KsS21VSzghFfnBAjB2U/T8k9qPUL44yOU4LN4+g3A4r5E4bM6CP5J0fl0LxhRnOg0mGxNUzSzjnw==" saltValue="Jb2R1HJ39s44Gtqp4W3Hg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0VZCXuAJI+BgcOXz+YguwFSrRpDT1LRQBooaX4GlnX0eYoXAxCbr3OHp39Nc4mkhsJDccxh770EyImB4AJA8w==" saltValue="+Y8QAuqu75RW2bqK9Xxpg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27" t="s">
        <v>478</v>
      </c>
      <c r="AP7" s="253"/>
      <c r="AQ7" s="254" t="s">
        <v>479</v>
      </c>
      <c r="AR7" s="255"/>
    </row>
    <row r="8" spans="1:46" x14ac:dyDescent="0.15">
      <c r="A8" s="247"/>
      <c r="AK8" s="256"/>
      <c r="AL8" s="257"/>
      <c r="AM8" s="257"/>
      <c r="AN8" s="258"/>
      <c r="AO8" s="1128"/>
      <c r="AP8" s="259" t="s">
        <v>480</v>
      </c>
      <c r="AQ8" s="260" t="s">
        <v>481</v>
      </c>
      <c r="AR8" s="261" t="s">
        <v>482</v>
      </c>
    </row>
    <row r="9" spans="1:46" x14ac:dyDescent="0.15">
      <c r="A9" s="247"/>
      <c r="AK9" s="1129" t="s">
        <v>483</v>
      </c>
      <c r="AL9" s="1130"/>
      <c r="AM9" s="1130"/>
      <c r="AN9" s="1131"/>
      <c r="AO9" s="262">
        <v>1169619</v>
      </c>
      <c r="AP9" s="262">
        <v>141446</v>
      </c>
      <c r="AQ9" s="263">
        <v>156369</v>
      </c>
      <c r="AR9" s="264">
        <v>-9.5</v>
      </c>
    </row>
    <row r="10" spans="1:46" ht="13.5" customHeight="1" x14ac:dyDescent="0.15">
      <c r="A10" s="247"/>
      <c r="AK10" s="1129" t="s">
        <v>484</v>
      </c>
      <c r="AL10" s="1130"/>
      <c r="AM10" s="1130"/>
      <c r="AN10" s="1131"/>
      <c r="AO10" s="265">
        <v>102348</v>
      </c>
      <c r="AP10" s="265">
        <v>12377</v>
      </c>
      <c r="AQ10" s="266">
        <v>21449</v>
      </c>
      <c r="AR10" s="267">
        <v>-42.3</v>
      </c>
    </row>
    <row r="11" spans="1:46" ht="13.5" customHeight="1" x14ac:dyDescent="0.15">
      <c r="A11" s="247"/>
      <c r="AK11" s="1129" t="s">
        <v>485</v>
      </c>
      <c r="AL11" s="1130"/>
      <c r="AM11" s="1130"/>
      <c r="AN11" s="1131"/>
      <c r="AO11" s="265">
        <v>89613</v>
      </c>
      <c r="AP11" s="265">
        <v>10837</v>
      </c>
      <c r="AQ11" s="266">
        <v>1663</v>
      </c>
      <c r="AR11" s="267">
        <v>551.70000000000005</v>
      </c>
    </row>
    <row r="12" spans="1:46" ht="13.5" customHeight="1" x14ac:dyDescent="0.15">
      <c r="A12" s="247"/>
      <c r="AK12" s="1129" t="s">
        <v>486</v>
      </c>
      <c r="AL12" s="1130"/>
      <c r="AM12" s="1130"/>
      <c r="AN12" s="1131"/>
      <c r="AO12" s="265" t="s">
        <v>487</v>
      </c>
      <c r="AP12" s="265" t="s">
        <v>487</v>
      </c>
      <c r="AQ12" s="266">
        <v>34</v>
      </c>
      <c r="AR12" s="267" t="s">
        <v>487</v>
      </c>
    </row>
    <row r="13" spans="1:46" ht="13.5" customHeight="1" x14ac:dyDescent="0.15">
      <c r="A13" s="247"/>
      <c r="AK13" s="1129" t="s">
        <v>488</v>
      </c>
      <c r="AL13" s="1130"/>
      <c r="AM13" s="1130"/>
      <c r="AN13" s="1131"/>
      <c r="AO13" s="265">
        <v>23032</v>
      </c>
      <c r="AP13" s="265">
        <v>2785</v>
      </c>
      <c r="AQ13" s="266">
        <v>5566</v>
      </c>
      <c r="AR13" s="267">
        <v>-50</v>
      </c>
    </row>
    <row r="14" spans="1:46" ht="13.5" customHeight="1" x14ac:dyDescent="0.15">
      <c r="A14" s="247"/>
      <c r="AK14" s="1129" t="s">
        <v>489</v>
      </c>
      <c r="AL14" s="1130"/>
      <c r="AM14" s="1130"/>
      <c r="AN14" s="1131"/>
      <c r="AO14" s="265">
        <v>37744</v>
      </c>
      <c r="AP14" s="265">
        <v>4565</v>
      </c>
      <c r="AQ14" s="266">
        <v>3589</v>
      </c>
      <c r="AR14" s="267">
        <v>27.2</v>
      </c>
    </row>
    <row r="15" spans="1:46" ht="13.5" customHeight="1" x14ac:dyDescent="0.15">
      <c r="A15" s="247"/>
      <c r="AK15" s="1132" t="s">
        <v>490</v>
      </c>
      <c r="AL15" s="1133"/>
      <c r="AM15" s="1133"/>
      <c r="AN15" s="1134"/>
      <c r="AO15" s="265">
        <v>-69048</v>
      </c>
      <c r="AP15" s="265">
        <v>-8350</v>
      </c>
      <c r="AQ15" s="266">
        <v>-10547</v>
      </c>
      <c r="AR15" s="267">
        <v>-20.8</v>
      </c>
    </row>
    <row r="16" spans="1:46" x14ac:dyDescent="0.15">
      <c r="A16" s="247"/>
      <c r="AK16" s="1132" t="s">
        <v>179</v>
      </c>
      <c r="AL16" s="1133"/>
      <c r="AM16" s="1133"/>
      <c r="AN16" s="1134"/>
      <c r="AO16" s="265">
        <v>1353308</v>
      </c>
      <c r="AP16" s="265">
        <v>163660</v>
      </c>
      <c r="AQ16" s="266">
        <v>178125</v>
      </c>
      <c r="AR16" s="267">
        <v>-8.1</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35" t="s">
        <v>495</v>
      </c>
      <c r="AL21" s="1136"/>
      <c r="AM21" s="1136"/>
      <c r="AN21" s="1137"/>
      <c r="AO21" s="277">
        <v>13.54</v>
      </c>
      <c r="AP21" s="278">
        <v>14.51</v>
      </c>
      <c r="AQ21" s="279">
        <v>-0.97</v>
      </c>
      <c r="AS21" s="280"/>
      <c r="AT21" s="276"/>
    </row>
    <row r="22" spans="1:46" s="248" customFormat="1" x14ac:dyDescent="0.15">
      <c r="A22" s="276"/>
      <c r="AK22" s="1135" t="s">
        <v>496</v>
      </c>
      <c r="AL22" s="1136"/>
      <c r="AM22" s="1136"/>
      <c r="AN22" s="1137"/>
      <c r="AO22" s="281">
        <v>98</v>
      </c>
      <c r="AP22" s="282">
        <v>95.5</v>
      </c>
      <c r="AQ22" s="283">
        <v>2.5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27" t="s">
        <v>478</v>
      </c>
      <c r="AP30" s="253"/>
      <c r="AQ30" s="254" t="s">
        <v>479</v>
      </c>
      <c r="AR30" s="255"/>
    </row>
    <row r="31" spans="1:46" x14ac:dyDescent="0.15">
      <c r="A31" s="247"/>
      <c r="AK31" s="256"/>
      <c r="AL31" s="257"/>
      <c r="AM31" s="257"/>
      <c r="AN31" s="258"/>
      <c r="AO31" s="1128"/>
      <c r="AP31" s="259" t="s">
        <v>480</v>
      </c>
      <c r="AQ31" s="260" t="s">
        <v>481</v>
      </c>
      <c r="AR31" s="261" t="s">
        <v>482</v>
      </c>
    </row>
    <row r="32" spans="1:46" ht="27" customHeight="1" x14ac:dyDescent="0.15">
      <c r="A32" s="247"/>
      <c r="AK32" s="1143" t="s">
        <v>500</v>
      </c>
      <c r="AL32" s="1144"/>
      <c r="AM32" s="1144"/>
      <c r="AN32" s="1145"/>
      <c r="AO32" s="291">
        <v>483685</v>
      </c>
      <c r="AP32" s="291">
        <v>58494</v>
      </c>
      <c r="AQ32" s="292">
        <v>89268</v>
      </c>
      <c r="AR32" s="293">
        <v>-34.5</v>
      </c>
    </row>
    <row r="33" spans="1:46" ht="13.5" customHeight="1" x14ac:dyDescent="0.15">
      <c r="A33" s="247"/>
      <c r="AK33" s="1143" t="s">
        <v>501</v>
      </c>
      <c r="AL33" s="1144"/>
      <c r="AM33" s="1144"/>
      <c r="AN33" s="1145"/>
      <c r="AO33" s="291" t="s">
        <v>487</v>
      </c>
      <c r="AP33" s="291" t="s">
        <v>487</v>
      </c>
      <c r="AQ33" s="292" t="s">
        <v>487</v>
      </c>
      <c r="AR33" s="293" t="s">
        <v>487</v>
      </c>
    </row>
    <row r="34" spans="1:46" ht="27" customHeight="1" x14ac:dyDescent="0.15">
      <c r="A34" s="247"/>
      <c r="AK34" s="1143" t="s">
        <v>502</v>
      </c>
      <c r="AL34" s="1144"/>
      <c r="AM34" s="1144"/>
      <c r="AN34" s="1145"/>
      <c r="AO34" s="291" t="s">
        <v>487</v>
      </c>
      <c r="AP34" s="291" t="s">
        <v>487</v>
      </c>
      <c r="AQ34" s="292" t="s">
        <v>487</v>
      </c>
      <c r="AR34" s="293" t="s">
        <v>487</v>
      </c>
    </row>
    <row r="35" spans="1:46" ht="27" customHeight="1" x14ac:dyDescent="0.15">
      <c r="A35" s="247"/>
      <c r="AK35" s="1143" t="s">
        <v>503</v>
      </c>
      <c r="AL35" s="1144"/>
      <c r="AM35" s="1144"/>
      <c r="AN35" s="1145"/>
      <c r="AO35" s="291">
        <v>12155</v>
      </c>
      <c r="AP35" s="291">
        <v>1470</v>
      </c>
      <c r="AQ35" s="292">
        <v>17003</v>
      </c>
      <c r="AR35" s="293">
        <v>-91.4</v>
      </c>
    </row>
    <row r="36" spans="1:46" ht="27" customHeight="1" x14ac:dyDescent="0.15">
      <c r="A36" s="247"/>
      <c r="AK36" s="1143" t="s">
        <v>504</v>
      </c>
      <c r="AL36" s="1144"/>
      <c r="AM36" s="1144"/>
      <c r="AN36" s="1145"/>
      <c r="AO36" s="291">
        <v>9761</v>
      </c>
      <c r="AP36" s="291">
        <v>1180</v>
      </c>
      <c r="AQ36" s="292">
        <v>5039</v>
      </c>
      <c r="AR36" s="293">
        <v>-76.599999999999994</v>
      </c>
    </row>
    <row r="37" spans="1:46" ht="13.5" customHeight="1" x14ac:dyDescent="0.15">
      <c r="A37" s="247"/>
      <c r="AK37" s="1143" t="s">
        <v>505</v>
      </c>
      <c r="AL37" s="1144"/>
      <c r="AM37" s="1144"/>
      <c r="AN37" s="1145"/>
      <c r="AO37" s="291" t="s">
        <v>487</v>
      </c>
      <c r="AP37" s="291" t="s">
        <v>487</v>
      </c>
      <c r="AQ37" s="292">
        <v>909</v>
      </c>
      <c r="AR37" s="293" t="s">
        <v>487</v>
      </c>
    </row>
    <row r="38" spans="1:46" ht="27" customHeight="1" x14ac:dyDescent="0.15">
      <c r="A38" s="247"/>
      <c r="AK38" s="1146" t="s">
        <v>506</v>
      </c>
      <c r="AL38" s="1147"/>
      <c r="AM38" s="1147"/>
      <c r="AN38" s="1148"/>
      <c r="AO38" s="294">
        <v>1852</v>
      </c>
      <c r="AP38" s="294">
        <v>224</v>
      </c>
      <c r="AQ38" s="295">
        <v>25</v>
      </c>
      <c r="AR38" s="283">
        <v>796</v>
      </c>
      <c r="AS38" s="290"/>
    </row>
    <row r="39" spans="1:46" x14ac:dyDescent="0.15">
      <c r="A39" s="247"/>
      <c r="AK39" s="1146" t="s">
        <v>507</v>
      </c>
      <c r="AL39" s="1147"/>
      <c r="AM39" s="1147"/>
      <c r="AN39" s="1148"/>
      <c r="AO39" s="291">
        <v>-86683</v>
      </c>
      <c r="AP39" s="291">
        <v>-10483</v>
      </c>
      <c r="AQ39" s="292">
        <v>-4913</v>
      </c>
      <c r="AR39" s="293">
        <v>113.4</v>
      </c>
      <c r="AS39" s="290"/>
    </row>
    <row r="40" spans="1:46" ht="27" customHeight="1" x14ac:dyDescent="0.15">
      <c r="A40" s="247"/>
      <c r="AK40" s="1143" t="s">
        <v>508</v>
      </c>
      <c r="AL40" s="1144"/>
      <c r="AM40" s="1144"/>
      <c r="AN40" s="1145"/>
      <c r="AO40" s="291">
        <v>-275189</v>
      </c>
      <c r="AP40" s="291">
        <v>-33280</v>
      </c>
      <c r="AQ40" s="292">
        <v>-72657</v>
      </c>
      <c r="AR40" s="293">
        <v>-54.2</v>
      </c>
      <c r="AS40" s="290"/>
    </row>
    <row r="41" spans="1:46" x14ac:dyDescent="0.15">
      <c r="A41" s="247"/>
      <c r="AK41" s="1149" t="s">
        <v>289</v>
      </c>
      <c r="AL41" s="1150"/>
      <c r="AM41" s="1150"/>
      <c r="AN41" s="1151"/>
      <c r="AO41" s="291">
        <v>145581</v>
      </c>
      <c r="AP41" s="291">
        <v>17606</v>
      </c>
      <c r="AQ41" s="292">
        <v>34674</v>
      </c>
      <c r="AR41" s="293">
        <v>-49.2</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38" t="s">
        <v>478</v>
      </c>
      <c r="AN49" s="1140" t="s">
        <v>511</v>
      </c>
      <c r="AO49" s="1141"/>
      <c r="AP49" s="1141"/>
      <c r="AQ49" s="1141"/>
      <c r="AR49" s="1142"/>
    </row>
    <row r="50" spans="1:44" x14ac:dyDescent="0.15">
      <c r="A50" s="247"/>
      <c r="AK50" s="305"/>
      <c r="AL50" s="306"/>
      <c r="AM50" s="1139"/>
      <c r="AN50" s="307" t="s">
        <v>512</v>
      </c>
      <c r="AO50" s="308" t="s">
        <v>513</v>
      </c>
      <c r="AP50" s="309" t="s">
        <v>514</v>
      </c>
      <c r="AQ50" s="310" t="s">
        <v>515</v>
      </c>
      <c r="AR50" s="311" t="s">
        <v>516</v>
      </c>
    </row>
    <row r="51" spans="1:44" x14ac:dyDescent="0.15">
      <c r="A51" s="247"/>
      <c r="AK51" s="303" t="s">
        <v>517</v>
      </c>
      <c r="AL51" s="304"/>
      <c r="AM51" s="312">
        <v>828163</v>
      </c>
      <c r="AN51" s="313">
        <v>93251</v>
      </c>
      <c r="AO51" s="314">
        <v>-8.3000000000000007</v>
      </c>
      <c r="AP51" s="315">
        <v>125391</v>
      </c>
      <c r="AQ51" s="316">
        <v>-13.6</v>
      </c>
      <c r="AR51" s="317">
        <v>5.3</v>
      </c>
    </row>
    <row r="52" spans="1:44" x14ac:dyDescent="0.15">
      <c r="A52" s="247"/>
      <c r="AK52" s="318"/>
      <c r="AL52" s="319" t="s">
        <v>518</v>
      </c>
      <c r="AM52" s="320">
        <v>363235</v>
      </c>
      <c r="AN52" s="321">
        <v>40900</v>
      </c>
      <c r="AO52" s="322">
        <v>-31.2</v>
      </c>
      <c r="AP52" s="323">
        <v>68516</v>
      </c>
      <c r="AQ52" s="324">
        <v>-18.2</v>
      </c>
      <c r="AR52" s="325">
        <v>-13</v>
      </c>
    </row>
    <row r="53" spans="1:44" x14ac:dyDescent="0.15">
      <c r="A53" s="247"/>
      <c r="AK53" s="303" t="s">
        <v>519</v>
      </c>
      <c r="AL53" s="304"/>
      <c r="AM53" s="312">
        <v>1927188</v>
      </c>
      <c r="AN53" s="313">
        <v>220906</v>
      </c>
      <c r="AO53" s="314">
        <v>136.9</v>
      </c>
      <c r="AP53" s="315">
        <v>138402</v>
      </c>
      <c r="AQ53" s="316">
        <v>10.4</v>
      </c>
      <c r="AR53" s="317">
        <v>126.5</v>
      </c>
    </row>
    <row r="54" spans="1:44" x14ac:dyDescent="0.15">
      <c r="A54" s="247"/>
      <c r="AK54" s="318"/>
      <c r="AL54" s="319" t="s">
        <v>518</v>
      </c>
      <c r="AM54" s="320">
        <v>1465283</v>
      </c>
      <c r="AN54" s="321">
        <v>167960</v>
      </c>
      <c r="AO54" s="322">
        <v>310.7</v>
      </c>
      <c r="AP54" s="323">
        <v>70652</v>
      </c>
      <c r="AQ54" s="324">
        <v>3.1</v>
      </c>
      <c r="AR54" s="325">
        <v>307.60000000000002</v>
      </c>
    </row>
    <row r="55" spans="1:44" x14ac:dyDescent="0.15">
      <c r="A55" s="247"/>
      <c r="AK55" s="303" t="s">
        <v>520</v>
      </c>
      <c r="AL55" s="304"/>
      <c r="AM55" s="312">
        <v>1173587</v>
      </c>
      <c r="AN55" s="313">
        <v>137632</v>
      </c>
      <c r="AO55" s="314">
        <v>-37.700000000000003</v>
      </c>
      <c r="AP55" s="315">
        <v>146367</v>
      </c>
      <c r="AQ55" s="316">
        <v>5.8</v>
      </c>
      <c r="AR55" s="317">
        <v>-43.5</v>
      </c>
    </row>
    <row r="56" spans="1:44" x14ac:dyDescent="0.15">
      <c r="A56" s="247"/>
      <c r="AK56" s="318"/>
      <c r="AL56" s="319" t="s">
        <v>518</v>
      </c>
      <c r="AM56" s="320">
        <v>948521</v>
      </c>
      <c r="AN56" s="321">
        <v>111237</v>
      </c>
      <c r="AO56" s="322">
        <v>-33.799999999999997</v>
      </c>
      <c r="AP56" s="323">
        <v>79441</v>
      </c>
      <c r="AQ56" s="324">
        <v>12.4</v>
      </c>
      <c r="AR56" s="325">
        <v>-46.2</v>
      </c>
    </row>
    <row r="57" spans="1:44" x14ac:dyDescent="0.15">
      <c r="A57" s="247"/>
      <c r="AK57" s="303" t="s">
        <v>521</v>
      </c>
      <c r="AL57" s="304"/>
      <c r="AM57" s="312">
        <v>759932</v>
      </c>
      <c r="AN57" s="313">
        <v>89954</v>
      </c>
      <c r="AO57" s="314">
        <v>-34.6</v>
      </c>
      <c r="AP57" s="315">
        <v>165181</v>
      </c>
      <c r="AQ57" s="316">
        <v>12.9</v>
      </c>
      <c r="AR57" s="317">
        <v>-47.5</v>
      </c>
    </row>
    <row r="58" spans="1:44" x14ac:dyDescent="0.15">
      <c r="A58" s="247"/>
      <c r="AK58" s="318"/>
      <c r="AL58" s="319" t="s">
        <v>518</v>
      </c>
      <c r="AM58" s="320">
        <v>424135</v>
      </c>
      <c r="AN58" s="321">
        <v>50205</v>
      </c>
      <c r="AO58" s="322">
        <v>-54.9</v>
      </c>
      <c r="AP58" s="323">
        <v>82246</v>
      </c>
      <c r="AQ58" s="324">
        <v>3.5</v>
      </c>
      <c r="AR58" s="325">
        <v>-58.4</v>
      </c>
    </row>
    <row r="59" spans="1:44" x14ac:dyDescent="0.15">
      <c r="A59" s="247"/>
      <c r="AK59" s="303" t="s">
        <v>522</v>
      </c>
      <c r="AL59" s="304"/>
      <c r="AM59" s="312">
        <v>1654232</v>
      </c>
      <c r="AN59" s="313">
        <v>200052</v>
      </c>
      <c r="AO59" s="314">
        <v>122.4</v>
      </c>
      <c r="AP59" s="315">
        <v>166234</v>
      </c>
      <c r="AQ59" s="316">
        <v>0.6</v>
      </c>
      <c r="AR59" s="317">
        <v>121.8</v>
      </c>
    </row>
    <row r="60" spans="1:44" x14ac:dyDescent="0.15">
      <c r="A60" s="247"/>
      <c r="AK60" s="318"/>
      <c r="AL60" s="319" t="s">
        <v>518</v>
      </c>
      <c r="AM60" s="320">
        <v>616202</v>
      </c>
      <c r="AN60" s="321">
        <v>74520</v>
      </c>
      <c r="AO60" s="322">
        <v>48.4</v>
      </c>
      <c r="AP60" s="323">
        <v>89789</v>
      </c>
      <c r="AQ60" s="324">
        <v>9.1999999999999993</v>
      </c>
      <c r="AR60" s="325">
        <v>39.200000000000003</v>
      </c>
    </row>
    <row r="61" spans="1:44" x14ac:dyDescent="0.15">
      <c r="A61" s="247"/>
      <c r="AK61" s="303" t="s">
        <v>523</v>
      </c>
      <c r="AL61" s="326"/>
      <c r="AM61" s="312">
        <v>1268620</v>
      </c>
      <c r="AN61" s="313">
        <v>148359</v>
      </c>
      <c r="AO61" s="314">
        <v>35.700000000000003</v>
      </c>
      <c r="AP61" s="315">
        <v>148315</v>
      </c>
      <c r="AQ61" s="327">
        <v>3.2</v>
      </c>
      <c r="AR61" s="317">
        <v>32.5</v>
      </c>
    </row>
    <row r="62" spans="1:44" x14ac:dyDescent="0.15">
      <c r="A62" s="247"/>
      <c r="AK62" s="318"/>
      <c r="AL62" s="319" t="s">
        <v>518</v>
      </c>
      <c r="AM62" s="320">
        <v>763475</v>
      </c>
      <c r="AN62" s="321">
        <v>88964</v>
      </c>
      <c r="AO62" s="322">
        <v>47.8</v>
      </c>
      <c r="AP62" s="323">
        <v>78129</v>
      </c>
      <c r="AQ62" s="324">
        <v>2</v>
      </c>
      <c r="AR62" s="325">
        <v>45.8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djJFcGFJJqsj72ur4QObc4ZWu7fYDgCEy4VrQm+EwNrdAGLKZbo/SI8BH9lWzZsaFMe8rk6kWjBV4IK1gixCiw==" saltValue="LXjq55wcsevXNSEelGLly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Blngkw6LiKquDmtQWBYdsYGhOs/EAlRQVKCAkDnQqi8a2t9SqcOCTE2u/WKfMXvfdH1uAULTOTr0olUKqXcTOA==" saltValue="Zk1mkkzsSR6/32aQycdEO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JOWznj1+CdBOsHyQYVXpfwgUlIvd3rJiOdM9GqtWfQGfQCRV4LZ5r4Yvq0gYKbNpY42oDET3NICnZEhc0ONzbg==" saltValue="D5kGKhno+zW5Nts59W1th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48.95</v>
      </c>
      <c r="G47" s="12">
        <v>46.98</v>
      </c>
      <c r="H47" s="12">
        <v>48.37</v>
      </c>
      <c r="I47" s="12">
        <v>35.15</v>
      </c>
      <c r="J47" s="13">
        <v>34.49</v>
      </c>
    </row>
    <row r="48" spans="2:10" ht="57.75" customHeight="1" x14ac:dyDescent="0.15">
      <c r="B48" s="14"/>
      <c r="C48" s="1154" t="s">
        <v>4</v>
      </c>
      <c r="D48" s="1154"/>
      <c r="E48" s="1155"/>
      <c r="F48" s="15">
        <v>14.36</v>
      </c>
      <c r="G48" s="16">
        <v>14.24</v>
      </c>
      <c r="H48" s="16">
        <v>14.99</v>
      </c>
      <c r="I48" s="16">
        <v>16.88</v>
      </c>
      <c r="J48" s="17">
        <v>18.05</v>
      </c>
    </row>
    <row r="49" spans="2:10" ht="57.75" customHeight="1" thickBot="1" x14ac:dyDescent="0.2">
      <c r="B49" s="18"/>
      <c r="C49" s="1156" t="s">
        <v>5</v>
      </c>
      <c r="D49" s="1156"/>
      <c r="E49" s="1157"/>
      <c r="F49" s="19" t="s">
        <v>530</v>
      </c>
      <c r="G49" s="20">
        <v>3.76</v>
      </c>
      <c r="H49" s="20">
        <v>3.06</v>
      </c>
      <c r="I49" s="20" t="s">
        <v>531</v>
      </c>
      <c r="J49" s="21">
        <v>6.18</v>
      </c>
    </row>
    <row r="50" spans="2:10" x14ac:dyDescent="0.15"/>
  </sheetData>
  <sheetProtection algorithmName="SHA-512" hashValue="M9/I4/NSLLfgJeyJHtlqXAe+xtAZJQhO6aeOC37ZpwYwKt+tXY6avUhQl6wBP/dKnEnt9kpJrae+Ui20xEHv0g==" saltValue="sW9TtGeTRnWAjIGhkYbTp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532</v>
      </c>
      <c r="D34" s="1162"/>
      <c r="E34" s="1163"/>
      <c r="F34" s="32">
        <v>0</v>
      </c>
      <c r="G34" s="33">
        <v>0</v>
      </c>
      <c r="H34" s="33">
        <v>0</v>
      </c>
      <c r="I34" s="33">
        <v>6.51</v>
      </c>
      <c r="J34" s="34" t="s">
        <v>533</v>
      </c>
      <c r="K34" s="22"/>
      <c r="L34" s="22"/>
      <c r="M34" s="22"/>
      <c r="N34" s="22"/>
      <c r="O34" s="22"/>
      <c r="P34" s="22"/>
    </row>
    <row r="35" spans="1:16" ht="39" customHeight="1" x14ac:dyDescent="0.15">
      <c r="A35" s="22"/>
      <c r="B35" s="35"/>
      <c r="C35" s="1158" t="s">
        <v>534</v>
      </c>
      <c r="D35" s="1158"/>
      <c r="E35" s="1159"/>
      <c r="F35" s="36">
        <v>12.46</v>
      </c>
      <c r="G35" s="37">
        <v>11.85</v>
      </c>
      <c r="H35" s="37">
        <v>12.24</v>
      </c>
      <c r="I35" s="37">
        <v>13.55</v>
      </c>
      <c r="J35" s="38">
        <v>14.73</v>
      </c>
      <c r="K35" s="22"/>
      <c r="L35" s="22"/>
      <c r="M35" s="22"/>
      <c r="N35" s="22"/>
      <c r="O35" s="22"/>
      <c r="P35" s="22"/>
    </row>
    <row r="36" spans="1:16" ht="39" customHeight="1" x14ac:dyDescent="0.15">
      <c r="A36" s="22"/>
      <c r="B36" s="35"/>
      <c r="C36" s="1158" t="s">
        <v>535</v>
      </c>
      <c r="D36" s="1158"/>
      <c r="E36" s="1159"/>
      <c r="F36" s="36">
        <v>1.89</v>
      </c>
      <c r="G36" s="37">
        <v>2.37</v>
      </c>
      <c r="H36" s="37">
        <v>2.74</v>
      </c>
      <c r="I36" s="37">
        <v>3.32</v>
      </c>
      <c r="J36" s="38">
        <v>3.31</v>
      </c>
      <c r="K36" s="22"/>
      <c r="L36" s="22"/>
      <c r="M36" s="22"/>
      <c r="N36" s="22"/>
      <c r="O36" s="22"/>
      <c r="P36" s="22"/>
    </row>
    <row r="37" spans="1:16" ht="39" customHeight="1" x14ac:dyDescent="0.15">
      <c r="A37" s="22"/>
      <c r="B37" s="35"/>
      <c r="C37" s="1158" t="s">
        <v>536</v>
      </c>
      <c r="D37" s="1158"/>
      <c r="E37" s="1159"/>
      <c r="F37" s="36" t="s">
        <v>537</v>
      </c>
      <c r="G37" s="37">
        <v>0.67</v>
      </c>
      <c r="H37" s="37">
        <v>1.47</v>
      </c>
      <c r="I37" s="37">
        <v>1.53</v>
      </c>
      <c r="J37" s="38">
        <v>2.09</v>
      </c>
      <c r="K37" s="22"/>
      <c r="L37" s="22"/>
      <c r="M37" s="22"/>
      <c r="N37" s="22"/>
      <c r="O37" s="22"/>
      <c r="P37" s="22"/>
    </row>
    <row r="38" spans="1:16" ht="39" customHeight="1" x14ac:dyDescent="0.15">
      <c r="A38" s="22"/>
      <c r="B38" s="35"/>
      <c r="C38" s="1158" t="s">
        <v>538</v>
      </c>
      <c r="D38" s="1158"/>
      <c r="E38" s="1159"/>
      <c r="F38" s="36">
        <v>0.04</v>
      </c>
      <c r="G38" s="37">
        <v>0.36</v>
      </c>
      <c r="H38" s="37">
        <v>0.75</v>
      </c>
      <c r="I38" s="37">
        <v>0.74</v>
      </c>
      <c r="J38" s="38">
        <v>0.7</v>
      </c>
      <c r="K38" s="22"/>
      <c r="L38" s="22"/>
      <c r="M38" s="22"/>
      <c r="N38" s="22"/>
      <c r="O38" s="22"/>
      <c r="P38" s="22"/>
    </row>
    <row r="39" spans="1:16" ht="39" customHeight="1" x14ac:dyDescent="0.15">
      <c r="A39" s="22"/>
      <c r="B39" s="35"/>
      <c r="C39" s="1158" t="s">
        <v>539</v>
      </c>
      <c r="D39" s="1158"/>
      <c r="E39" s="1159"/>
      <c r="F39" s="36">
        <v>0</v>
      </c>
      <c r="G39" s="37">
        <v>0</v>
      </c>
      <c r="H39" s="37">
        <v>0</v>
      </c>
      <c r="I39" s="37">
        <v>0</v>
      </c>
      <c r="J39" s="38">
        <v>0</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540</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541</v>
      </c>
      <c r="D43" s="1160"/>
      <c r="E43" s="1161"/>
      <c r="F43" s="41" t="s">
        <v>487</v>
      </c>
      <c r="G43" s="42" t="s">
        <v>487</v>
      </c>
      <c r="H43" s="42" t="s">
        <v>487</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QUHRUYLP1PkbqRKBees+A3VZ71drPVjZ9um+TuER+GfuIcFEPgqVdjhtVbox5wx+974GH00DpAWbOAkHxAaxSw==" saltValue="4MzH/1OPrKM7hGyqxY5zl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453</v>
      </c>
      <c r="L45" s="58">
        <v>468</v>
      </c>
      <c r="M45" s="58">
        <v>512</v>
      </c>
      <c r="N45" s="58">
        <v>502</v>
      </c>
      <c r="O45" s="59">
        <v>484</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15">
      <c r="A48" s="46"/>
      <c r="B48" s="1166"/>
      <c r="C48" s="1167"/>
      <c r="D48" s="60"/>
      <c r="E48" s="1172" t="s">
        <v>13</v>
      </c>
      <c r="F48" s="1172"/>
      <c r="G48" s="1172"/>
      <c r="H48" s="1172"/>
      <c r="I48" s="1172"/>
      <c r="J48" s="1173"/>
      <c r="K48" s="61">
        <v>1</v>
      </c>
      <c r="L48" s="62">
        <v>1</v>
      </c>
      <c r="M48" s="62">
        <v>1</v>
      </c>
      <c r="N48" s="62">
        <v>6</v>
      </c>
      <c r="O48" s="63">
        <v>12</v>
      </c>
      <c r="P48" s="46"/>
      <c r="Q48" s="46"/>
      <c r="R48" s="46"/>
      <c r="S48" s="46"/>
      <c r="T48" s="46"/>
      <c r="U48" s="46"/>
    </row>
    <row r="49" spans="1:21" ht="30.75" customHeight="1" x14ac:dyDescent="0.15">
      <c r="A49" s="46"/>
      <c r="B49" s="1166"/>
      <c r="C49" s="1167"/>
      <c r="D49" s="60"/>
      <c r="E49" s="1172" t="s">
        <v>14</v>
      </c>
      <c r="F49" s="1172"/>
      <c r="G49" s="1172"/>
      <c r="H49" s="1172"/>
      <c r="I49" s="1172"/>
      <c r="J49" s="1173"/>
      <c r="K49" s="61">
        <v>21</v>
      </c>
      <c r="L49" s="62">
        <v>19</v>
      </c>
      <c r="M49" s="62">
        <v>22</v>
      </c>
      <c r="N49" s="62">
        <v>20</v>
      </c>
      <c r="O49" s="63">
        <v>10</v>
      </c>
      <c r="P49" s="46"/>
      <c r="Q49" s="46"/>
      <c r="R49" s="46"/>
      <c r="S49" s="46"/>
      <c r="T49" s="46"/>
      <c r="U49" s="46"/>
    </row>
    <row r="50" spans="1:21" ht="30.75" customHeight="1" x14ac:dyDescent="0.15">
      <c r="A50" s="46"/>
      <c r="B50" s="1166"/>
      <c r="C50" s="1167"/>
      <c r="D50" s="60"/>
      <c r="E50" s="1172" t="s">
        <v>15</v>
      </c>
      <c r="F50" s="1172"/>
      <c r="G50" s="1172"/>
      <c r="H50" s="1172"/>
      <c r="I50" s="1172"/>
      <c r="J50" s="1173"/>
      <c r="K50" s="61" t="s">
        <v>487</v>
      </c>
      <c r="L50" s="62" t="s">
        <v>487</v>
      </c>
      <c r="M50" s="62" t="s">
        <v>487</v>
      </c>
      <c r="N50" s="62" t="s">
        <v>487</v>
      </c>
      <c r="O50" s="63" t="s">
        <v>487</v>
      </c>
      <c r="P50" s="46"/>
      <c r="Q50" s="46"/>
      <c r="R50" s="46"/>
      <c r="S50" s="46"/>
      <c r="T50" s="46"/>
      <c r="U50" s="46"/>
    </row>
    <row r="51" spans="1:21" ht="30.75" customHeight="1" x14ac:dyDescent="0.15">
      <c r="A51" s="46"/>
      <c r="B51" s="1168"/>
      <c r="C51" s="1169"/>
      <c r="D51" s="64"/>
      <c r="E51" s="1172" t="s">
        <v>16</v>
      </c>
      <c r="F51" s="1172"/>
      <c r="G51" s="1172"/>
      <c r="H51" s="1172"/>
      <c r="I51" s="1172"/>
      <c r="J51" s="1173"/>
      <c r="K51" s="61">
        <v>2</v>
      </c>
      <c r="L51" s="62">
        <v>3</v>
      </c>
      <c r="M51" s="62">
        <v>2</v>
      </c>
      <c r="N51" s="62">
        <v>2</v>
      </c>
      <c r="O51" s="63">
        <v>2</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358</v>
      </c>
      <c r="L52" s="62">
        <v>351</v>
      </c>
      <c r="M52" s="62">
        <v>374</v>
      </c>
      <c r="N52" s="62">
        <v>367</v>
      </c>
      <c r="O52" s="63">
        <v>362</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119</v>
      </c>
      <c r="L53" s="67">
        <v>140</v>
      </c>
      <c r="M53" s="67">
        <v>163</v>
      </c>
      <c r="N53" s="67">
        <v>163</v>
      </c>
      <c r="O53" s="68">
        <v>146</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o7HopW9avOvP0Q/2ySQ6bclSd3m1aCEkf6nK3HUJ15OLAI8d0SYqRY9gut8QFnaXttT9Rf1PQ4Y4vHU1NYcZg==" saltValue="5mRmyohlA4op5xJE65x/B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95" t="s">
        <v>30</v>
      </c>
      <c r="C41" s="1196"/>
      <c r="D41" s="103"/>
      <c r="E41" s="1201" t="s">
        <v>31</v>
      </c>
      <c r="F41" s="1201"/>
      <c r="G41" s="1201"/>
      <c r="H41" s="1202"/>
      <c r="I41" s="330">
        <v>5106</v>
      </c>
      <c r="J41" s="331">
        <v>6220</v>
      </c>
      <c r="K41" s="331">
        <v>6615</v>
      </c>
      <c r="L41" s="331">
        <v>6794</v>
      </c>
      <c r="M41" s="332">
        <v>7453</v>
      </c>
    </row>
    <row r="42" spans="2:13" ht="27.75" customHeight="1" x14ac:dyDescent="0.15">
      <c r="B42" s="1197"/>
      <c r="C42" s="1198"/>
      <c r="D42" s="104"/>
      <c r="E42" s="1203" t="s">
        <v>32</v>
      </c>
      <c r="F42" s="1203"/>
      <c r="G42" s="1203"/>
      <c r="H42" s="1204"/>
      <c r="I42" s="333" t="s">
        <v>487</v>
      </c>
      <c r="J42" s="334" t="s">
        <v>487</v>
      </c>
      <c r="K42" s="334" t="s">
        <v>487</v>
      </c>
      <c r="L42" s="334">
        <v>2</v>
      </c>
      <c r="M42" s="335" t="s">
        <v>487</v>
      </c>
    </row>
    <row r="43" spans="2:13" ht="27.75" customHeight="1" x14ac:dyDescent="0.15">
      <c r="B43" s="1197"/>
      <c r="C43" s="1198"/>
      <c r="D43" s="104"/>
      <c r="E43" s="1203" t="s">
        <v>33</v>
      </c>
      <c r="F43" s="1203"/>
      <c r="G43" s="1203"/>
      <c r="H43" s="1204"/>
      <c r="I43" s="333">
        <v>82</v>
      </c>
      <c r="J43" s="334">
        <v>79</v>
      </c>
      <c r="K43" s="334">
        <v>97</v>
      </c>
      <c r="L43" s="334">
        <v>107</v>
      </c>
      <c r="M43" s="335">
        <v>141</v>
      </c>
    </row>
    <row r="44" spans="2:13" ht="27.75" customHeight="1" x14ac:dyDescent="0.15">
      <c r="B44" s="1197"/>
      <c r="C44" s="1198"/>
      <c r="D44" s="104"/>
      <c r="E44" s="1203" t="s">
        <v>34</v>
      </c>
      <c r="F44" s="1203"/>
      <c r="G44" s="1203"/>
      <c r="H44" s="1204"/>
      <c r="I44" s="333">
        <v>132</v>
      </c>
      <c r="J44" s="334">
        <v>113</v>
      </c>
      <c r="K44" s="334">
        <v>95</v>
      </c>
      <c r="L44" s="334">
        <v>82</v>
      </c>
      <c r="M44" s="335">
        <v>113</v>
      </c>
    </row>
    <row r="45" spans="2:13" ht="27.75" customHeight="1" x14ac:dyDescent="0.15">
      <c r="B45" s="1197"/>
      <c r="C45" s="1198"/>
      <c r="D45" s="104"/>
      <c r="E45" s="1203" t="s">
        <v>35</v>
      </c>
      <c r="F45" s="1203"/>
      <c r="G45" s="1203"/>
      <c r="H45" s="1204"/>
      <c r="I45" s="333">
        <v>965</v>
      </c>
      <c r="J45" s="334">
        <v>972</v>
      </c>
      <c r="K45" s="334">
        <v>981</v>
      </c>
      <c r="L45" s="334">
        <v>969</v>
      </c>
      <c r="M45" s="335">
        <v>1006</v>
      </c>
    </row>
    <row r="46" spans="2:13" ht="27.75" customHeight="1" x14ac:dyDescent="0.15">
      <c r="B46" s="1197"/>
      <c r="C46" s="1198"/>
      <c r="D46" s="105"/>
      <c r="E46" s="1203" t="s">
        <v>36</v>
      </c>
      <c r="F46" s="1203"/>
      <c r="G46" s="1203"/>
      <c r="H46" s="1204"/>
      <c r="I46" s="333" t="s">
        <v>487</v>
      </c>
      <c r="J46" s="334" t="s">
        <v>487</v>
      </c>
      <c r="K46" s="334" t="s">
        <v>487</v>
      </c>
      <c r="L46" s="334" t="s">
        <v>487</v>
      </c>
      <c r="M46" s="335" t="s">
        <v>487</v>
      </c>
    </row>
    <row r="47" spans="2:13" ht="27.75" customHeight="1" x14ac:dyDescent="0.15">
      <c r="B47" s="1197"/>
      <c r="C47" s="1198"/>
      <c r="D47" s="106"/>
      <c r="E47" s="1205" t="s">
        <v>37</v>
      </c>
      <c r="F47" s="1206"/>
      <c r="G47" s="1206"/>
      <c r="H47" s="1207"/>
      <c r="I47" s="333" t="s">
        <v>487</v>
      </c>
      <c r="J47" s="334" t="s">
        <v>487</v>
      </c>
      <c r="K47" s="334" t="s">
        <v>487</v>
      </c>
      <c r="L47" s="334" t="s">
        <v>487</v>
      </c>
      <c r="M47" s="335" t="s">
        <v>487</v>
      </c>
    </row>
    <row r="48" spans="2:13" ht="27.75" customHeight="1" x14ac:dyDescent="0.15">
      <c r="B48" s="1197"/>
      <c r="C48" s="1198"/>
      <c r="D48" s="104"/>
      <c r="E48" s="1203" t="s">
        <v>38</v>
      </c>
      <c r="F48" s="1203"/>
      <c r="G48" s="1203"/>
      <c r="H48" s="1204"/>
      <c r="I48" s="333" t="s">
        <v>487</v>
      </c>
      <c r="J48" s="334" t="s">
        <v>487</v>
      </c>
      <c r="K48" s="334" t="s">
        <v>487</v>
      </c>
      <c r="L48" s="334" t="s">
        <v>487</v>
      </c>
      <c r="M48" s="335" t="s">
        <v>487</v>
      </c>
    </row>
    <row r="49" spans="2:13" ht="27.75" customHeight="1" x14ac:dyDescent="0.15">
      <c r="B49" s="1199"/>
      <c r="C49" s="1200"/>
      <c r="D49" s="104"/>
      <c r="E49" s="1203" t="s">
        <v>39</v>
      </c>
      <c r="F49" s="1203"/>
      <c r="G49" s="1203"/>
      <c r="H49" s="1204"/>
      <c r="I49" s="333" t="s">
        <v>487</v>
      </c>
      <c r="J49" s="334" t="s">
        <v>487</v>
      </c>
      <c r="K49" s="334" t="s">
        <v>487</v>
      </c>
      <c r="L49" s="334" t="s">
        <v>487</v>
      </c>
      <c r="M49" s="335" t="s">
        <v>487</v>
      </c>
    </row>
    <row r="50" spans="2:13" ht="27.75" customHeight="1" x14ac:dyDescent="0.15">
      <c r="B50" s="1208" t="s">
        <v>40</v>
      </c>
      <c r="C50" s="1209"/>
      <c r="D50" s="107"/>
      <c r="E50" s="1203" t="s">
        <v>41</v>
      </c>
      <c r="F50" s="1203"/>
      <c r="G50" s="1203"/>
      <c r="H50" s="1204"/>
      <c r="I50" s="333">
        <v>5732</v>
      </c>
      <c r="J50" s="334">
        <v>5691</v>
      </c>
      <c r="K50" s="334">
        <v>5644</v>
      </c>
      <c r="L50" s="334">
        <v>5231</v>
      </c>
      <c r="M50" s="335">
        <v>5168</v>
      </c>
    </row>
    <row r="51" spans="2:13" ht="27.75" customHeight="1" x14ac:dyDescent="0.15">
      <c r="B51" s="1197"/>
      <c r="C51" s="1198"/>
      <c r="D51" s="104"/>
      <c r="E51" s="1203" t="s">
        <v>42</v>
      </c>
      <c r="F51" s="1203"/>
      <c r="G51" s="1203"/>
      <c r="H51" s="1204"/>
      <c r="I51" s="333">
        <v>508</v>
      </c>
      <c r="J51" s="334">
        <v>753</v>
      </c>
      <c r="K51" s="334">
        <v>946</v>
      </c>
      <c r="L51" s="334">
        <v>1161</v>
      </c>
      <c r="M51" s="335">
        <v>1626</v>
      </c>
    </row>
    <row r="52" spans="2:13" ht="27.75" customHeight="1" x14ac:dyDescent="0.15">
      <c r="B52" s="1199"/>
      <c r="C52" s="1200"/>
      <c r="D52" s="104"/>
      <c r="E52" s="1203" t="s">
        <v>43</v>
      </c>
      <c r="F52" s="1203"/>
      <c r="G52" s="1203"/>
      <c r="H52" s="1204"/>
      <c r="I52" s="333">
        <v>3023</v>
      </c>
      <c r="J52" s="334">
        <v>3843</v>
      </c>
      <c r="K52" s="334">
        <v>3662</v>
      </c>
      <c r="L52" s="334">
        <v>3432</v>
      </c>
      <c r="M52" s="335">
        <v>3753</v>
      </c>
    </row>
    <row r="53" spans="2:13" ht="27.75" customHeight="1" thickBot="1" x14ac:dyDescent="0.2">
      <c r="B53" s="1210" t="s">
        <v>19</v>
      </c>
      <c r="C53" s="1211"/>
      <c r="D53" s="108"/>
      <c r="E53" s="1212" t="s">
        <v>44</v>
      </c>
      <c r="F53" s="1212"/>
      <c r="G53" s="1212"/>
      <c r="H53" s="1213"/>
      <c r="I53" s="336">
        <v>-2979</v>
      </c>
      <c r="J53" s="337">
        <v>-2903</v>
      </c>
      <c r="K53" s="337">
        <v>-2463</v>
      </c>
      <c r="L53" s="337">
        <v>-1871</v>
      </c>
      <c r="M53" s="338">
        <v>-1833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Y0piqxSWb6hf9MIp2oB0gx35YJq6h+q+MtrUOAiWnPexTnkOYMUoDS67K7bdZipwGhSgmXhWUkR3kyiDmQubGA==" saltValue="sA06FRIak0A1zJt36zv02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39">
        <v>1414</v>
      </c>
      <c r="G55" s="339">
        <v>1027</v>
      </c>
      <c r="H55" s="340">
        <v>1043</v>
      </c>
    </row>
    <row r="56" spans="2:8" ht="52.5" customHeight="1" x14ac:dyDescent="0.15">
      <c r="B56" s="120"/>
      <c r="C56" s="1224" t="s">
        <v>47</v>
      </c>
      <c r="D56" s="1224"/>
      <c r="E56" s="1225"/>
      <c r="F56" s="341">
        <v>1390</v>
      </c>
      <c r="G56" s="341">
        <v>1358</v>
      </c>
      <c r="H56" s="342">
        <v>1262</v>
      </c>
    </row>
    <row r="57" spans="2:8" ht="53.25" customHeight="1" x14ac:dyDescent="0.15">
      <c r="B57" s="120"/>
      <c r="C57" s="1226" t="s">
        <v>48</v>
      </c>
      <c r="D57" s="1226"/>
      <c r="E57" s="1227"/>
      <c r="F57" s="343">
        <v>2912</v>
      </c>
      <c r="G57" s="343">
        <v>2917</v>
      </c>
      <c r="H57" s="344">
        <v>2924</v>
      </c>
    </row>
    <row r="58" spans="2:8" ht="45.75" customHeight="1" x14ac:dyDescent="0.15">
      <c r="B58" s="121"/>
      <c r="C58" s="1214" t="s">
        <v>547</v>
      </c>
      <c r="D58" s="1215"/>
      <c r="E58" s="1216"/>
      <c r="F58" s="349">
        <v>1945</v>
      </c>
      <c r="G58" s="349">
        <v>1942</v>
      </c>
      <c r="H58" s="345">
        <v>1958</v>
      </c>
    </row>
    <row r="59" spans="2:8" ht="45.75" customHeight="1" x14ac:dyDescent="0.15">
      <c r="B59" s="121"/>
      <c r="C59" s="1214" t="s">
        <v>548</v>
      </c>
      <c r="D59" s="1215"/>
      <c r="E59" s="1216"/>
      <c r="F59" s="349">
        <v>629</v>
      </c>
      <c r="G59" s="349">
        <v>626</v>
      </c>
      <c r="H59" s="345">
        <v>634</v>
      </c>
    </row>
    <row r="60" spans="2:8" ht="45.75" customHeight="1" x14ac:dyDescent="0.15">
      <c r="B60" s="121"/>
      <c r="C60" s="1214" t="s">
        <v>549</v>
      </c>
      <c r="D60" s="1215"/>
      <c r="E60" s="1216"/>
      <c r="F60" s="349">
        <v>96</v>
      </c>
      <c r="G60" s="349">
        <v>86</v>
      </c>
      <c r="H60" s="345">
        <v>118</v>
      </c>
    </row>
    <row r="61" spans="2:8" ht="45.75" customHeight="1" x14ac:dyDescent="0.15">
      <c r="B61" s="121"/>
      <c r="C61" s="1214" t="s">
        <v>551</v>
      </c>
      <c r="D61" s="1215"/>
      <c r="E61" s="1216"/>
      <c r="F61" s="349">
        <v>66</v>
      </c>
      <c r="G61" s="349">
        <v>64</v>
      </c>
      <c r="H61" s="345">
        <v>61</v>
      </c>
    </row>
    <row r="62" spans="2:8" ht="45.75" customHeight="1" thickBot="1" x14ac:dyDescent="0.2">
      <c r="B62" s="122"/>
      <c r="C62" s="1217" t="s">
        <v>550</v>
      </c>
      <c r="D62" s="1218"/>
      <c r="E62" s="1219"/>
      <c r="F62" s="350">
        <v>72</v>
      </c>
      <c r="G62" s="350">
        <v>71</v>
      </c>
      <c r="H62" s="346">
        <v>60</v>
      </c>
    </row>
    <row r="63" spans="2:8" ht="52.5" customHeight="1" thickBot="1" x14ac:dyDescent="0.2">
      <c r="B63" s="123"/>
      <c r="C63" s="1220" t="s">
        <v>49</v>
      </c>
      <c r="D63" s="1220"/>
      <c r="E63" s="1221"/>
      <c r="F63" s="347">
        <v>5716</v>
      </c>
      <c r="G63" s="347">
        <v>5302</v>
      </c>
      <c r="H63" s="348">
        <v>5229</v>
      </c>
    </row>
    <row r="64" spans="2:8" x14ac:dyDescent="0.15"/>
  </sheetData>
  <sheetProtection algorithmName="SHA-512" hashValue="mg+6WHzcWnoSfN/4F5f9I4vlefXOWSyZ7siwvrmTy2GMYSaiuBLFPwOO8/48mKRnEYjuUXr6WVCBFC/jBhcrng==" saltValue="bEOl84v3atYo9NjEq2qL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552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553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554</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555</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525</v>
      </c>
      <c r="BQ50" s="1241"/>
      <c r="BR50" s="1241"/>
      <c r="BS50" s="1241"/>
      <c r="BT50" s="1241"/>
      <c r="BU50" s="1241"/>
      <c r="BV50" s="1241"/>
      <c r="BW50" s="1241"/>
      <c r="BX50" s="1241" t="s">
        <v>526</v>
      </c>
      <c r="BY50" s="1241"/>
      <c r="BZ50" s="1241"/>
      <c r="CA50" s="1241"/>
      <c r="CB50" s="1241"/>
      <c r="CC50" s="1241"/>
      <c r="CD50" s="1241"/>
      <c r="CE50" s="1241"/>
      <c r="CF50" s="1241" t="s">
        <v>527</v>
      </c>
      <c r="CG50" s="1241"/>
      <c r="CH50" s="1241"/>
      <c r="CI50" s="1241"/>
      <c r="CJ50" s="1241"/>
      <c r="CK50" s="1241"/>
      <c r="CL50" s="1241"/>
      <c r="CM50" s="1241"/>
      <c r="CN50" s="1241" t="s">
        <v>528</v>
      </c>
      <c r="CO50" s="1241"/>
      <c r="CP50" s="1241"/>
      <c r="CQ50" s="1241"/>
      <c r="CR50" s="1241"/>
      <c r="CS50" s="1241"/>
      <c r="CT50" s="1241"/>
      <c r="CU50" s="1241"/>
      <c r="CV50" s="1241" t="s">
        <v>529</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556</v>
      </c>
      <c r="AO51" s="1244"/>
      <c r="AP51" s="1244"/>
      <c r="AQ51" s="1244"/>
      <c r="AR51" s="1244"/>
      <c r="AS51" s="1244"/>
      <c r="AT51" s="1244"/>
      <c r="AU51" s="1244"/>
      <c r="AV51" s="1244"/>
      <c r="AW51" s="1244"/>
      <c r="AX51" s="1244"/>
      <c r="AY51" s="1244"/>
      <c r="AZ51" s="1244"/>
      <c r="BA51" s="1244"/>
      <c r="BB51" s="1244" t="s">
        <v>557</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558</v>
      </c>
      <c r="BC53" s="1244"/>
      <c r="BD53" s="1244"/>
      <c r="BE53" s="1244"/>
      <c r="BF53" s="1244"/>
      <c r="BG53" s="1244"/>
      <c r="BH53" s="1244"/>
      <c r="BI53" s="1244"/>
      <c r="BJ53" s="1244"/>
      <c r="BK53" s="1244"/>
      <c r="BL53" s="1244"/>
      <c r="BM53" s="1244"/>
      <c r="BN53" s="1244"/>
      <c r="BO53" s="1244"/>
      <c r="BP53" s="1242">
        <v>76.599999999999994</v>
      </c>
      <c r="BQ53" s="1242"/>
      <c r="BR53" s="1242"/>
      <c r="BS53" s="1242"/>
      <c r="BT53" s="1242"/>
      <c r="BU53" s="1242"/>
      <c r="BV53" s="1242"/>
      <c r="BW53" s="1242"/>
      <c r="BX53" s="1242">
        <v>75.599999999999994</v>
      </c>
      <c r="BY53" s="1242"/>
      <c r="BZ53" s="1242"/>
      <c r="CA53" s="1242"/>
      <c r="CB53" s="1242"/>
      <c r="CC53" s="1242"/>
      <c r="CD53" s="1242"/>
      <c r="CE53" s="1242"/>
      <c r="CF53" s="1242">
        <v>69.7</v>
      </c>
      <c r="CG53" s="1242"/>
      <c r="CH53" s="1242"/>
      <c r="CI53" s="1242"/>
      <c r="CJ53" s="1242"/>
      <c r="CK53" s="1242"/>
      <c r="CL53" s="1242"/>
      <c r="CM53" s="1242"/>
      <c r="CN53" s="1242">
        <v>63.3</v>
      </c>
      <c r="CO53" s="1242"/>
      <c r="CP53" s="1242"/>
      <c r="CQ53" s="1242"/>
      <c r="CR53" s="1242"/>
      <c r="CS53" s="1242"/>
      <c r="CT53" s="1242"/>
      <c r="CU53" s="1242"/>
      <c r="CV53" s="1242">
        <v>61.7</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559</v>
      </c>
      <c r="AO55" s="1241"/>
      <c r="AP55" s="1241"/>
      <c r="AQ55" s="1241"/>
      <c r="AR55" s="1241"/>
      <c r="AS55" s="1241"/>
      <c r="AT55" s="1241"/>
      <c r="AU55" s="1241"/>
      <c r="AV55" s="1241"/>
      <c r="AW55" s="1241"/>
      <c r="AX55" s="1241"/>
      <c r="AY55" s="1241"/>
      <c r="AZ55" s="1241"/>
      <c r="BA55" s="1241"/>
      <c r="BB55" s="1244" t="s">
        <v>557</v>
      </c>
      <c r="BC55" s="1244"/>
      <c r="BD55" s="1244"/>
      <c r="BE55" s="1244"/>
      <c r="BF55" s="1244"/>
      <c r="BG55" s="1244"/>
      <c r="BH55" s="1244"/>
      <c r="BI55" s="1244"/>
      <c r="BJ55" s="1244"/>
      <c r="BK55" s="1244"/>
      <c r="BL55" s="1244"/>
      <c r="BM55" s="1244"/>
      <c r="BN55" s="1244"/>
      <c r="BO55" s="1244"/>
      <c r="BP55" s="1242">
        <v>3.4</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558</v>
      </c>
      <c r="BC57" s="1244"/>
      <c r="BD57" s="1244"/>
      <c r="BE57" s="1244"/>
      <c r="BF57" s="1244"/>
      <c r="BG57" s="1244"/>
      <c r="BH57" s="1244"/>
      <c r="BI57" s="1244"/>
      <c r="BJ57" s="1244"/>
      <c r="BK57" s="1244"/>
      <c r="BL57" s="1244"/>
      <c r="BM57" s="1244"/>
      <c r="BN57" s="1244"/>
      <c r="BO57" s="1244"/>
      <c r="BP57" s="1242">
        <v>62.8</v>
      </c>
      <c r="BQ57" s="1242"/>
      <c r="BR57" s="1242"/>
      <c r="BS57" s="1242"/>
      <c r="BT57" s="1242"/>
      <c r="BU57" s="1242"/>
      <c r="BV57" s="1242"/>
      <c r="BW57" s="1242"/>
      <c r="BX57" s="1242">
        <v>62.7</v>
      </c>
      <c r="BY57" s="1242"/>
      <c r="BZ57" s="1242"/>
      <c r="CA57" s="1242"/>
      <c r="CB57" s="1242"/>
      <c r="CC57" s="1242"/>
      <c r="CD57" s="1242"/>
      <c r="CE57" s="1242"/>
      <c r="CF57" s="1242">
        <v>63.1</v>
      </c>
      <c r="CG57" s="1242"/>
      <c r="CH57" s="1242"/>
      <c r="CI57" s="1242"/>
      <c r="CJ57" s="1242"/>
      <c r="CK57" s="1242"/>
      <c r="CL57" s="1242"/>
      <c r="CM57" s="1242"/>
      <c r="CN57" s="1242">
        <v>64</v>
      </c>
      <c r="CO57" s="1242"/>
      <c r="CP57" s="1242"/>
      <c r="CQ57" s="1242"/>
      <c r="CR57" s="1242"/>
      <c r="CS57" s="1242"/>
      <c r="CT57" s="1242"/>
      <c r="CU57" s="1242"/>
      <c r="CV57" s="1242">
        <v>64</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560</v>
      </c>
    </row>
    <row r="64" spans="1:109" x14ac:dyDescent="0.15">
      <c r="B64" s="247"/>
      <c r="G64" s="357"/>
      <c r="I64" s="369"/>
      <c r="J64" s="369"/>
      <c r="K64" s="369"/>
      <c r="L64" s="369"/>
      <c r="M64" s="369"/>
      <c r="N64" s="370"/>
      <c r="AM64" s="357"/>
      <c r="AN64" s="357" t="s">
        <v>553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8" t="s">
        <v>561</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555</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525</v>
      </c>
      <c r="BQ72" s="1241"/>
      <c r="BR72" s="1241"/>
      <c r="BS72" s="1241"/>
      <c r="BT72" s="1241"/>
      <c r="BU72" s="1241"/>
      <c r="BV72" s="1241"/>
      <c r="BW72" s="1241"/>
      <c r="BX72" s="1241" t="s">
        <v>526</v>
      </c>
      <c r="BY72" s="1241"/>
      <c r="BZ72" s="1241"/>
      <c r="CA72" s="1241"/>
      <c r="CB72" s="1241"/>
      <c r="CC72" s="1241"/>
      <c r="CD72" s="1241"/>
      <c r="CE72" s="1241"/>
      <c r="CF72" s="1241" t="s">
        <v>527</v>
      </c>
      <c r="CG72" s="1241"/>
      <c r="CH72" s="1241"/>
      <c r="CI72" s="1241"/>
      <c r="CJ72" s="1241"/>
      <c r="CK72" s="1241"/>
      <c r="CL72" s="1241"/>
      <c r="CM72" s="1241"/>
      <c r="CN72" s="1241" t="s">
        <v>528</v>
      </c>
      <c r="CO72" s="1241"/>
      <c r="CP72" s="1241"/>
      <c r="CQ72" s="1241"/>
      <c r="CR72" s="1241"/>
      <c r="CS72" s="1241"/>
      <c r="CT72" s="1241"/>
      <c r="CU72" s="1241"/>
      <c r="CV72" s="1241" t="s">
        <v>529</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556</v>
      </c>
      <c r="AO73" s="1244"/>
      <c r="AP73" s="1244"/>
      <c r="AQ73" s="1244"/>
      <c r="AR73" s="1244"/>
      <c r="AS73" s="1244"/>
      <c r="AT73" s="1244"/>
      <c r="AU73" s="1244"/>
      <c r="AV73" s="1244"/>
      <c r="AW73" s="1244"/>
      <c r="AX73" s="1244"/>
      <c r="AY73" s="1244"/>
      <c r="AZ73" s="1244"/>
      <c r="BA73" s="1244"/>
      <c r="BB73" s="1244" t="s">
        <v>557</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562</v>
      </c>
      <c r="BC75" s="1244"/>
      <c r="BD75" s="1244"/>
      <c r="BE75" s="1244"/>
      <c r="BF75" s="1244"/>
      <c r="BG75" s="1244"/>
      <c r="BH75" s="1244"/>
      <c r="BI75" s="1244"/>
      <c r="BJ75" s="1244"/>
      <c r="BK75" s="1244"/>
      <c r="BL75" s="1244"/>
      <c r="BM75" s="1244"/>
      <c r="BN75" s="1244"/>
      <c r="BO75" s="1244"/>
      <c r="BP75" s="1242">
        <v>4.7</v>
      </c>
      <c r="BQ75" s="1242"/>
      <c r="BR75" s="1242"/>
      <c r="BS75" s="1242"/>
      <c r="BT75" s="1242"/>
      <c r="BU75" s="1242"/>
      <c r="BV75" s="1242"/>
      <c r="BW75" s="1242"/>
      <c r="BX75" s="1242">
        <v>4.9000000000000004</v>
      </c>
      <c r="BY75" s="1242"/>
      <c r="BZ75" s="1242"/>
      <c r="CA75" s="1242"/>
      <c r="CB75" s="1242"/>
      <c r="CC75" s="1242"/>
      <c r="CD75" s="1242"/>
      <c r="CE75" s="1242"/>
      <c r="CF75" s="1242">
        <v>5.3</v>
      </c>
      <c r="CG75" s="1242"/>
      <c r="CH75" s="1242"/>
      <c r="CI75" s="1242"/>
      <c r="CJ75" s="1242"/>
      <c r="CK75" s="1242"/>
      <c r="CL75" s="1242"/>
      <c r="CM75" s="1242"/>
      <c r="CN75" s="1242">
        <v>5.8</v>
      </c>
      <c r="CO75" s="1242"/>
      <c r="CP75" s="1242"/>
      <c r="CQ75" s="1242"/>
      <c r="CR75" s="1242"/>
      <c r="CS75" s="1242"/>
      <c r="CT75" s="1242"/>
      <c r="CU75" s="1242"/>
      <c r="CV75" s="1242">
        <v>5.8</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559</v>
      </c>
      <c r="AO77" s="1241"/>
      <c r="AP77" s="1241"/>
      <c r="AQ77" s="1241"/>
      <c r="AR77" s="1241"/>
      <c r="AS77" s="1241"/>
      <c r="AT77" s="1241"/>
      <c r="AU77" s="1241"/>
      <c r="AV77" s="1241"/>
      <c r="AW77" s="1241"/>
      <c r="AX77" s="1241"/>
      <c r="AY77" s="1241"/>
      <c r="AZ77" s="1241"/>
      <c r="BA77" s="1241"/>
      <c r="BB77" s="1244" t="s">
        <v>557</v>
      </c>
      <c r="BC77" s="1244"/>
      <c r="BD77" s="1244"/>
      <c r="BE77" s="1244"/>
      <c r="BF77" s="1244"/>
      <c r="BG77" s="1244"/>
      <c r="BH77" s="1244"/>
      <c r="BI77" s="1244"/>
      <c r="BJ77" s="1244"/>
      <c r="BK77" s="1244"/>
      <c r="BL77" s="1244"/>
      <c r="BM77" s="1244"/>
      <c r="BN77" s="1244"/>
      <c r="BO77" s="1244"/>
      <c r="BP77" s="1242">
        <v>3.4</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562</v>
      </c>
      <c r="BC79" s="1244"/>
      <c r="BD79" s="1244"/>
      <c r="BE79" s="1244"/>
      <c r="BF79" s="1244"/>
      <c r="BG79" s="1244"/>
      <c r="BH79" s="1244"/>
      <c r="BI79" s="1244"/>
      <c r="BJ79" s="1244"/>
      <c r="BK79" s="1244"/>
      <c r="BL79" s="1244"/>
      <c r="BM79" s="1244"/>
      <c r="BN79" s="1244"/>
      <c r="BO79" s="1244"/>
      <c r="BP79" s="1242">
        <v>8.8000000000000007</v>
      </c>
      <c r="BQ79" s="1242"/>
      <c r="BR79" s="1242"/>
      <c r="BS79" s="1242"/>
      <c r="BT79" s="1242"/>
      <c r="BU79" s="1242"/>
      <c r="BV79" s="1242"/>
      <c r="BW79" s="1242"/>
      <c r="BX79" s="1242">
        <v>8.3000000000000007</v>
      </c>
      <c r="BY79" s="1242"/>
      <c r="BZ79" s="1242"/>
      <c r="CA79" s="1242"/>
      <c r="CB79" s="1242"/>
      <c r="CC79" s="1242"/>
      <c r="CD79" s="1242"/>
      <c r="CE79" s="1242"/>
      <c r="CF79" s="1242">
        <v>8.1</v>
      </c>
      <c r="CG79" s="1242"/>
      <c r="CH79" s="1242"/>
      <c r="CI79" s="1242"/>
      <c r="CJ79" s="1242"/>
      <c r="CK79" s="1242"/>
      <c r="CL79" s="1242"/>
      <c r="CM79" s="1242"/>
      <c r="CN79" s="1242">
        <v>8.1999999999999993</v>
      </c>
      <c r="CO79" s="1242"/>
      <c r="CP79" s="1242"/>
      <c r="CQ79" s="1242"/>
      <c r="CR79" s="1242"/>
      <c r="CS79" s="1242"/>
      <c r="CT79" s="1242"/>
      <c r="CU79" s="1242"/>
      <c r="CV79" s="1242">
        <v>8.3000000000000007</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ytnCVZBXpxV7yFuj7LHU02WQqN5XF8WerBdHLyVvNQRZZTAAPhCja9ROEK0COdQKv0isyrqzha8iQt/fpF9CvA==" saltValue="97syfOuW5Mw7wBlZsooWS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 header="0.39370078740157483" footer="0"/>
  <pageSetup paperSize="8" scale="7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cO4/3GrI2J30kXHkiEJqSrfsTNif3yHr6K4vFqtbK1B4At0LpksArOJknenxRCVhRmBDtUstqSA7ko968od85A==" saltValue="xn1GRYs0XaYP9+TgiX5c/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oLXa0OrfEgUP9+LsKJks+KhD8O7mqc9xHnqCBf0uoA1W3zva/pJqQflX8gEKDbK2297ONFmwYr9e2Hd2J30YhQ==" saltValue="UpDnPEKefZBFNxvAKSM4C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93251</v>
      </c>
      <c r="E3" s="142"/>
      <c r="F3" s="143">
        <v>125391</v>
      </c>
      <c r="G3" s="144"/>
      <c r="H3" s="145"/>
    </row>
    <row r="4" spans="1:8" x14ac:dyDescent="0.15">
      <c r="A4" s="146"/>
      <c r="B4" s="147"/>
      <c r="C4" s="148"/>
      <c r="D4" s="149">
        <v>40900</v>
      </c>
      <c r="E4" s="150"/>
      <c r="F4" s="151">
        <v>68516</v>
      </c>
      <c r="G4" s="152"/>
      <c r="H4" s="153"/>
    </row>
    <row r="5" spans="1:8" x14ac:dyDescent="0.15">
      <c r="A5" s="134" t="s">
        <v>519</v>
      </c>
      <c r="B5" s="139"/>
      <c r="C5" s="140"/>
      <c r="D5" s="141">
        <v>220906</v>
      </c>
      <c r="E5" s="142"/>
      <c r="F5" s="143">
        <v>138402</v>
      </c>
      <c r="G5" s="144"/>
      <c r="H5" s="145"/>
    </row>
    <row r="6" spans="1:8" x14ac:dyDescent="0.15">
      <c r="A6" s="146"/>
      <c r="B6" s="147"/>
      <c r="C6" s="148"/>
      <c r="D6" s="149">
        <v>167960</v>
      </c>
      <c r="E6" s="150"/>
      <c r="F6" s="151">
        <v>70652</v>
      </c>
      <c r="G6" s="152"/>
      <c r="H6" s="153"/>
    </row>
    <row r="7" spans="1:8" x14ac:dyDescent="0.15">
      <c r="A7" s="134" t="s">
        <v>520</v>
      </c>
      <c r="B7" s="139"/>
      <c r="C7" s="140"/>
      <c r="D7" s="141">
        <v>137632</v>
      </c>
      <c r="E7" s="142"/>
      <c r="F7" s="143">
        <v>146367</v>
      </c>
      <c r="G7" s="144"/>
      <c r="H7" s="145"/>
    </row>
    <row r="8" spans="1:8" x14ac:dyDescent="0.15">
      <c r="A8" s="146"/>
      <c r="B8" s="147"/>
      <c r="C8" s="148"/>
      <c r="D8" s="149">
        <v>111237</v>
      </c>
      <c r="E8" s="150"/>
      <c r="F8" s="151">
        <v>79441</v>
      </c>
      <c r="G8" s="152"/>
      <c r="H8" s="153"/>
    </row>
    <row r="9" spans="1:8" x14ac:dyDescent="0.15">
      <c r="A9" s="134" t="s">
        <v>521</v>
      </c>
      <c r="B9" s="139"/>
      <c r="C9" s="140"/>
      <c r="D9" s="141">
        <v>89954</v>
      </c>
      <c r="E9" s="142"/>
      <c r="F9" s="143">
        <v>165181</v>
      </c>
      <c r="G9" s="144"/>
      <c r="H9" s="145"/>
    </row>
    <row r="10" spans="1:8" x14ac:dyDescent="0.15">
      <c r="A10" s="146"/>
      <c r="B10" s="147"/>
      <c r="C10" s="148"/>
      <c r="D10" s="149">
        <v>50205</v>
      </c>
      <c r="E10" s="150"/>
      <c r="F10" s="151">
        <v>82246</v>
      </c>
      <c r="G10" s="152"/>
      <c r="H10" s="153"/>
    </row>
    <row r="11" spans="1:8" x14ac:dyDescent="0.15">
      <c r="A11" s="134" t="s">
        <v>522</v>
      </c>
      <c r="B11" s="139"/>
      <c r="C11" s="140"/>
      <c r="D11" s="141">
        <v>200052</v>
      </c>
      <c r="E11" s="142"/>
      <c r="F11" s="143">
        <v>166234</v>
      </c>
      <c r="G11" s="144"/>
      <c r="H11" s="145"/>
    </row>
    <row r="12" spans="1:8" x14ac:dyDescent="0.15">
      <c r="A12" s="146"/>
      <c r="B12" s="147"/>
      <c r="C12" s="154"/>
      <c r="D12" s="149">
        <v>74520</v>
      </c>
      <c r="E12" s="150"/>
      <c r="F12" s="151">
        <v>89789</v>
      </c>
      <c r="G12" s="152"/>
      <c r="H12" s="153"/>
    </row>
    <row r="13" spans="1:8" x14ac:dyDescent="0.15">
      <c r="A13" s="134"/>
      <c r="B13" s="139"/>
      <c r="C13" s="140"/>
      <c r="D13" s="141">
        <v>148359</v>
      </c>
      <c r="E13" s="142"/>
      <c r="F13" s="143">
        <v>148315</v>
      </c>
      <c r="G13" s="155"/>
      <c r="H13" s="145"/>
    </row>
    <row r="14" spans="1:8" x14ac:dyDescent="0.15">
      <c r="A14" s="146"/>
      <c r="B14" s="147"/>
      <c r="C14" s="148"/>
      <c r="D14" s="149">
        <v>88964</v>
      </c>
      <c r="E14" s="150"/>
      <c r="F14" s="151">
        <v>78129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14.36</v>
      </c>
      <c r="C19" s="156">
        <f>ROUND(VALUE(SUBSTITUTE(実質収支比率等に係る経年分析!G$48,"▲","-")),2)</f>
        <v>14.24</v>
      </c>
      <c r="D19" s="156">
        <f>ROUND(VALUE(SUBSTITUTE(実質収支比率等に係る経年分析!H$48,"▲","-")),2)</f>
        <v>14.99</v>
      </c>
      <c r="E19" s="156">
        <f>ROUND(VALUE(SUBSTITUTE(実質収支比率等に係る経年分析!I$48,"▲","-")),2)</f>
        <v>16.88</v>
      </c>
      <c r="F19" s="156">
        <f>ROUND(VALUE(SUBSTITUTE(実質収支比率等に係る経年分析!J$48,"▲","-")),2)</f>
        <v>18.05</v>
      </c>
    </row>
    <row r="20" spans="1:11" x14ac:dyDescent="0.15">
      <c r="A20" s="156" t="s">
        <v>53</v>
      </c>
      <c r="B20" s="156">
        <f>ROUND(VALUE(SUBSTITUTE(実質収支比率等に係る経年分析!F$47,"▲","-")),2)</f>
        <v>48.95</v>
      </c>
      <c r="C20" s="156">
        <f>ROUND(VALUE(SUBSTITUTE(実質収支比率等に係る経年分析!G$47,"▲","-")),2)</f>
        <v>46.98</v>
      </c>
      <c r="D20" s="156">
        <f>ROUND(VALUE(SUBSTITUTE(実質収支比率等に係る経年分析!H$47,"▲","-")),2)</f>
        <v>48.37</v>
      </c>
      <c r="E20" s="156">
        <f>ROUND(VALUE(SUBSTITUTE(実質収支比率等に係る経年分析!I$47,"▲","-")),2)</f>
        <v>35.15</v>
      </c>
      <c r="F20" s="156">
        <f>ROUND(VALUE(SUBSTITUTE(実質収支比率等に係る経年分析!J$47,"▲","-")),2)</f>
        <v>34.49</v>
      </c>
    </row>
    <row r="21" spans="1:11" x14ac:dyDescent="0.15">
      <c r="A21" s="156" t="s">
        <v>54</v>
      </c>
      <c r="B21" s="156">
        <f>IF(ISNUMBER(VALUE(SUBSTITUTE(実質収支比率等に係る経年分析!F$49,"▲","-"))),ROUND(VALUE(SUBSTITUTE(実質収支比率等に係る経年分析!F$49,"▲","-")),2),NA())</f>
        <v>-0.45</v>
      </c>
      <c r="C21" s="156">
        <f>IF(ISNUMBER(VALUE(SUBSTITUTE(実質収支比率等に係る経年分析!G$49,"▲","-"))),ROUND(VALUE(SUBSTITUTE(実質収支比率等に係る経年分析!G$49,"▲","-")),2),NA())</f>
        <v>3.76</v>
      </c>
      <c r="D21" s="156">
        <f>IF(ISNUMBER(VALUE(SUBSTITUTE(実質収支比率等に係る経年分析!H$49,"▲","-"))),ROUND(VALUE(SUBSTITUTE(実質収支比率等に係る経年分析!H$49,"▲","-")),2),NA())</f>
        <v>3.06</v>
      </c>
      <c r="E21" s="156">
        <f>IF(ISNUMBER(VALUE(SUBSTITUTE(実質収支比率等に係る経年分析!I$49,"▲","-"))),ROUND(VALUE(SUBSTITUTE(実質収支比率等に係る経年分析!I$49,"▲","-")),2),NA())</f>
        <v>-9.68</v>
      </c>
      <c r="F21" s="156">
        <f>IF(ISNUMBER(VALUE(SUBSTITUTE(実質収支比率等に係る経年分析!J$49,"▲","-"))),ROUND(VALUE(SUBSTITUTE(実質収支比率等に係る経年分析!J$49,"▲","-")),2),NA())</f>
        <v>6.18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学校給食センター事業特別会計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v>
      </c>
    </row>
    <row r="33" spans="1:16" x14ac:dyDescent="0.15">
      <c r="A33" s="157" t="str">
        <f>IF(連結実質赤字比率に係る赤字・黒字の構成分析!C$37="",NA(),連結実質赤字比率に係る赤字・黒字の構成分析!C$37)</f>
        <v>国民健康保険事業勘定特別会計</v>
      </c>
      <c r="B33" s="157">
        <f>IF(ROUND(VALUE(SUBSTITUTE(連結実質赤字比率に係る赤字・黒字の構成分析!F$37,"▲", "-")), 2) &lt; 0, ABS(ROUND(VALUE(SUBSTITUTE(連結実質赤字比率に係る赤字・黒字の構成分析!F$37,"▲", "-")), 2)), NA())</f>
        <v>1.0900000000000001</v>
      </c>
      <c r="C33" s="157" t="e">
        <f>IF(ROUND(VALUE(SUBSTITUTE(連結実質赤字比率に係る赤字・黒字の構成分析!F$37,"▲", "-")), 2) &gt;= 0, ABS(ROUND(VALUE(SUBSTITUTE(連結実質赤字比率に係る赤字・黒字の構成分析!F$37,"▲", "-")), 2)), NA())</f>
        <v>#N/A</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1.53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2.09</v>
      </c>
    </row>
    <row r="34" spans="1:16" x14ac:dyDescent="0.15">
      <c r="A34" s="157" t="str">
        <f>IF(連結実質赤字比率に係る赤字・黒字の構成分析!C$36="",NA(),連結実質赤字比率に係る赤字・黒字の構成分析!C$36)</f>
        <v>住宅新築資金等貸付事業特別会計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1.89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2.37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2.74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3.32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3.31</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12.46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11.85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12.24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13.55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14.73</v>
      </c>
    </row>
    <row r="36" spans="1:16" x14ac:dyDescent="0.15">
      <c r="A36" s="157" t="str">
        <f>IF(連結実質赤字比率に係る赤字・黒字の構成分析!C$34="",NA(),連結実質赤字比率に係る赤字・黒字の構成分析!C$34)</f>
        <v>町立緑ヶ丘病院事業特別会計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6.51</v>
      </c>
      <c r="J36" s="157">
        <f>IF(ROUND(VALUE(SUBSTITUTE(連結実質赤字比率に係る赤字・黒字の構成分析!J$34,"▲", "-")), 2) &lt; 0, ABS(ROUND(VALUE(SUBSTITUTE(連結実質赤字比率に係る赤字・黒字の構成分析!J$34,"▲", "-")), 2)), NA())</f>
        <v>0.84</v>
      </c>
      <c r="K36" s="157" t="e">
        <f>IF(ROUND(VALUE(SUBSTITUTE(連結実質赤字比率に係る赤字・黒字の構成分析!J$34,"▲", "-")), 2) &gt;= 0, ABS(ROUND(VALUE(SUBSTITUTE(連結実質赤字比率に係る赤字・黒字の構成分析!J$34,"▲", "-")), 2)), NA())</f>
        <v>#N/A</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358</v>
      </c>
      <c r="E42" s="158"/>
      <c r="F42" s="158"/>
      <c r="G42" s="158">
        <f>'実質公債費比率（分子）の構造'!L$52</f>
        <v>351</v>
      </c>
      <c r="H42" s="158"/>
      <c r="I42" s="158"/>
      <c r="J42" s="158">
        <f>'実質公債費比率（分子）の構造'!M$52</f>
        <v>374</v>
      </c>
      <c r="K42" s="158"/>
      <c r="L42" s="158"/>
      <c r="M42" s="158">
        <f>'実質公債費比率（分子）の構造'!N$52</f>
        <v>367</v>
      </c>
      <c r="N42" s="158"/>
      <c r="O42" s="158"/>
      <c r="P42" s="158">
        <f>'実質公債費比率（分子）の構造'!O$52</f>
        <v>362</v>
      </c>
    </row>
    <row r="43" spans="1:16" x14ac:dyDescent="0.15">
      <c r="A43" s="158" t="s">
        <v>16</v>
      </c>
      <c r="B43" s="158">
        <f>'実質公債費比率（分子）の構造'!K$51</f>
        <v>2</v>
      </c>
      <c r="C43" s="158"/>
      <c r="D43" s="158"/>
      <c r="E43" s="158">
        <f>'実質公債費比率（分子）の構造'!L$51</f>
        <v>3</v>
      </c>
      <c r="F43" s="158"/>
      <c r="G43" s="158"/>
      <c r="H43" s="158">
        <f>'実質公債費比率（分子）の構造'!M$51</f>
        <v>2</v>
      </c>
      <c r="I43" s="158"/>
      <c r="J43" s="158"/>
      <c r="K43" s="158">
        <f>'実質公債費比率（分子）の構造'!N$51</f>
        <v>2</v>
      </c>
      <c r="L43" s="158"/>
      <c r="M43" s="158"/>
      <c r="N43" s="158">
        <f>'実質公債費比率（分子）の構造'!O$51</f>
        <v>2</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21</v>
      </c>
      <c r="C45" s="158"/>
      <c r="D45" s="158"/>
      <c r="E45" s="158">
        <f>'実質公債費比率（分子）の構造'!L$49</f>
        <v>19</v>
      </c>
      <c r="F45" s="158"/>
      <c r="G45" s="158"/>
      <c r="H45" s="158">
        <f>'実質公債費比率（分子）の構造'!M$49</f>
        <v>22</v>
      </c>
      <c r="I45" s="158"/>
      <c r="J45" s="158"/>
      <c r="K45" s="158">
        <f>'実質公債費比率（分子）の構造'!N$49</f>
        <v>20</v>
      </c>
      <c r="L45" s="158"/>
      <c r="M45" s="158"/>
      <c r="N45" s="158">
        <f>'実質公債費比率（分子）の構造'!O$49</f>
        <v>10</v>
      </c>
      <c r="O45" s="158"/>
      <c r="P45" s="158"/>
    </row>
    <row r="46" spans="1:16" x14ac:dyDescent="0.15">
      <c r="A46" s="158" t="s">
        <v>64</v>
      </c>
      <c r="B46" s="158">
        <f>'実質公債費比率（分子）の構造'!K$48</f>
        <v>1</v>
      </c>
      <c r="C46" s="158"/>
      <c r="D46" s="158"/>
      <c r="E46" s="158">
        <f>'実質公債費比率（分子）の構造'!L$48</f>
        <v>1</v>
      </c>
      <c r="F46" s="158"/>
      <c r="G46" s="158"/>
      <c r="H46" s="158">
        <f>'実質公債費比率（分子）の構造'!M$48</f>
        <v>1</v>
      </c>
      <c r="I46" s="158"/>
      <c r="J46" s="158"/>
      <c r="K46" s="158">
        <f>'実質公債費比率（分子）の構造'!N$48</f>
        <v>6</v>
      </c>
      <c r="L46" s="158"/>
      <c r="M46" s="158"/>
      <c r="N46" s="158">
        <f>'実質公債費比率（分子）の構造'!O$48</f>
        <v>12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453</v>
      </c>
      <c r="C49" s="158"/>
      <c r="D49" s="158"/>
      <c r="E49" s="158">
        <f>'実質公債費比率（分子）の構造'!L$45</f>
        <v>468</v>
      </c>
      <c r="F49" s="158"/>
      <c r="G49" s="158"/>
      <c r="H49" s="158">
        <f>'実質公債費比率（分子）の構造'!M$45</f>
        <v>512</v>
      </c>
      <c r="I49" s="158"/>
      <c r="J49" s="158"/>
      <c r="K49" s="158">
        <f>'実質公債費比率（分子）の構造'!N$45</f>
        <v>502</v>
      </c>
      <c r="L49" s="158"/>
      <c r="M49" s="158"/>
      <c r="N49" s="158">
        <f>'実質公債費比率（分子）の構造'!O$45</f>
        <v>484</v>
      </c>
      <c r="O49" s="158"/>
      <c r="P49" s="158"/>
    </row>
    <row r="50" spans="1:16" x14ac:dyDescent="0.15">
      <c r="A50" s="158" t="s">
        <v>67</v>
      </c>
      <c r="B50" s="158" t="e">
        <f>NA()</f>
        <v>#N/A</v>
      </c>
      <c r="C50" s="158">
        <f>IF(ISNUMBER('実質公債費比率（分子）の構造'!K$53),'実質公債費比率（分子）の構造'!K$53,NA())</f>
        <v>119</v>
      </c>
      <c r="D50" s="158" t="e">
        <f>NA()</f>
        <v>#N/A</v>
      </c>
      <c r="E50" s="158" t="e">
        <f>NA()</f>
        <v>#N/A</v>
      </c>
      <c r="F50" s="158">
        <f>IF(ISNUMBER('実質公債費比率（分子）の構造'!L$53),'実質公債費比率（分子）の構造'!L$53,NA())</f>
        <v>140</v>
      </c>
      <c r="G50" s="158" t="e">
        <f>NA()</f>
        <v>#N/A</v>
      </c>
      <c r="H50" s="158" t="e">
        <f>NA()</f>
        <v>#N/A</v>
      </c>
      <c r="I50" s="158">
        <f>IF(ISNUMBER('実質公債費比率（分子）の構造'!M$53),'実質公債費比率（分子）の構造'!M$53,NA())</f>
        <v>163</v>
      </c>
      <c r="J50" s="158" t="e">
        <f>NA()</f>
        <v>#N/A</v>
      </c>
      <c r="K50" s="158" t="e">
        <f>NA()</f>
        <v>#N/A</v>
      </c>
      <c r="L50" s="158">
        <f>IF(ISNUMBER('実質公債費比率（分子）の構造'!N$53),'実質公債費比率（分子）の構造'!N$53,NA())</f>
        <v>163</v>
      </c>
      <c r="M50" s="158" t="e">
        <f>NA()</f>
        <v>#N/A</v>
      </c>
      <c r="N50" s="158" t="e">
        <f>NA()</f>
        <v>#N/A</v>
      </c>
      <c r="O50" s="158">
        <f>IF(ISNUMBER('実質公債費比率（分子）の構造'!O$53),'実質公債費比率（分子）の構造'!O$53,NA())</f>
        <v>146</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3023</v>
      </c>
      <c r="E56" s="157"/>
      <c r="F56" s="157"/>
      <c r="G56" s="157">
        <f>'将来負担比率（分子）の構造'!J$52</f>
        <v>3843</v>
      </c>
      <c r="H56" s="157"/>
      <c r="I56" s="157"/>
      <c r="J56" s="157">
        <f>'将来負担比率（分子）の構造'!K$52</f>
        <v>3662</v>
      </c>
      <c r="K56" s="157"/>
      <c r="L56" s="157"/>
      <c r="M56" s="157">
        <f>'将来負担比率（分子）の構造'!L$52</f>
        <v>3432</v>
      </c>
      <c r="N56" s="157"/>
      <c r="O56" s="157"/>
      <c r="P56" s="157">
        <f>'将来負担比率（分子）の構造'!M$52</f>
        <v>3753</v>
      </c>
    </row>
    <row r="57" spans="1:16" x14ac:dyDescent="0.15">
      <c r="A57" s="157" t="s">
        <v>42</v>
      </c>
      <c r="B57" s="157"/>
      <c r="C57" s="157"/>
      <c r="D57" s="157">
        <f>'将来負担比率（分子）の構造'!I$51</f>
        <v>508</v>
      </c>
      <c r="E57" s="157"/>
      <c r="F57" s="157"/>
      <c r="G57" s="157">
        <f>'将来負担比率（分子）の構造'!J$51</f>
        <v>753</v>
      </c>
      <c r="H57" s="157"/>
      <c r="I57" s="157"/>
      <c r="J57" s="157">
        <f>'将来負担比率（分子）の構造'!K$51</f>
        <v>946</v>
      </c>
      <c r="K57" s="157"/>
      <c r="L57" s="157"/>
      <c r="M57" s="157">
        <f>'将来負担比率（分子）の構造'!L$51</f>
        <v>1161</v>
      </c>
      <c r="N57" s="157"/>
      <c r="O57" s="157"/>
      <c r="P57" s="157">
        <f>'将来負担比率（分子）の構造'!M$51</f>
        <v>1626</v>
      </c>
    </row>
    <row r="58" spans="1:16" x14ac:dyDescent="0.15">
      <c r="A58" s="157" t="s">
        <v>41</v>
      </c>
      <c r="B58" s="157"/>
      <c r="C58" s="157"/>
      <c r="D58" s="157">
        <f>'将来負担比率（分子）の構造'!I$50</f>
        <v>5732</v>
      </c>
      <c r="E58" s="157"/>
      <c r="F58" s="157"/>
      <c r="G58" s="157">
        <f>'将来負担比率（分子）の構造'!J$50</f>
        <v>5691</v>
      </c>
      <c r="H58" s="157"/>
      <c r="I58" s="157"/>
      <c r="J58" s="157">
        <f>'将来負担比率（分子）の構造'!K$50</f>
        <v>5644</v>
      </c>
      <c r="K58" s="157"/>
      <c r="L58" s="157"/>
      <c r="M58" s="157">
        <f>'将来負担比率（分子）の構造'!L$50</f>
        <v>5231</v>
      </c>
      <c r="N58" s="157"/>
      <c r="O58" s="157"/>
      <c r="P58" s="157">
        <f>'将来負担比率（分子）の構造'!M$50</f>
        <v>5168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965</v>
      </c>
      <c r="C62" s="157"/>
      <c r="D62" s="157"/>
      <c r="E62" s="157">
        <f>'将来負担比率（分子）の構造'!J$45</f>
        <v>972</v>
      </c>
      <c r="F62" s="157"/>
      <c r="G62" s="157"/>
      <c r="H62" s="157">
        <f>'将来負担比率（分子）の構造'!K$45</f>
        <v>981</v>
      </c>
      <c r="I62" s="157"/>
      <c r="J62" s="157"/>
      <c r="K62" s="157">
        <f>'将来負担比率（分子）の構造'!L$45</f>
        <v>969</v>
      </c>
      <c r="L62" s="157"/>
      <c r="M62" s="157"/>
      <c r="N62" s="157">
        <f>'将来負担比率（分子）の構造'!M$45</f>
        <v>1006</v>
      </c>
      <c r="O62" s="157"/>
      <c r="P62" s="157"/>
    </row>
    <row r="63" spans="1:16" x14ac:dyDescent="0.15">
      <c r="A63" s="157" t="s">
        <v>34</v>
      </c>
      <c r="B63" s="157">
        <f>'将来負担比率（分子）の構造'!I$44</f>
        <v>132</v>
      </c>
      <c r="C63" s="157"/>
      <c r="D63" s="157"/>
      <c r="E63" s="157">
        <f>'将来負担比率（分子）の構造'!J$44</f>
        <v>113</v>
      </c>
      <c r="F63" s="157"/>
      <c r="G63" s="157"/>
      <c r="H63" s="157">
        <f>'将来負担比率（分子）の構造'!K$44</f>
        <v>95</v>
      </c>
      <c r="I63" s="157"/>
      <c r="J63" s="157"/>
      <c r="K63" s="157">
        <f>'将来負担比率（分子）の構造'!L$44</f>
        <v>82</v>
      </c>
      <c r="L63" s="157"/>
      <c r="M63" s="157"/>
      <c r="N63" s="157">
        <f>'将来負担比率（分子）の構造'!M$44</f>
        <v>113</v>
      </c>
      <c r="O63" s="157"/>
      <c r="P63" s="157"/>
    </row>
    <row r="64" spans="1:16" x14ac:dyDescent="0.15">
      <c r="A64" s="157" t="s">
        <v>33</v>
      </c>
      <c r="B64" s="157">
        <f>'将来負担比率（分子）の構造'!I$43</f>
        <v>82</v>
      </c>
      <c r="C64" s="157"/>
      <c r="D64" s="157"/>
      <c r="E64" s="157">
        <f>'将来負担比率（分子）の構造'!J$43</f>
        <v>79</v>
      </c>
      <c r="F64" s="157"/>
      <c r="G64" s="157"/>
      <c r="H64" s="157">
        <f>'将来負担比率（分子）の構造'!K$43</f>
        <v>97</v>
      </c>
      <c r="I64" s="157"/>
      <c r="J64" s="157"/>
      <c r="K64" s="157">
        <f>'将来負担比率（分子）の構造'!L$43</f>
        <v>107</v>
      </c>
      <c r="L64" s="157"/>
      <c r="M64" s="157"/>
      <c r="N64" s="157">
        <f>'将来負担比率（分子）の構造'!M$43</f>
        <v>141</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f>'将来負担比率（分子）の構造'!L$42</f>
        <v>2</v>
      </c>
      <c r="L65" s="157"/>
      <c r="M65" s="157"/>
      <c r="N65" s="157" t="str">
        <f>'将来負担比率（分子）の構造'!M$42</f>
        <v>-</v>
      </c>
      <c r="O65" s="157"/>
      <c r="P65" s="157"/>
    </row>
    <row r="66" spans="1:16" x14ac:dyDescent="0.15">
      <c r="A66" s="157" t="s">
        <v>31</v>
      </c>
      <c r="B66" s="157">
        <f>'将来負担比率（分子）の構造'!I$41</f>
        <v>5106</v>
      </c>
      <c r="C66" s="157"/>
      <c r="D66" s="157"/>
      <c r="E66" s="157">
        <f>'将来負担比率（分子）の構造'!J$41</f>
        <v>6220</v>
      </c>
      <c r="F66" s="157"/>
      <c r="G66" s="157"/>
      <c r="H66" s="157">
        <f>'将来負担比率（分子）の構造'!K$41</f>
        <v>6615</v>
      </c>
      <c r="I66" s="157"/>
      <c r="J66" s="157"/>
      <c r="K66" s="157">
        <f>'将来負担比率（分子）の構造'!L$41</f>
        <v>6794</v>
      </c>
      <c r="L66" s="157"/>
      <c r="M66" s="157"/>
      <c r="N66" s="157">
        <f>'将来負担比率（分子）の構造'!M$41</f>
        <v>7453</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1414</v>
      </c>
      <c r="C72" s="161">
        <f>基金残高に係る経年分析!G55</f>
        <v>1027</v>
      </c>
      <c r="D72" s="161">
        <f>基金残高に係る経年分析!H55</f>
        <v>1043</v>
      </c>
    </row>
    <row r="73" spans="1:16" x14ac:dyDescent="0.15">
      <c r="A73" s="160" t="s">
        <v>74</v>
      </c>
      <c r="B73" s="161">
        <f>基金残高に係る経年分析!F56</f>
        <v>1390</v>
      </c>
      <c r="C73" s="161">
        <f>基金残高に係る経年分析!G56</f>
        <v>1358</v>
      </c>
      <c r="D73" s="161">
        <f>基金残高に係る経年分析!H56</f>
        <v>1262</v>
      </c>
    </row>
    <row r="74" spans="1:16" x14ac:dyDescent="0.15">
      <c r="A74" s="160" t="s">
        <v>75</v>
      </c>
      <c r="B74" s="161">
        <f>基金残高に係る経年分析!F57</f>
        <v>2912</v>
      </c>
      <c r="C74" s="161">
        <f>基金残高に係る経年分析!G57</f>
        <v>2917</v>
      </c>
      <c r="D74" s="161">
        <f>基金残高に係る経年分析!H57</f>
        <v>2924</v>
      </c>
    </row>
  </sheetData>
  <sheetProtection algorithmName="SHA-512" hashValue="5vky0MQIhuDqrg0B7mw3p4Ik4NGkA7xeabzdTl6osMDptf1HPhEKXbPwzji9sEJ99aTawRBN8F8YLhUCAU5oiQ==" saltValue="Hu3bdRjKJHYcF1G4uTfiC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2026-03-06T02:27:28Z</cp:lastPrinted>
  <dcterms:created xsi:type="dcterms:W3CDTF">2026-02-23T09:15:19Z</dcterms:created>
  <dcterms:modified xsi:type="dcterms:W3CDTF">2026-09-25T07:54:34Z</dcterms:modified>
  <cp:category/>
</cp:coreProperties>
</file>