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DF89233-4CEE-4455-90E3-2D27D327BA61}"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O35" i="10"/>
  <c r="BE35" i="10"/>
  <c r="CO34" i="10"/>
  <c r="BW34" i="10"/>
  <c r="BW35" i="10" s="1"/>
  <c r="BW36" i="10" s="1"/>
  <c r="BW37" i="10" s="1"/>
  <c r="BW38" i="10" s="1"/>
  <c r="BW39" i="10" s="1"/>
  <c r="BW40" i="10" s="1"/>
  <c r="BW41" i="10" s="1"/>
  <c r="BW42" i="10" s="1"/>
  <c r="C34" i="10"/>
  <c r="C35" i="10" l="1"/>
  <c r="C36" i="10" s="1"/>
  <c r="U34" i="10"/>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calcChain>
</file>

<file path=xl/sharedStrings.xml><?xml version="1.0" encoding="utf-8"?>
<sst xmlns="http://schemas.openxmlformats.org/spreadsheetml/2006/main" count="1144" uniqueCount="579">
  <si>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</si>
  <si>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</si>
  <si>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</si>
  <si>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</si>
  <si>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</si>
  <si>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</si>
  <si>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</si>
  <si>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</si>
  <si>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</si>
  <si>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</si>
  <si>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</si>
  <si>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</si>
  <si>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</si>
  <si>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</si>
  <si>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</si>
  <si>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</si>
  <si>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</si>
  <si>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</si>
  <si>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</si>
  <si>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</si>
  <si>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</si>
  <si>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</si>
  <si>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</si>
  <si>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</si>
  <si>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</si>
  <si>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</si>
  <si>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</si>
  <si>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</si>
  <si>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</si>
  <si>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</si>
  <si>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</si>
  <si>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</si>
  <si>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</si>
  <si>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</si>
  <si>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</si>
  <si>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</si>
  <si>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</si>
  <si>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</si>
  <si>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</si>
  <si>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</si>
  <si>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</si>
  <si>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</si>
  <si>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</si>
  <si>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</si>
  <si>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</si>
  <si>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</si>
  <si>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</si>
  <si>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</si>
  <si>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</si>
  <si>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</si>
  <si>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</si>
  <si>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</si>
  <si>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</si>
  <si>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</si>
  <si>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</si>
  <si>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</si>
  <si>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</si>
  <si>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</si>
  <si>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</si>
  <si>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</si>
  <si>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</si>
  <si>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</si>
  <si>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</si>
  <si>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</si>
  <si>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</si>
  <si>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</si>
  <si>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</si>
  <si>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</si>
  <si>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</si>
  <si>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</si>
  <si>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</si>
  <si>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</si>
  <si>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</si>
  <si>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</si>
  <si>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</si>
  <si>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</si>
  <si>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</si>
  <si>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</si>
  <si>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</si>
  <si>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</si>
  <si>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</si>
  <si>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</si>
  <si>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</si>
  <si>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</si>
  <si>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</si>
  <si>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</si>
  <si>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</si>
  <si>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</si>
  <si>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</si>
  <si>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</si>
  <si>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</si>
  <si>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</si>
  <si>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</si>
  <si>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</si>
  <si>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芦屋町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</si>
  <si>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</si>
  <si>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</si>
  <si>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</si>
  <si>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</si>
  <si>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</si>
  <si>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</si>
  <si>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</si>
  <si>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</si>
  <si>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</si>
  <si>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</si>
  <si>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</si>
  <si>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</si>
  <si>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</si>
  <si>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</si>
  <si>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</si>
  <si>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</si>
  <si>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</si>
  <si>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</si>
  <si>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</si>
  <si>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</si>
  <si>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</si>
  <si>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</si>
  <si>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</si>
  <si>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</si>
  <si>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</si>
  <si>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</si>
  <si>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</si>
  <si>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</si>
  <si>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</si>
  <si>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</si>
  <si>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</si>
  <si>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</si>
  <si>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</si>
  <si>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</si>
  <si>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</si>
  <si>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</si>
  <si>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</si>
  <si>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</si>
  <si>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</si>
  <si>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</si>
  <si>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</si>
  <si>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</si>
  <si>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</si>
  <si>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</si>
  <si>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</si>
  <si>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</si>
  <si>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</si>
  <si>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</si>
  <si>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</si>
  <si>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</si>
  <si>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</si>
  <si>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</si>
  <si>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</si>
  <si>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</si>
  <si>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</si>
  <si>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</si>
  <si>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</si>
  <si>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</si>
  <si>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</si>
  <si>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</si>
  <si>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</si>
  <si>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</si>
  <si>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</si>
  <si>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</si>
  <si>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</si>
  <si>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</si>
  <si>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</si>
  <si>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</si>
  <si>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</si>
  <si>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</si>
  <si>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</si>
  <si>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</si>
  <si>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</si>
  <si>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</si>
  <si>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</si>
  <si>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</si>
  <si>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</si>
  <si>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</si>
  <si>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</si>
  <si>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</si>
  <si>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</si>
  <si>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</si>
  <si>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</si>
  <si>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</si>
  <si>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</si>
  <si>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</si>
  <si>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</si>
  <si>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</si>
  <si>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</si>
  <si>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</si>
  <si>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</si>
  <si>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</si>
  <si>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</si>
  <si>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</si>
  <si>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</si>
  <si>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</si>
  <si>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</si>
  <si>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</si>
  <si>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</si>
  <si>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</si>
  <si>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</si>
  <si>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</si>
  <si>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</si>
  <si>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</si>
  <si>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</si>
  <si>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</si>
  <si>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</si>
  <si>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</si>
  <si>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福岡県芦屋町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</si>
  <si>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</si>
  <si>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</si>
  <si>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</si>
  <si>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</si>
  <si>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</si>
  <si>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</si>
  <si>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</si>
  <si>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</si>
  <si>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</si>
  <si>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</si>
  <si>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</si>
  <si>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</si>
  <si>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</si>
  <si>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</si>
  <si>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</si>
  <si>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</si>
  <si>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</si>
  <si>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</si>
  <si>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</si>
  <si>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</si>
  <si>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</si>
  <si>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</si>
  <si>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</si>
  <si>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</si>
  <si>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</si>
  <si>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</si>
  <si>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</si>
  <si>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</si>
  <si>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</si>
  <si>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</si>
  <si>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</si>
  <si>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</si>
  <si>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</si>
  <si>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</si>
  <si>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</si>
  <si>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</si>
  <si>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</si>
  <si>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</si>
  <si>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</si>
  <si>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</si>
  <si>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</si>
  <si>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</si>
  <si>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</si>
  <si>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</si>
  <si>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</si>
  <si>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</si>
  <si>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</si>
  <si>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</si>
  <si>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</si>
  <si>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</si>
  <si>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</si>
  <si>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</si>
  <si>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</si>
  <si>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</si>
  <si>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</si>
  <si>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</si>
  <si>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</si>
  <si>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</si>
  <si>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</si>
  <si>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</si>
  <si>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</si>
  <si>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</si>
  <si>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</si>
  <si>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</si>
  <si>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</si>
  <si>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</si>
  <si>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</si>
  <si>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</si>
  <si>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</si>
  <si>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</si>
  <si>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</si>
  <si>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</si>
  <si>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</si>
  <si>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</si>
  <si>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</si>
  <si>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</si>
  <si>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</si>
  <si>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</si>
  <si>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</si>
  <si>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</si>
  <si>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</si>
  <si>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</si>
  <si>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</si>
  <si>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</si>
  <si>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</si>
  <si>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</si>
  <si>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</si>
  <si>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</si>
  <si>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</si>
  <si>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</si>
  <si>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</si>
  <si>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</si>
  <si>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</si>
  <si>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</si>
  <si>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</si>
  <si>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</si>
  <si>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</si>
  <si>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</si>
  <si>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</si>
  <si>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</si>
  <si>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</si>
  <si>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</si>
  <si>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</si>
  <si>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</si>
  <si>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</si>
  <si>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</si>
  <si>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</si>
  <si>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</si>
  <si>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</si>
  <si>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</si>
  <si>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</si>
  <si>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</si>
  <si>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</si>
  <si>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</si>
  <si>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</si>
  <si>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</si>
  <si>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</si>
  <si>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</si>
  <si>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</si>
  <si>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観光施設</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</si>
  <si>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</si>
  <si>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</si>
  <si>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</si>
  <si>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</si>
  <si>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</si>
  <si>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</si>
  <si>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</si>
  <si>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</si>
  <si>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</si>
  <si>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</si>
  <si>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</si>
  <si>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</si>
  <si>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</si>
  <si>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</si>
  <si>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</si>
  <si>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</si>
  <si>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</si>
  <si>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</si>
  <si>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</si>
  <si>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</si>
  <si>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</si>
  <si>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</si>
  <si>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</si>
  <si>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</si>
  <si>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</si>
  <si>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</si>
  <si>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</si>
  <si>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</si>
  <si>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</si>
  <si>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</si>
  <si>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福岡県芦屋町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</si>
  <si>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</si>
  <si>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</si>
  <si>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</si>
  <si>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</si>
  <si>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</si>
  <si>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</si>
  <si>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</si>
  <si>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</si>
  <si>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</si>
  <si>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</si>
  <si>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</si>
  <si>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</si>
  <si>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</si>
  <si>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</si>
  <si>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</si>
  <si>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</si>
  <si>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</si>
  <si>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</si>
  <si>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</si>
  <si>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</si>
  <si>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給食センター特別会計</t>
    <phoneticPr fontId="5"/>
  </si>
  <si>
    <t>地方独立行政法人芦屋中央病院貸付金特別会計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</si>
  <si>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</si>
  <si>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</si>
  <si>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</si>
  <si>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</si>
  <si>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</si>
  <si>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</si>
  <si>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</si>
  <si>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</si>
  <si>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</si>
  <si>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</si>
  <si>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</si>
  <si>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</si>
  <si>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</si>
  <si>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</si>
  <si>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</si>
  <si>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公共下水道事業会計</t>
    <phoneticPr fontId="5"/>
  </si>
  <si>
    <t>法適用企業</t>
    <phoneticPr fontId="5"/>
  </si>
  <si>
    <t>モーターボート競走事業会計</t>
    <phoneticPr fontId="5"/>
  </si>
  <si>
    <t>国民宿舎特別会計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</si>
  <si>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</si>
  <si>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</si>
  <si>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</si>
  <si>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</si>
  <si>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</si>
  <si>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</si>
  <si>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</si>
  <si>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</si>
  <si>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</si>
  <si>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</si>
  <si>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</si>
  <si>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</si>
  <si>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</si>
  <si>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</si>
  <si>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</si>
  <si>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</si>
  <si>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</si>
  <si>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</si>
  <si>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</si>
  <si>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</si>
  <si>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</si>
  <si>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</si>
  <si>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</si>
  <si>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</si>
  <si>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</si>
  <si>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</si>
  <si>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</si>
  <si>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</si>
  <si>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</si>
  <si>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</si>
  <si>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</si>
  <si>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</si>
  <si>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</si>
  <si>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</si>
  <si>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</si>
  <si>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</si>
  <si>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</si>
  <si>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</si>
  <si>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</si>
  <si>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</si>
  <si>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</si>
  <si>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</si>
  <si>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</si>
  <si>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</si>
  <si>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</si>
  <si>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</si>
  <si>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</si>
  <si>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</si>
  <si>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</si>
  <si>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</si>
  <si>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</si>
  <si>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</si>
  <si>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</si>
  <si>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</si>
  <si>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</si>
  <si>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</si>
  <si>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</si>
  <si>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</si>
  <si>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</si>
  <si>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</si>
  <si>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</si>
  <si>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</si>
  <si>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</si>
  <si>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</si>
  <si>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</si>
  <si>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</si>
  <si>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</si>
  <si>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</si>
  <si>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</si>
  <si>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</si>
  <si>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</si>
  <si>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</si>
  <si>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</si>
  <si>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</si>
  <si>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</si>
  <si>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</si>
  <si>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</si>
  <si>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</si>
  <si>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</si>
  <si>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</si>
  <si>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</si>
  <si>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</si>
  <si>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</si>
  <si>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</si>
  <si>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</si>
  <si>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</si>
  <si>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</si>
  <si>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</si>
  <si>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</si>
  <si>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</si>
  <si>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</si>
  <si>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</si>
  <si>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</si>
  <si>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</si>
  <si>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</si>
  <si>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</si>
  <si>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</si>
  <si>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</si>
  <si>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</si>
  <si>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</si>
  <si>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</si>
  <si>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</si>
  <si>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</si>
  <si>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</si>
  <si>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</si>
  <si>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</si>
  <si>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</si>
  <si>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</si>
  <si>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</si>
  <si>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</si>
  <si>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</si>
  <si>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</si>
  <si>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</si>
  <si>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</si>
  <si>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</si>
  <si>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</si>
  <si>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</si>
  <si>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</si>
  <si>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</si>
  <si>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</si>
  <si>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</si>
  <si>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</si>
  <si>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</si>
  <si>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</si>
  <si>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</si>
  <si>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</si>
  <si>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</si>
  <si>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</si>
  <si>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</si>
  <si>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</si>
  <si>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</si>
  <si>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</si>
  <si>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</si>
  <si>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</si>
  <si>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</si>
  <si>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</si>
  <si>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4.30</t>
  </si>
  <si>
    <t>▲ 8.99</t>
  </si>
  <si>
    <t>▲ 5.89</t>
  </si>
  <si>
    <t>▲ 7.73</t>
  </si>
  <si>
    <t>モーターボート競走事業会計</t>
  </si>
  <si>
    <t>公共下水道事業会計</t>
  </si>
  <si>
    <t>一般会計</t>
  </si>
  <si>
    <t>国民健康保険特別会計</t>
  </si>
  <si>
    <t>後期高齢者医療特別会計</t>
  </si>
  <si>
    <t>国民宿舎特別会計</t>
  </si>
  <si>
    <t>給食センター特別会計</t>
  </si>
  <si>
    <t>地方独立行政法人芦屋中央病院貸付金特別会計</t>
  </si>
  <si>
    <t>その他会計（赤字）</t>
  </si>
  <si>
    <t>その他会計（黒字）</t>
  </si>
  <si>
    <t>R02</t>
    <phoneticPr fontId="5"/>
  </si>
  <si>
    <t>R03</t>
    <phoneticPr fontId="5"/>
  </si>
  <si>
    <t>R04</t>
    <phoneticPr fontId="5"/>
  </si>
  <si>
    <t>R05</t>
    <phoneticPr fontId="5"/>
  </si>
  <si>
    <t>R06</t>
    <phoneticPr fontId="5"/>
  </si>
  <si>
    <t>-</t>
    <phoneticPr fontId="2"/>
  </si>
  <si>
    <t>福岡県市町村消防団員等公務災害補償組合</t>
    <rPh sb="0" eb="3">
      <t>フクオカケン</t>
    </rPh>
    <rPh sb="3" eb="6">
      <t>シチョウソン</t>
    </rPh>
    <rPh sb="6" eb="9">
      <t>ショウボウダン</t>
    </rPh>
    <rPh sb="9" eb="11">
      <t>インナド</t>
    </rPh>
    <rPh sb="11" eb="13">
      <t>コウム</t>
    </rPh>
    <rPh sb="13" eb="15">
      <t>サイガイ</t>
    </rPh>
    <rPh sb="15" eb="17">
      <t>ホショウ</t>
    </rPh>
    <rPh sb="17" eb="19">
      <t>クミアイ</t>
    </rPh>
    <phoneticPr fontId="2"/>
  </si>
  <si>
    <t>福岡県自治会館管理組合</t>
    <rPh sb="0" eb="3">
      <t>フクオカケン</t>
    </rPh>
    <rPh sb="3" eb="5">
      <t>ジチ</t>
    </rPh>
    <rPh sb="5" eb="7">
      <t>カイカン</t>
    </rPh>
    <rPh sb="7" eb="9">
      <t>カンリ</t>
    </rPh>
    <rPh sb="9" eb="11">
      <t>クミアイ</t>
    </rPh>
    <phoneticPr fontId="2"/>
  </si>
  <si>
    <t>遠賀・中間地域広域行政事務組合</t>
    <rPh sb="0" eb="2">
      <t>オンガ</t>
    </rPh>
    <rPh sb="3" eb="5">
      <t>ナカマ</t>
    </rPh>
    <rPh sb="5" eb="7">
      <t>チイキ</t>
    </rPh>
    <rPh sb="7" eb="9">
      <t>コウイキ</t>
    </rPh>
    <rPh sb="9" eb="11">
      <t>ギョウセイ</t>
    </rPh>
    <rPh sb="11" eb="13">
      <t>ジム</t>
    </rPh>
    <rPh sb="13" eb="15">
      <t>クミアイ</t>
    </rPh>
    <phoneticPr fontId="2"/>
  </si>
  <si>
    <t>福岡県自治振興組合（一般会計）</t>
    <rPh sb="0" eb="3">
      <t>フクオカケン</t>
    </rPh>
    <rPh sb="3" eb="5">
      <t>ジチ</t>
    </rPh>
    <rPh sb="5" eb="7">
      <t>シンコウ</t>
    </rPh>
    <rPh sb="7" eb="9">
      <t>クミアイ</t>
    </rPh>
    <rPh sb="10" eb="12">
      <t>イッパン</t>
    </rPh>
    <rPh sb="12" eb="14">
      <t>カイケイ</t>
    </rPh>
    <phoneticPr fontId="2"/>
  </si>
  <si>
    <t>福岡県自治振興組合（公文書館事業特別会計）</t>
    <rPh sb="0" eb="2">
      <t>フクオカ</t>
    </rPh>
    <rPh sb="2" eb="3">
      <t>ケン</t>
    </rPh>
    <rPh sb="3" eb="5">
      <t>ジチ</t>
    </rPh>
    <rPh sb="5" eb="7">
      <t>シンコウ</t>
    </rPh>
    <rPh sb="7" eb="9">
      <t>クミアイ</t>
    </rPh>
    <rPh sb="10" eb="13">
      <t>コウブンショ</t>
    </rPh>
    <rPh sb="13" eb="14">
      <t>カン</t>
    </rPh>
    <rPh sb="14" eb="16">
      <t>ジギョウ</t>
    </rPh>
    <rPh sb="16" eb="18">
      <t>トクベツ</t>
    </rPh>
    <rPh sb="18" eb="20">
      <t>カイケイ</t>
    </rPh>
    <phoneticPr fontId="2"/>
  </si>
  <si>
    <t>福岡県介護保険広域連合（一般会計）</t>
    <rPh sb="0" eb="3">
      <t>フクオカケン</t>
    </rPh>
    <rPh sb="3" eb="5">
      <t>カイゴ</t>
    </rPh>
    <rPh sb="5" eb="7">
      <t>ホケン</t>
    </rPh>
    <rPh sb="7" eb="9">
      <t>コウイキ</t>
    </rPh>
    <rPh sb="9" eb="11">
      <t>レンゴウ</t>
    </rPh>
    <rPh sb="12" eb="14">
      <t>イッパン</t>
    </rPh>
    <rPh sb="14" eb="16">
      <t>カイケイ</t>
    </rPh>
    <phoneticPr fontId="2"/>
  </si>
  <si>
    <t>福岡県介護保険広域連合（介護保険事業特別会計）</t>
    <rPh sb="0" eb="3">
      <t>フクオカケン</t>
    </rPh>
    <rPh sb="3" eb="5">
      <t>カイゴ</t>
    </rPh>
    <rPh sb="5" eb="7">
      <t>ホケン</t>
    </rPh>
    <rPh sb="7" eb="9">
      <t>コウイキ</t>
    </rPh>
    <rPh sb="9" eb="11">
      <t>レンゴウ</t>
    </rPh>
    <rPh sb="12" eb="14">
      <t>カイゴ</t>
    </rPh>
    <rPh sb="14" eb="16">
      <t>ホケン</t>
    </rPh>
    <rPh sb="16" eb="18">
      <t>ジギョウ</t>
    </rPh>
    <rPh sb="18" eb="20">
      <t>トクベツ</t>
    </rPh>
    <rPh sb="20" eb="22">
      <t>カイケイ</t>
    </rPh>
    <phoneticPr fontId="2"/>
  </si>
  <si>
    <t>福岡県後期高齢者医療広域連合（一般会計）</t>
    <rPh sb="0" eb="3">
      <t>フクオカケン</t>
    </rPh>
    <rPh sb="3" eb="5">
      <t>コウキ</t>
    </rPh>
    <rPh sb="5" eb="8">
      <t>コウレイシャ</t>
    </rPh>
    <rPh sb="8" eb="10">
      <t>イリョウ</t>
    </rPh>
    <rPh sb="10" eb="12">
      <t>コウイキ</t>
    </rPh>
    <rPh sb="12" eb="14">
      <t>レンゴウ</t>
    </rPh>
    <rPh sb="15" eb="17">
      <t>イッパン</t>
    </rPh>
    <rPh sb="17" eb="19">
      <t>カイケイ</t>
    </rPh>
    <phoneticPr fontId="2"/>
  </si>
  <si>
    <t>福岡県後期高齢者医療広域連合（後期高齢者医療特別会計）</t>
    <rPh sb="0" eb="3">
      <t>フクオカケン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</si>
  <si>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</si>
  <si>
    <t>地方独立行政法人芦屋中央病院</t>
    <rPh sb="0" eb="8">
      <t>チホウドクリツギョウセイホウジン</t>
    </rPh>
    <rPh sb="8" eb="10">
      <t>アシヤ</t>
    </rPh>
    <rPh sb="10" eb="12">
      <t>チュウオウ</t>
    </rPh>
    <rPh sb="12" eb="14">
      <t>ビョウイン</t>
    </rPh>
    <phoneticPr fontId="10"/>
  </si>
  <si>
    <t>競艇収益まちづくり基金</t>
  </si>
  <si>
    <t>公共施設等整備基金</t>
  </si>
  <si>
    <t>職員退職基金</t>
  </si>
  <si>
    <t>町営住宅基金</t>
  </si>
  <si>
    <t>がんばれ芦屋町ふるさと応援基金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</si>
  <si>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</si>
  <si>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</si>
  <si>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有形固定資産減価償却率は類似団体より高い水準にあるが、それぞれの公共施設について個別施設計画の策定を進めており、今後当該計画に基づいた施設の維持管理を適切に進めていく。</t>
    <rPh sb="0" eb="2">
      <t>ユウケイ</t>
    </rPh>
    <rPh sb="2" eb="4">
      <t>コテイ</t>
    </rPh>
    <rPh sb="4" eb="6">
      <t>シサン</t>
    </rPh>
    <rPh sb="6" eb="8">
      <t>ゲンカ</t>
    </rPh>
    <rPh sb="8" eb="10">
      <t>ショウキャク</t>
    </rPh>
    <rPh sb="10" eb="11">
      <t>リツ</t>
    </rPh>
    <rPh sb="12" eb="14">
      <t>ルイジ</t>
    </rPh>
    <rPh sb="14" eb="16">
      <t>ダンタイ</t>
    </rPh>
    <rPh sb="18" eb="19">
      <t>タカ</t>
    </rPh>
    <rPh sb="20" eb="22">
      <t>スイジュン</t>
    </rPh>
    <rPh sb="32" eb="34">
      <t>コウキョウ</t>
    </rPh>
    <rPh sb="34" eb="36">
      <t>シセツ</t>
    </rPh>
    <rPh sb="40" eb="42">
      <t>コベツ</t>
    </rPh>
    <rPh sb="42" eb="44">
      <t>シセツ</t>
    </rPh>
    <rPh sb="44" eb="46">
      <t>ケイカク</t>
    </rPh>
    <rPh sb="47" eb="49">
      <t>サクテイ</t>
    </rPh>
    <rPh sb="50" eb="51">
      <t>スス</t>
    </rPh>
    <rPh sb="56" eb="58">
      <t>コンゴ</t>
    </rPh>
    <rPh sb="58" eb="60">
      <t>トウガイ</t>
    </rPh>
    <rPh sb="60" eb="62">
      <t>ケイカク</t>
    </rPh>
    <rPh sb="63" eb="64">
      <t>モト</t>
    </rPh>
    <rPh sb="67" eb="69">
      <t>シセツ</t>
    </rPh>
    <rPh sb="70" eb="72">
      <t>イジ</t>
    </rPh>
    <rPh sb="72" eb="74">
      <t>カンリ</t>
    </rPh>
    <rPh sb="75" eb="77">
      <t>テキセツ</t>
    </rPh>
    <rPh sb="78" eb="79">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</si>
  <si>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</si>
  <si>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</si>
  <si>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</si>
  <si>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</si>
  <si>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</si>
  <si>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</si>
  <si>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実質公債費比率：R3年度とR6年度の単年度を比較し、元利償還金の額等は減少しているが、特定財源の額が大幅に減少していることが主な増加要因である。
地方独立行政法人芦屋中央病院貸付金特別会計で貸し付けている起債の元利償還金について、R6年度は一部を一般会計で負担し、病院分に係る特定財源の額がR3年度と比較し大幅に減少したためである。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</si>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</sst>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0" fillId="6" borderId="188" xfId="6" applyFont="1" applyFill="1" applyBorder="1" applyAlignment="1">
      <alignment vertical="center"/>
    </xf>
    <xf numFmtId="0" fontId="16" fillId="6" borderId="188" xfId="6" applyFill="1" applyBorder="1" applyAlignment="1" applyProtection="1">
      <alignment vertical="center"/>
      <protection hidden="1"/>
    </xf>
    <xf numFmtId="0" fontId="1" fillId="0" borderId="188" xfId="16" applyFont="1" applyBorder="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BE1A436-A3D8-45A1-9BC5-E33A9C3C2F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5853-4DA7-8E78-4707DB28293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121357</c:v>
                </c:pt>
                <c:pt idx="1">
                  <c:v>51158</c:v>
                </c:pt>
                <c:pt idx="2">
                  <c:v>46195</c:v>
                </c:pt>
                <c:pt idx="3">
                  <c:v>84215</c:v>
                </c:pt>
                <c:pt idx="4">
                  <c:v>79316</c:v>
                </c:pt>
              </c:numCache>
            </c:numRef>
          </c:val>
          <c:smooth val="0"/>
          <c:extLst>
            <c:ext xmlns:c16="http://schemas.microsoft.com/office/drawing/2014/chart" uri="{C3380CC4-5D6E-409C-BE32-E72D297353CC}">
              <c16:uniqueId val="{00000001-5853-4DA7-8E78-4707DB28293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9.1999999999999993</c:v>
                </c:pt>
                <c:pt idx="1">
                  <c:v>7.67</c:v>
                </c:pt>
                <c:pt idx="2">
                  <c:v>8.6300000000000008</c:v>
                </c:pt>
                <c:pt idx="3">
                  <c:v>9.61</c:v>
                </c:pt>
                <c:pt idx="4">
                  <c:v>8.4</c:v>
                </c:pt>
              </c:numCache>
            </c:numRef>
          </c:val>
          <c:extLst>
            <c:ext xmlns:c16="http://schemas.microsoft.com/office/drawing/2014/chart" uri="{C3380CC4-5D6E-409C-BE32-E72D297353CC}">
              <c16:uniqueId val="{00000000-8FF9-4EAF-8FCF-452432C51D1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16.87</c:v>
                </c:pt>
                <c:pt idx="1">
                  <c:v>37.380000000000003</c:v>
                </c:pt>
                <c:pt idx="2">
                  <c:v>35.369999999999997</c:v>
                </c:pt>
                <c:pt idx="3">
                  <c:v>35.869999999999997</c:v>
                </c:pt>
                <c:pt idx="4">
                  <c:v>36.32</c:v>
                </c:pt>
              </c:numCache>
            </c:numRef>
          </c:val>
          <c:extLst>
            <c:ext xmlns:c16="http://schemas.microsoft.com/office/drawing/2014/chart" uri="{C3380CC4-5D6E-409C-BE32-E72D297353CC}">
              <c16:uniqueId val="{00000001-8FF9-4EAF-8FCF-452432C51D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c:v>
                </c:pt>
                <c:pt idx="1">
                  <c:v>13.28</c:v>
                </c:pt>
                <c:pt idx="2">
                  <c:v>-8.99</c:v>
                </c:pt>
                <c:pt idx="3">
                  <c:v>-5.89</c:v>
                </c:pt>
                <c:pt idx="4">
                  <c:v>-7.73</c:v>
                </c:pt>
              </c:numCache>
            </c:numRef>
          </c:val>
          <c:smooth val="0"/>
          <c:extLst>
            <c:ext xmlns:c16="http://schemas.microsoft.com/office/drawing/2014/chart" uri="{C3380CC4-5D6E-409C-BE32-E72D297353CC}">
              <c16:uniqueId val="{00000002-8FF9-4EAF-8FCF-452432C51D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631-4C74-A15E-7941D8CEE01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631-4C74-A15E-7941D8CEE012}"/>
            </c:ext>
          </c:extLst>
        </c:ser>
        <c:ser>
          <c:idx val="2"/>
          <c:order val="2"/>
          <c:tx>
            <c:strRef>
              <c:f>データシート!$A$29</c:f>
              <c:strCache>
                <c:ptCount val="1"/>
                <c:pt idx="0">
                  <c:v>地方独立行政法人芦屋中央病院貸付金特別会計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631-4C74-A15E-7941D8CEE012}"/>
            </c:ext>
          </c:extLst>
        </c:ser>
        <c:ser>
          <c:idx val="3"/>
          <c:order val="3"/>
          <c:tx>
            <c:strRef>
              <c:f>データシート!$A$30</c:f>
              <c:strCache>
                <c:ptCount val="1"/>
                <c:pt idx="0">
                  <c:v>給食センター特別会計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0.03</c:v>
                </c:pt>
                <c:pt idx="4">
                  <c:v>#N/A</c:v>
                </c:pt>
                <c:pt idx="5">
                  <c:v>0.04</c:v>
                </c:pt>
                <c:pt idx="6">
                  <c:v>#N/A</c:v>
                </c:pt>
                <c:pt idx="7">
                  <c:v>0.05</c:v>
                </c:pt>
                <c:pt idx="8">
                  <c:v>#N/A</c:v>
                </c:pt>
                <c:pt idx="9">
                  <c:v>0.04</c:v>
                </c:pt>
              </c:numCache>
            </c:numRef>
          </c:val>
          <c:extLst>
            <c:ext xmlns:c16="http://schemas.microsoft.com/office/drawing/2014/chart" uri="{C3380CC4-5D6E-409C-BE32-E72D297353CC}">
              <c16:uniqueId val="{00000003-6631-4C74-A15E-7941D8CEE012}"/>
            </c:ext>
          </c:extLst>
        </c:ser>
        <c:ser>
          <c:idx val="4"/>
          <c:order val="4"/>
          <c:tx>
            <c:strRef>
              <c:f>データシート!$A$31</c:f>
              <c:strCache>
                <c:ptCount val="1"/>
                <c:pt idx="0">
                  <c:v>国民宿舎特別会計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0.02</c:v>
                </c:pt>
                <c:pt idx="4">
                  <c:v>#N/A</c:v>
                </c:pt>
                <c:pt idx="5">
                  <c:v>0</c:v>
                </c:pt>
                <c:pt idx="6">
                  <c:v>#N/A</c:v>
                </c:pt>
                <c:pt idx="7">
                  <c:v>0.05</c:v>
                </c:pt>
                <c:pt idx="8">
                  <c:v>#N/A</c:v>
                </c:pt>
                <c:pt idx="9">
                  <c:v>0.15</c:v>
                </c:pt>
              </c:numCache>
            </c:numRef>
          </c:val>
          <c:extLst>
            <c:ext xmlns:c16="http://schemas.microsoft.com/office/drawing/2014/chart" uri="{C3380CC4-5D6E-409C-BE32-E72D297353CC}">
              <c16:uniqueId val="{00000004-6631-4C74-A15E-7941D8CEE01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0.19</c:v>
                </c:pt>
                <c:pt idx="2">
                  <c:v>#N/A</c:v>
                </c:pt>
                <c:pt idx="3">
                  <c:v>0.19</c:v>
                </c:pt>
                <c:pt idx="4">
                  <c:v>#N/A</c:v>
                </c:pt>
                <c:pt idx="5">
                  <c:v>0.21</c:v>
                </c:pt>
                <c:pt idx="6">
                  <c:v>#N/A</c:v>
                </c:pt>
                <c:pt idx="7">
                  <c:v>0.2</c:v>
                </c:pt>
                <c:pt idx="8">
                  <c:v>#N/A</c:v>
                </c:pt>
                <c:pt idx="9">
                  <c:v>0.2</c:v>
                </c:pt>
              </c:numCache>
            </c:numRef>
          </c:val>
          <c:extLst>
            <c:ext xmlns:c16="http://schemas.microsoft.com/office/drawing/2014/chart" uri="{C3380CC4-5D6E-409C-BE32-E72D297353CC}">
              <c16:uniqueId val="{00000005-6631-4C74-A15E-7941D8CEE01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1.43</c:v>
                </c:pt>
                <c:pt idx="2">
                  <c:v>#N/A</c:v>
                </c:pt>
                <c:pt idx="3">
                  <c:v>1.43</c:v>
                </c:pt>
                <c:pt idx="4">
                  <c:v>#N/A</c:v>
                </c:pt>
                <c:pt idx="5">
                  <c:v>0.7</c:v>
                </c:pt>
                <c:pt idx="6">
                  <c:v>#N/A</c:v>
                </c:pt>
                <c:pt idx="7">
                  <c:v>0.67</c:v>
                </c:pt>
                <c:pt idx="8">
                  <c:v>#N/A</c:v>
                </c:pt>
                <c:pt idx="9">
                  <c:v>0.38</c:v>
                </c:pt>
              </c:numCache>
            </c:numRef>
          </c:val>
          <c:extLst>
            <c:ext xmlns:c16="http://schemas.microsoft.com/office/drawing/2014/chart" uri="{C3380CC4-5D6E-409C-BE32-E72D297353CC}">
              <c16:uniqueId val="{00000006-6631-4C74-A15E-7941D8CEE01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9.14</c:v>
                </c:pt>
                <c:pt idx="2">
                  <c:v>#N/A</c:v>
                </c:pt>
                <c:pt idx="3">
                  <c:v>7.63</c:v>
                </c:pt>
                <c:pt idx="4">
                  <c:v>#N/A</c:v>
                </c:pt>
                <c:pt idx="5">
                  <c:v>8.57</c:v>
                </c:pt>
                <c:pt idx="6">
                  <c:v>#N/A</c:v>
                </c:pt>
                <c:pt idx="7">
                  <c:v>9.5500000000000007</c:v>
                </c:pt>
                <c:pt idx="8">
                  <c:v>#N/A</c:v>
                </c:pt>
                <c:pt idx="9">
                  <c:v>8.35</c:v>
                </c:pt>
              </c:numCache>
            </c:numRef>
          </c:val>
          <c:extLst>
            <c:ext xmlns:c16="http://schemas.microsoft.com/office/drawing/2014/chart" uri="{C3380CC4-5D6E-409C-BE32-E72D297353CC}">
              <c16:uniqueId val="{00000007-6631-4C74-A15E-7941D8CEE012}"/>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15.81</c:v>
                </c:pt>
                <c:pt idx="2">
                  <c:v>#N/A</c:v>
                </c:pt>
                <c:pt idx="3">
                  <c:v>15.53</c:v>
                </c:pt>
                <c:pt idx="4">
                  <c:v>#N/A</c:v>
                </c:pt>
                <c:pt idx="5">
                  <c:v>17.07</c:v>
                </c:pt>
                <c:pt idx="6">
                  <c:v>#N/A</c:v>
                </c:pt>
                <c:pt idx="7">
                  <c:v>17.78</c:v>
                </c:pt>
                <c:pt idx="8">
                  <c:v>#N/A</c:v>
                </c:pt>
                <c:pt idx="9">
                  <c:v>18.18</c:v>
                </c:pt>
              </c:numCache>
            </c:numRef>
          </c:val>
          <c:extLst>
            <c:ext xmlns:c16="http://schemas.microsoft.com/office/drawing/2014/chart" uri="{C3380CC4-5D6E-409C-BE32-E72D297353CC}">
              <c16:uniqueId val="{00000008-6631-4C74-A15E-7941D8CEE012}"/>
            </c:ext>
          </c:extLst>
        </c:ser>
        <c:ser>
          <c:idx val="9"/>
          <c:order val="9"/>
          <c:tx>
            <c:strRef>
              <c:f>データシート!$A$36</c:f>
              <c:strCache>
                <c:ptCount val="1"/>
                <c:pt idx="0">
                  <c:v>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548.11</c:v>
                </c:pt>
                <c:pt idx="2">
                  <c:v>#N/A</c:v>
                </c:pt>
                <c:pt idx="3">
                  <c:v>662.26</c:v>
                </c:pt>
                <c:pt idx="4">
                  <c:v>#N/A</c:v>
                </c:pt>
                <c:pt idx="5">
                  <c:v>796.14</c:v>
                </c:pt>
                <c:pt idx="6">
                  <c:v>#N/A</c:v>
                </c:pt>
                <c:pt idx="7">
                  <c:v>956.38</c:v>
                </c:pt>
                <c:pt idx="8">
                  <c:v>#N/A</c:v>
                </c:pt>
                <c:pt idx="9">
                  <c:v>1053.04</c:v>
                </c:pt>
              </c:numCache>
            </c:numRef>
          </c:val>
          <c:extLst>
            <c:ext xmlns:c16="http://schemas.microsoft.com/office/drawing/2014/chart" uri="{C3380CC4-5D6E-409C-BE32-E72D297353CC}">
              <c16:uniqueId val="{00000009-6631-4C74-A15E-7941D8CEE01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1652</c:v>
                </c:pt>
                <c:pt idx="5">
                  <c:v>1392</c:v>
                </c:pt>
                <c:pt idx="8">
                  <c:v>1282</c:v>
                </c:pt>
                <c:pt idx="11">
                  <c:v>1042</c:v>
                </c:pt>
                <c:pt idx="14">
                  <c:v>1008</c:v>
                </c:pt>
              </c:numCache>
            </c:numRef>
          </c:val>
          <c:extLst>
            <c:ext xmlns:c16="http://schemas.microsoft.com/office/drawing/2014/chart" uri="{C3380CC4-5D6E-409C-BE32-E72D297353CC}">
              <c16:uniqueId val="{00000000-D369-4EEC-ADC4-99BB14F42E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369-4EEC-ADC4-99BB14F42E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369-4EEC-ADC4-99BB14F42E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56</c:v>
                </c:pt>
                <c:pt idx="3">
                  <c:v>46</c:v>
                </c:pt>
                <c:pt idx="6">
                  <c:v>31</c:v>
                </c:pt>
                <c:pt idx="9">
                  <c:v>29</c:v>
                </c:pt>
                <c:pt idx="12">
                  <c:v>31</c:v>
                </c:pt>
              </c:numCache>
            </c:numRef>
          </c:val>
          <c:extLst>
            <c:ext xmlns:c16="http://schemas.microsoft.com/office/drawing/2014/chart" uri="{C3380CC4-5D6E-409C-BE32-E72D297353CC}">
              <c16:uniqueId val="{00000003-D369-4EEC-ADC4-99BB14F42E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111</c:v>
                </c:pt>
                <c:pt idx="3">
                  <c:v>115</c:v>
                </c:pt>
                <c:pt idx="6">
                  <c:v>116</c:v>
                </c:pt>
                <c:pt idx="9">
                  <c:v>116</c:v>
                </c:pt>
                <c:pt idx="12">
                  <c:v>100</c:v>
                </c:pt>
              </c:numCache>
            </c:numRef>
          </c:val>
          <c:extLst>
            <c:ext xmlns:c16="http://schemas.microsoft.com/office/drawing/2014/chart" uri="{C3380CC4-5D6E-409C-BE32-E72D297353CC}">
              <c16:uniqueId val="{00000004-D369-4EEC-ADC4-99BB14F42E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369-4EEC-ADC4-99BB14F42E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369-4EEC-ADC4-99BB14F42E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1297</c:v>
                </c:pt>
                <c:pt idx="3">
                  <c:v>1317</c:v>
                </c:pt>
                <c:pt idx="6">
                  <c:v>1260</c:v>
                </c:pt>
                <c:pt idx="9">
                  <c:v>1266</c:v>
                </c:pt>
                <c:pt idx="12">
                  <c:v>1233</c:v>
                </c:pt>
              </c:numCache>
            </c:numRef>
          </c:val>
          <c:extLst>
            <c:ext xmlns:c16="http://schemas.microsoft.com/office/drawing/2014/chart" uri="{C3380CC4-5D6E-409C-BE32-E72D297353CC}">
              <c16:uniqueId val="{00000007-D369-4EEC-ADC4-99BB14F42E9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-188</c:v>
                </c:pt>
                <c:pt idx="2">
                  <c:v>#N/A</c:v>
                </c:pt>
                <c:pt idx="3">
                  <c:v>#N/A</c:v>
                </c:pt>
                <c:pt idx="4">
                  <c:v>86</c:v>
                </c:pt>
                <c:pt idx="5">
                  <c:v>#N/A</c:v>
                </c:pt>
                <c:pt idx="6">
                  <c:v>#N/A</c:v>
                </c:pt>
                <c:pt idx="7">
                  <c:v>125</c:v>
                </c:pt>
                <c:pt idx="8">
                  <c:v>#N/A</c:v>
                </c:pt>
                <c:pt idx="9">
                  <c:v>#N/A</c:v>
                </c:pt>
                <c:pt idx="10">
                  <c:v>369</c:v>
                </c:pt>
                <c:pt idx="11">
                  <c:v>#N/A</c:v>
                </c:pt>
                <c:pt idx="12">
                  <c:v>#N/A</c:v>
                </c:pt>
                <c:pt idx="13">
                  <c:v>356</c:v>
                </c:pt>
                <c:pt idx="14">
                  <c:v>#N/A</c:v>
                </c:pt>
              </c:numCache>
            </c:numRef>
          </c:val>
          <c:smooth val="0"/>
          <c:extLst>
            <c:ext xmlns:c16="http://schemas.microsoft.com/office/drawing/2014/chart" uri="{C3380CC4-5D6E-409C-BE32-E72D297353CC}">
              <c16:uniqueId val="{00000008-D369-4EEC-ADC4-99BB14F42E9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9111</c:v>
                </c:pt>
                <c:pt idx="5">
                  <c:v>8871</c:v>
                </c:pt>
                <c:pt idx="8">
                  <c:v>8515</c:v>
                </c:pt>
                <c:pt idx="11">
                  <c:v>8739</c:v>
                </c:pt>
                <c:pt idx="14">
                  <c:v>8450</c:v>
                </c:pt>
              </c:numCache>
            </c:numRef>
          </c:val>
          <c:extLst>
            <c:ext xmlns:c16="http://schemas.microsoft.com/office/drawing/2014/chart" uri="{C3380CC4-5D6E-409C-BE32-E72D297353CC}">
              <c16:uniqueId val="{00000000-A7F6-4F85-B51A-D7B8D77177F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5434</c:v>
                </c:pt>
                <c:pt idx="5">
                  <c:v>4990</c:v>
                </c:pt>
                <c:pt idx="8">
                  <c:v>4610</c:v>
                </c:pt>
                <c:pt idx="11">
                  <c:v>2728</c:v>
                </c:pt>
                <c:pt idx="14">
                  <c:v>2051</c:v>
                </c:pt>
              </c:numCache>
            </c:numRef>
          </c:val>
          <c:extLst>
            <c:ext xmlns:c16="http://schemas.microsoft.com/office/drawing/2014/chart" uri="{C3380CC4-5D6E-409C-BE32-E72D297353CC}">
              <c16:uniqueId val="{00000001-A7F6-4F85-B51A-D7B8D77177F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3882</c:v>
                </c:pt>
                <c:pt idx="5">
                  <c:v>4830</c:v>
                </c:pt>
                <c:pt idx="8">
                  <c:v>5089</c:v>
                </c:pt>
                <c:pt idx="11">
                  <c:v>5092</c:v>
                </c:pt>
                <c:pt idx="14">
                  <c:v>5090</c:v>
                </c:pt>
              </c:numCache>
            </c:numRef>
          </c:val>
          <c:extLst>
            <c:ext xmlns:c16="http://schemas.microsoft.com/office/drawing/2014/chart" uri="{C3380CC4-5D6E-409C-BE32-E72D297353CC}">
              <c16:uniqueId val="{00000002-A7F6-4F85-B51A-D7B8D77177F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7F6-4F85-B51A-D7B8D77177F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7F6-4F85-B51A-D7B8D77177F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819</c:v>
                </c:pt>
                <c:pt idx="3">
                  <c:v>641</c:v>
                </c:pt>
                <c:pt idx="6">
                  <c:v>443</c:v>
                </c:pt>
                <c:pt idx="9">
                  <c:v>252</c:v>
                </c:pt>
                <c:pt idx="12">
                  <c:v>161</c:v>
                </c:pt>
              </c:numCache>
            </c:numRef>
          </c:val>
          <c:extLst>
            <c:ext xmlns:c16="http://schemas.microsoft.com/office/drawing/2014/chart" uri="{C3380CC4-5D6E-409C-BE32-E72D297353CC}">
              <c16:uniqueId val="{00000005-A7F6-4F85-B51A-D7B8D77177F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699</c:v>
                </c:pt>
                <c:pt idx="3">
                  <c:v>776</c:v>
                </c:pt>
                <c:pt idx="6">
                  <c:v>775</c:v>
                </c:pt>
                <c:pt idx="9">
                  <c:v>824</c:v>
                </c:pt>
                <c:pt idx="12">
                  <c:v>855</c:v>
                </c:pt>
              </c:numCache>
            </c:numRef>
          </c:val>
          <c:extLst>
            <c:ext xmlns:c16="http://schemas.microsoft.com/office/drawing/2014/chart" uri="{C3380CC4-5D6E-409C-BE32-E72D297353CC}">
              <c16:uniqueId val="{00000006-A7F6-4F85-B51A-D7B8D77177F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257</c:v>
                </c:pt>
                <c:pt idx="3">
                  <c:v>233</c:v>
                </c:pt>
                <c:pt idx="6">
                  <c:v>220</c:v>
                </c:pt>
                <c:pt idx="9">
                  <c:v>195</c:v>
                </c:pt>
                <c:pt idx="12">
                  <c:v>185</c:v>
                </c:pt>
              </c:numCache>
            </c:numRef>
          </c:val>
          <c:extLst>
            <c:ext xmlns:c16="http://schemas.microsoft.com/office/drawing/2014/chart" uri="{C3380CC4-5D6E-409C-BE32-E72D297353CC}">
              <c16:uniqueId val="{00000007-A7F6-4F85-B51A-D7B8D77177F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521</c:v>
                </c:pt>
                <c:pt idx="3">
                  <c:v>419</c:v>
                </c:pt>
                <c:pt idx="6">
                  <c:v>410</c:v>
                </c:pt>
                <c:pt idx="9">
                  <c:v>522</c:v>
                </c:pt>
                <c:pt idx="12">
                  <c:v>620</c:v>
                </c:pt>
              </c:numCache>
            </c:numRef>
          </c:val>
          <c:extLst>
            <c:ext xmlns:c16="http://schemas.microsoft.com/office/drawing/2014/chart" uri="{C3380CC4-5D6E-409C-BE32-E72D297353CC}">
              <c16:uniqueId val="{00000008-A7F6-4F85-B51A-D7B8D77177F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7F6-4F85-B51A-D7B8D77177F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13297</c:v>
                </c:pt>
                <c:pt idx="3">
                  <c:v>12540</c:v>
                </c:pt>
                <c:pt idx="6">
                  <c:v>11873</c:v>
                </c:pt>
                <c:pt idx="9">
                  <c:v>11759</c:v>
                </c:pt>
                <c:pt idx="12">
                  <c:v>11264</c:v>
                </c:pt>
              </c:numCache>
            </c:numRef>
          </c:val>
          <c:extLst>
            <c:ext xmlns:c16="http://schemas.microsoft.com/office/drawing/2014/chart" uri="{C3380CC4-5D6E-409C-BE32-E72D297353CC}">
              <c16:uniqueId val="{0000000A-A7F6-4F85-B51A-D7B8D77177F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7F6-4F85-B51A-D7B8D77177F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1477</c:v>
                </c:pt>
                <c:pt idx="1">
                  <c:v>1498</c:v>
                </c:pt>
                <c:pt idx="2">
                  <c:v>1557</c:v>
                </c:pt>
              </c:numCache>
            </c:numRef>
          </c:val>
          <c:extLst>
            <c:ext xmlns:c16="http://schemas.microsoft.com/office/drawing/2014/chart" uri="{C3380CC4-5D6E-409C-BE32-E72D297353CC}">
              <c16:uniqueId val="{00000000-2753-4701-928E-7B2EF0E4B7A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96</c:v>
                </c:pt>
                <c:pt idx="1">
                  <c:v>96</c:v>
                </c:pt>
                <c:pt idx="2">
                  <c:v>96</c:v>
                </c:pt>
              </c:numCache>
            </c:numRef>
          </c:val>
          <c:extLst>
            <c:ext xmlns:c16="http://schemas.microsoft.com/office/drawing/2014/chart" uri="{C3380CC4-5D6E-409C-BE32-E72D297353CC}">
              <c16:uniqueId val="{00000001-2753-4701-928E-7B2EF0E4B7A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3318</c:v>
                </c:pt>
                <c:pt idx="1">
                  <c:v>3301</c:v>
                </c:pt>
                <c:pt idx="2">
                  <c:v>3240</c:v>
                </c:pt>
              </c:numCache>
            </c:numRef>
          </c:val>
          <c:extLst>
            <c:ext xmlns:c16="http://schemas.microsoft.com/office/drawing/2014/chart" uri="{C3380CC4-5D6E-409C-BE32-E72D297353CC}">
              <c16:uniqueId val="{00000002-2753-4701-928E-7B2EF0E4B7A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v>当該団体値</c:v>
          </c:tx>
          <c:spPr>
            <a:ln w="6350" cap="flat">
              <a:solidFill>
                <a:srgbClr val="FF0000"/>
              </a:solidFill>
            </a:ln>
          </c:spPr>
          <c:marker>
            <c:symbol val="circle"/>
            <c:size val="8"/>
            <c:spPr>
              <a:solidFill>
                <a:srgbClr val="FF0000"/>
              </a:solidFill>
              <a:ln w="12700">
                <a:solidFill>
                  <a:srgbClr val="FF0000"/>
                </a:solidFill>
              </a:ln>
            </c:spPr>
          </c:marker>
          <c:dLbls>
            <c:dLbl>
              <c:idx val="0"/>
              <c:tx>
                <c:rich>
                  <a:bodyPr/>
                  <a:lstStyle/>
                  <a:p>
                    <a:r>
                      <a:rPr lang="en-US" altLang="ja-JP"/>
                      <a:t>R02</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49E-4505-8A59-706AED1F6FE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{764A7951-2A24-4432-8F9D-B3CD90FE28FF}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9E-4505-8A59-706AED1F6FE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{45CC4168-357B-4F89-B3A7-791B59DE704E}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9E-4505-8A59-706AED1F6FE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{27D9EB35-8AE9-414C-BA96-05826F2D0337}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9E-4505-8A59-706AED1F6FE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{01DC16D6-7824-4D4A-AB79-55B223BC35B2}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9E-4505-8A59-706AED1F6FE2}"/>
                </c:ext>
              </c:extLst>
            </c:dLbl>
            <c:dLbl>
              <c:idx val="8"/>
              <c:tx>
                <c:rich>
                  <a:bodyPr/>
                  <a:lstStyle/>
                  <a:p>
                    <a:r>
                      <a:rPr lang="en-US" altLang="ja-JP"/>
                      <a:t>R03</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49E-4505-8A59-706AED1F6FE2}"/>
                </c:ext>
              </c:extLst>
            </c:dLbl>
            <c:dLbl>
              <c:idx val="16"/>
              <c:tx>
                <c:rich>
                  <a:bodyPr/>
                  <a:lstStyle/>
                  <a:p>
                    <a:r>
                      <a:rPr lang="en-US" altLang="ja-JP"/>
                      <a:t>R04</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49E-4505-8A59-706AED1F6FE2}"/>
                </c:ext>
              </c:extLst>
            </c:dLbl>
            <c:dLbl>
              <c:idx val="24"/>
              <c:tx>
                <c:rich>
                  <a:bodyPr/>
                  <a:lstStyle/>
                  <a:p>
                    <a:r>
                      <a:rPr lang="en-US" altLang="ja-JP"/>
                      <a:t>R05</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49E-4505-8A59-706AED1F6FE2}"/>
                </c:ext>
              </c:extLst>
            </c:dLbl>
            <c:dLbl>
              <c:idx val="32"/>
              <c:tx>
                <c:rich>
                  <a:bodyPr/>
                  <a:lstStyle/>
                  <a:p>
                    <a:r>
                      <a:rPr lang="en-US" altLang="ja-JP"/>
                      <a:t>R06</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49E-4505-8A59-706AED1F6FE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40"/>
              <c:pt idx="0">
                <c:v>63.5</c:v>
              </c:pt>
              <c:pt idx="8">
                <c:v>64.900000000000006</c:v>
              </c:pt>
              <c:pt idx="16">
                <c:v>66.099999999999994</c:v>
              </c:pt>
              <c:pt idx="24">
                <c:v>65.8</c:v>
              </c:pt>
              <c:pt idx="32">
                <c:v>66.099999999999994</c:v>
              </c:pt>
            </c:numLit>
          </c:xVal>
          <c:yVal>
            <c:numLit>
              <c:formatCode>General</c:formatCode>
              <c:ptCount val="40"/>
            </c:numLit>
          </c:yVal>
          <c:smooth val="0"/>
          <c:extLst>
            <c:ext xmlns:c16="http://schemas.microsoft.com/office/drawing/2014/chart" uri="{C3380CC4-5D6E-409C-BE32-E72D297353CC}">
              <c16:uniqueId val="{00000009-D49E-4505-8A59-706AED1F6FE2}"/>
            </c:ext>
          </c:extLst>
        </c:ser>
        <c:ser>
          <c:idx val="1"/>
          <c:order val="1"/>
          <c:tx>
            <c:v>類似団体内平均値</c:v>
          </c:tx>
          <c:spPr>
            <a:ln w="6350" cap="flat">
              <a:solidFill>
                <a:srgbClr val="000080"/>
              </a:solidFill>
            </a:ln>
          </c:spPr>
          <c:marker>
            <c:symbol val="diamond"/>
            <c:size val="8"/>
            <c:spPr>
              <a:solidFill>
                <a:srgbClr val="000080"/>
              </a:solidFill>
              <a:ln w="12700">
                <a:solidFill>
                  <a:srgbClr val="000080"/>
                </a:solidFill>
              </a:ln>
            </c:spPr>
          </c:marker>
          <c:dLbls>
            <c:dLbl>
              <c:idx val="0"/>
              <c:tx>
                <c:rich>
                  <a:bodyPr/>
                  <a:lstStyle/>
                  <a:p>
                    <a:r>
                      <a:rPr lang="en-US" altLang="ja-JP"/>
                      <a:t>R02</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49E-4505-8A59-706AED1F6FE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{2EAC5925-5DB2-4428-A764-7234B09EC10C}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9E-4505-8A59-706AED1F6FE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{3ED1CA02-ABB5-48E2-9363-8662ADE64C6E}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9E-4505-8A59-706AED1F6FE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{4FFDF429-52BC-41B5-AF6B-E84C17F44BAD}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9E-4505-8A59-706AED1F6FE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{A3499098-65FB-4F9A-9697-37846EF7DB30}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9E-4505-8A59-706AED1F6FE2}"/>
                </c:ext>
              </c:extLst>
            </c:dLbl>
            <c:dLbl>
              <c:idx val="8"/>
              <c:tx>
                <c:rich>
                  <a:bodyPr/>
                  <a:lstStyle/>
                  <a:p>
                    <a:r>
                      <a:rPr lang="en-US" altLang="ja-JP"/>
                      <a:t>R03</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49E-4505-8A59-706AED1F6FE2}"/>
                </c:ext>
              </c:extLst>
            </c:dLbl>
            <c:dLbl>
              <c:idx val="16"/>
              <c:tx>
                <c:rich>
                  <a:bodyPr/>
                  <a:lstStyle/>
                  <a:p>
                    <a:r>
                      <a:rPr lang="en-US" altLang="ja-JP"/>
                      <a:t>R04</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49E-4505-8A59-706AED1F6FE2}"/>
                </c:ext>
              </c:extLst>
            </c:dLbl>
            <c:dLbl>
              <c:idx val="24"/>
              <c:tx>
                <c:rich>
                  <a:bodyPr/>
                  <a:lstStyle/>
                  <a:p>
                    <a:r>
                      <a:rPr lang="en-US" altLang="ja-JP"/>
                      <a:t>R05</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49E-4505-8A59-706AED1F6FE2}"/>
                </c:ext>
              </c:extLst>
            </c:dLbl>
            <c:dLbl>
              <c:idx val="32"/>
              <c:tx>
                <c:rich>
                  <a:bodyPr/>
                  <a:lstStyle/>
                  <a:p>
                    <a:r>
                      <a:rPr lang="en-US" altLang="ja-JP"/>
                      <a:t>R06</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49E-4505-8A59-706AED1F6FE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40"/>
              <c:pt idx="0">
                <c:v>62</c:v>
              </c:pt>
              <c:pt idx="8">
                <c:v>62.9</c:v>
              </c:pt>
              <c:pt idx="16">
                <c:v>63.3</c:v>
              </c:pt>
              <c:pt idx="24">
                <c:v>64.400000000000006</c:v>
              </c:pt>
              <c:pt idx="32">
                <c:v>65.2</c:v>
              </c:pt>
            </c:numLit>
          </c:xVal>
          <c:yVal>
            <c:numLit>
              <c:formatCode>General</c:formatCode>
              <c:ptCount val="40"/>
              <c:pt idx="0">
                <c:v>13.7</c:v>
              </c:pt>
              <c:pt idx="8">
                <c:v>6.9</c:v>
              </c:pt>
              <c:pt idx="16">
                <c:v>0</c:v>
              </c:pt>
              <c:pt idx="24">
                <c:v>0</c:v>
              </c:pt>
              <c:pt idx="32">
                <c:v>0</c:v>
              </c:pt>
            </c:numLit>
          </c:yVal>
          <c:smooth val="0"/>
          <c:extLst>
            <c:ext xmlns:c16="http://schemas.microsoft.com/office/drawing/2014/chart" uri="{C3380CC4-5D6E-409C-BE32-E72D297353CC}">
              <c16:uniqueId val="{00000013-D49E-4505-8A59-706AED1F6FE2}"/>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v>当該団体値</c:v>
          </c:tx>
          <c:spPr>
            <a:ln w="6350" cap="flat">
              <a:solidFill>
                <a:srgbClr val="FF0000"/>
              </a:solidFill>
            </a:ln>
          </c:spPr>
          <c:marker>
            <c:symbol val="circle"/>
            <c:size val="8"/>
            <c:spPr>
              <a:solidFill>
                <a:srgbClr val="FF0000"/>
              </a:solidFill>
              <a:ln w="12700">
                <a:solidFill>
                  <a:srgbClr val="FF0000"/>
                </a:solidFill>
              </a:ln>
            </c:spPr>
          </c:marker>
          <c:dLbls>
            <c:dLbl>
              <c:idx val="0"/>
              <c:tx>
                <c:rich>
                  <a:bodyPr/>
                  <a:lstStyle/>
                  <a:p>
                    <a:r>
                      <a:rPr lang="en-US" altLang="ja-JP"/>
                      <a:t>R02</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B28-4B3D-85BA-E8F6E14B24A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{9E63381F-E324-4332-9A91-FC7173DB9D16}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28-4B3D-85BA-E8F6E14B24A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{9CA2167D-46E6-4CF8-82C3-4F8423B238FF}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28-4B3D-85BA-E8F6E14B24A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{46037516-8A83-4951-B851-16BEACF4DA53}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28-4B3D-85BA-E8F6E14B24A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{4FF26973-7FE8-4B41-9FC0-377B3272EA21}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28-4B3D-85BA-E8F6E14B24A5}"/>
                </c:ext>
              </c:extLst>
            </c:dLbl>
            <c:dLbl>
              <c:idx val="8"/>
              <c:tx>
                <c:rich>
                  <a:bodyPr/>
                  <a:lstStyle/>
                  <a:p>
                    <a:r>
                      <a:rPr lang="en-US" altLang="ja-JP"/>
                      <a:t>R03</a:t>
                    </a:r>
                  </a:p>
                </c:rich>
              </c:tx>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B28-4B3D-85BA-E8F6E14B24A5}"/>
                </c:ext>
              </c:extLst>
            </c:dLbl>
            <c:dLbl>
              <c:idx val="16"/>
              <c:tx>
                <c:rich>
                  <a:bodyPr/>
                  <a:lstStyle/>
                  <a:p>
                    <a:r>
                      <a:rPr lang="en-US" altLang="ja-JP"/>
                      <a:t>R04</a:t>
                    </a:r>
                  </a:p>
                </c:rich>
              </c:tx>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B28-4B3D-85BA-E8F6E14B24A5}"/>
                </c:ext>
              </c:extLst>
            </c:dLbl>
            <c:dLbl>
              <c:idx val="24"/>
              <c:tx>
                <c:rich>
                  <a:bodyPr/>
                  <a:lstStyle/>
                  <a:p>
                    <a:r>
                      <a:rPr lang="en-US" altLang="ja-JP"/>
                      <a:t>R05</a:t>
                    </a:r>
                  </a:p>
                </c:rich>
              </c:tx>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B28-4B3D-85BA-E8F6E14B24A5}"/>
                </c:ext>
              </c:extLst>
            </c:dLbl>
            <c:dLbl>
              <c:idx val="32"/>
              <c:tx>
                <c:rich>
                  <a:bodyPr/>
                  <a:lstStyle/>
                  <a:p>
                    <a:r>
                      <a:rPr lang="en-US" altLang="ja-JP"/>
                      <a:t>R06</a:t>
                    </a:r>
                  </a:p>
                </c:rich>
              </c:tx>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B28-4B3D-85BA-E8F6E14B24A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40"/>
              <c:pt idx="0">
                <c:v>1.6</c:v>
              </c:pt>
              <c:pt idx="8">
                <c:v>0.4</c:v>
              </c:pt>
              <c:pt idx="16">
                <c:v>0.1</c:v>
              </c:pt>
              <c:pt idx="24">
                <c:v>5.7</c:v>
              </c:pt>
              <c:pt idx="32">
                <c:v>8.3000000000000007</c:v>
              </c:pt>
            </c:numLit>
          </c:xVal>
          <c:yVal>
            <c:numLit>
              <c:formatCode>General</c:formatCode>
              <c:ptCount val="40"/>
            </c:numLit>
          </c:yVal>
          <c:smooth val="0"/>
          <c:extLst>
            <c:ext xmlns:c16="http://schemas.microsoft.com/office/drawing/2014/chart" uri="{C3380CC4-5D6E-409C-BE32-E72D297353CC}">
              <c16:uniqueId val="{00000009-CB28-4B3D-85BA-E8F6E14B24A5}"/>
            </c:ext>
          </c:extLst>
        </c:ser>
        <c:ser>
          <c:idx val="1"/>
          <c:order val="1"/>
          <c:tx>
            <c:v>類似団体内平均値</c:v>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rich>
                  <a:bodyPr/>
                  <a:lstStyle/>
                  <a:p>
                    <a:r>
                      <a:rPr lang="en-US" altLang="ja-JP"/>
                      <a:t>R02</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B28-4B3D-85BA-E8F6E14B24A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{D99F26AB-5F46-4BB6-8642-33C847CF8841}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28-4B3D-85BA-E8F6E14B24A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{DE6C01AC-2295-43E4-9BFF-65CAEF8425EB}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28-4B3D-85BA-E8F6E14B24A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{93C64F85-B4F3-419F-A6F5-48991A3E0CAC}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28-4B3D-85BA-E8F6E14B24A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{1583A3EF-57AD-4ED9-A446-F8B64FE8F3AD}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28-4B3D-85BA-E8F6E14B24A5}"/>
                </c:ext>
              </c:extLst>
            </c:dLbl>
            <c:dLbl>
              <c:idx val="8"/>
              <c:tx>
                <c:rich>
                  <a:bodyPr/>
                  <a:lstStyle/>
                  <a:p>
                    <a:r>
                      <a:rPr lang="en-US" altLang="ja-JP"/>
                      <a:t>R03</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B28-4B3D-85BA-E8F6E14B24A5}"/>
                </c:ext>
              </c:extLst>
            </c:dLbl>
            <c:dLbl>
              <c:idx val="16"/>
              <c:tx>
                <c:rich>
                  <a:bodyPr/>
                  <a:lstStyle/>
                  <a:p>
                    <a:r>
                      <a:rPr lang="en-US" altLang="ja-JP"/>
                      <a:t>R04</a:t>
                    </a:r>
                  </a:p>
                </c:rich>
              </c:tx>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B28-4B3D-85BA-E8F6E14B24A5}"/>
                </c:ext>
              </c:extLst>
            </c:dLbl>
            <c:dLbl>
              <c:idx val="24"/>
              <c:layout>
                <c:manualLayout>
                  <c:x val="-4.4905057365901141E-2"/>
                  <c:y val="-4.3495921315535896E-2"/>
                </c:manualLayout>
              </c:layout>
              <c:tx>
                <c:rich>
                  <a:bodyPr/>
                  <a:lstStyle/>
                  <a:p>
                    <a:r>
                      <a:rPr lang="en-US" altLang="ja-JP"/>
                      <a:t>R05</a:t>
                    </a:r>
                  </a:p>
                </c:rich>
              </c:tx>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B28-4B3D-85BA-E8F6E14B24A5}"/>
                </c:ext>
              </c:extLst>
            </c:dLbl>
            <c:dLbl>
              <c:idx val="32"/>
              <c:layout>
                <c:manualLayout>
                  <c:x val="-1.8235628084249993E-2"/>
                  <c:y val="-8.1337372860052048E-2"/>
                </c:manualLayout>
              </c:layout>
              <c:tx>
                <c:rich>
                  <a:bodyPr/>
                  <a:lstStyle/>
                  <a:p>
                    <a:r>
                      <a:rPr lang="en-US" altLang="ja-JP"/>
                      <a:t>R06</a:t>
                    </a:r>
                  </a:p>
                </c:rich>
              </c:tx>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B28-4B3D-85BA-E8F6E14B24A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Lit>
              <c:formatCode>General</c:formatCode>
              <c:ptCount val="40"/>
              <c:pt idx="0">
                <c:v>7.9</c:v>
              </c:pt>
              <c:pt idx="8">
                <c:v>8</c:v>
              </c:pt>
              <c:pt idx="16">
                <c:v>8</c:v>
              </c:pt>
              <c:pt idx="24">
                <c:v>8.1</c:v>
              </c:pt>
              <c:pt idx="32">
                <c:v>8.1</c:v>
              </c:pt>
            </c:numLit>
          </c:xVal>
          <c:yVal>
            <c:numLit>
              <c:formatCode>General</c:formatCode>
              <c:ptCount val="40"/>
              <c:pt idx="0">
                <c:v>13.7</c:v>
              </c:pt>
              <c:pt idx="8">
                <c:v>6.9</c:v>
              </c:pt>
              <c:pt idx="16">
                <c:v>0</c:v>
              </c:pt>
              <c:pt idx="24">
                <c:v>0</c:v>
              </c:pt>
              <c:pt idx="32">
                <c:v>0</c:v>
              </c:pt>
            </c:numLit>
          </c:yVal>
          <c:smooth val="0"/>
          <c:extLst>
            <c:ext xmlns:c16="http://schemas.microsoft.com/office/drawing/2014/chart" uri="{C3380CC4-5D6E-409C-BE32-E72D297353CC}">
              <c16:uniqueId val="{00000013-CB28-4B3D-85BA-E8F6E14B24A5}"/>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福岡県芦屋町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12,728
12,598
11.58
9,899,073
9,498,549
360,258
4,286,557
11,179,380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当町の地方税収は</a:t>
          </a:r>
          <a:r>
            <a:rPr kumimoji="1" lang="en-US" altLang="ja-JP" sz="1000">
              <a:solidFill>
                <a:schemeClr val="dk1"/>
              </a:solidFill>
              <a:effectLst/>
              <a:latin typeface="+mn-lt"/>
              <a:ea typeface="+mn-ea"/>
              <a:cs typeface="+mn-cs"/>
            </a:rPr>
            <a:t>12.0</a:t>
          </a:r>
          <a:r>
            <a:rPr kumimoji="1" lang="ja-JP" altLang="en-US" sz="1000">
              <a:solidFill>
                <a:schemeClr val="dk1"/>
              </a:solidFill>
              <a:effectLst/>
              <a:latin typeface="+mn-lt"/>
              <a:ea typeface="+mn-ea"/>
              <a:cs typeface="+mn-cs"/>
            </a:rPr>
            <a:t>億と歳入全体の</a:t>
          </a:r>
          <a:r>
            <a:rPr kumimoji="1" lang="en-US" altLang="ja-JP" sz="1000">
              <a:solidFill>
                <a:schemeClr val="dk1"/>
              </a:solidFill>
              <a:effectLst/>
              <a:latin typeface="+mn-lt"/>
              <a:ea typeface="+mn-ea"/>
              <a:cs typeface="+mn-cs"/>
            </a:rPr>
            <a:t>15</a:t>
          </a:r>
          <a:r>
            <a:rPr kumimoji="1" lang="ja-JP" altLang="en-US" sz="1000">
              <a:solidFill>
                <a:schemeClr val="dk1"/>
              </a:solidFill>
              <a:effectLst/>
              <a:latin typeface="+mn-lt"/>
              <a:ea typeface="+mn-ea"/>
              <a:cs typeface="+mn-cs"/>
            </a:rPr>
            <a:t>％にも満たない状況にある。この要因は、行政面積のうち</a:t>
          </a:r>
          <a:r>
            <a:rPr kumimoji="1" lang="en-US" altLang="ja-JP" sz="1000">
              <a:solidFill>
                <a:schemeClr val="dk1"/>
              </a:solidFill>
              <a:effectLst/>
              <a:latin typeface="+mn-lt"/>
              <a:ea typeface="+mn-ea"/>
              <a:cs typeface="+mn-cs"/>
            </a:rPr>
            <a:t>1/3</a:t>
          </a:r>
          <a:r>
            <a:rPr kumimoji="1" lang="ja-JP" altLang="en-US" sz="1000">
              <a:solidFill>
                <a:schemeClr val="dk1"/>
              </a:solidFill>
              <a:effectLst/>
              <a:latin typeface="+mn-lt"/>
              <a:ea typeface="+mn-ea"/>
              <a:cs typeface="+mn-cs"/>
            </a:rPr>
            <a:t>を航空自衛隊芦屋基地が占めており、大規模な企業立地がないため、固定資産税や法人住民税が少ないことによる。</a:t>
          </a:r>
        </a:p>
        <a:p>
          <a:r>
            <a:rPr kumimoji="1" lang="ja-JP" altLang="en-US" sz="1000">
              <a:solidFill>
                <a:schemeClr val="dk1"/>
              </a:solidFill>
              <a:effectLst/>
              <a:latin typeface="+mn-lt"/>
              <a:ea typeface="+mn-ea"/>
              <a:cs typeface="+mn-cs"/>
            </a:rPr>
            <a:t>　また、町内に主要産業がないことから財政基盤が弱く、財政力指数に影響していることも特徴である。</a:t>
          </a:r>
        </a:p>
        <a:p>
          <a:r>
            <a:rPr kumimoji="1" lang="ja-JP" altLang="en-US"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年度も平成</a:t>
          </a:r>
          <a:r>
            <a:rPr kumimoji="1" lang="en-US" altLang="ja-JP" sz="1000">
              <a:solidFill>
                <a:schemeClr val="dk1"/>
              </a:solidFill>
              <a:effectLst/>
              <a:latin typeface="+mn-lt"/>
              <a:ea typeface="+mn-ea"/>
              <a:cs typeface="+mn-cs"/>
            </a:rPr>
            <a:t>27</a:t>
          </a:r>
          <a:r>
            <a:rPr kumimoji="1" lang="ja-JP" altLang="en-US" sz="1000">
              <a:solidFill>
                <a:schemeClr val="dk1"/>
              </a:solidFill>
              <a:effectLst/>
              <a:latin typeface="+mn-lt"/>
              <a:ea typeface="+mn-ea"/>
              <a:cs typeface="+mn-cs"/>
            </a:rPr>
            <a:t>年度から引き続いて、新婚・子育て世帯民間賃貸住宅家賃補助の交付やバス定期券に対する通学補助を行うなど人口増施策に取り組んでおり、地方税収の増に努めている。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165629</xdr:rowOff>
    </xdr:from>
    <xdr:to>
      <xdr:col>15</xdr:col>
      <xdr:colOff>82550</xdr:colOff>
      <xdr:row>44</xdr:row>
      <xdr:rowOff>4233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3797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145521</xdr:rowOff>
    </xdr:from>
    <xdr:to>
      <xdr:col>11</xdr:col>
      <xdr:colOff>31750</xdr:colOff>
      <xdr:row>43</xdr:row>
      <xdr:rowOff>165629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1787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114829</xdr:rowOff>
    </xdr:from>
    <xdr:to>
      <xdr:col>11</xdr:col>
      <xdr:colOff>82550</xdr:colOff>
      <xdr:row>44</xdr:row>
      <xdr:rowOff>44979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29756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94721</xdr:rowOff>
    </xdr:from>
    <xdr:to>
      <xdr:col>7</xdr:col>
      <xdr:colOff>31750</xdr:colOff>
      <xdr:row>44</xdr:row>
      <xdr:rowOff>24871</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6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9648</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53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上記のように行政面積等の関係により、今後も地方税収の増額が見込めない中で、行政サービスの維持管理に必要な扶助費・補助費等の増加により財政構造が硬直化している。</a:t>
          </a:r>
          <a:endParaRPr lang="ja-JP" altLang="ja-JP" sz="10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年度は、歳出では人事院勧告を踏まえた給与改定に伴う人件費の増加に加え、</a:t>
          </a:r>
          <a:r>
            <a:rPr kumimoji="1" lang="ja-JP" altLang="en-US" sz="1000">
              <a:solidFill>
                <a:schemeClr val="dk1"/>
              </a:solidFill>
              <a:effectLst/>
              <a:latin typeface="+mn-lt"/>
              <a:ea typeface="+mn-ea"/>
              <a:cs typeface="+mn-cs"/>
            </a:rPr>
            <a:t>行政サービスの維持管理に必要な物件費が物価高騰により</a:t>
          </a:r>
          <a:r>
            <a:rPr kumimoji="1" lang="ja-JP" altLang="ja-JP" sz="1000">
              <a:solidFill>
                <a:schemeClr val="dk1"/>
              </a:solidFill>
              <a:effectLst/>
              <a:latin typeface="+mn-lt"/>
              <a:ea typeface="+mn-ea"/>
              <a:cs typeface="+mn-cs"/>
            </a:rPr>
            <a:t>増加したことと、歳入では</a:t>
          </a:r>
          <a:r>
            <a:rPr kumimoji="1" lang="ja-JP" altLang="en-US"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年度も令和</a:t>
          </a:r>
          <a:r>
            <a:rPr kumimoji="1" lang="en-US" altLang="ja-JP" sz="1000">
              <a:solidFill>
                <a:schemeClr val="dk1"/>
              </a:solidFill>
              <a:effectLst/>
              <a:latin typeface="+mn-lt"/>
              <a:ea typeface="+mn-ea"/>
              <a:cs typeface="+mn-cs"/>
            </a:rPr>
            <a:t>5</a:t>
          </a:r>
          <a:r>
            <a:rPr kumimoji="1" lang="ja-JP" altLang="en-US" sz="1000">
              <a:solidFill>
                <a:schemeClr val="dk1"/>
              </a:solidFill>
              <a:effectLst/>
              <a:latin typeface="+mn-lt"/>
              <a:ea typeface="+mn-ea"/>
              <a:cs typeface="+mn-cs"/>
            </a:rPr>
            <a:t>年度から引き続いて</a:t>
          </a:r>
          <a:r>
            <a:rPr kumimoji="1" lang="ja-JP" altLang="ja-JP" sz="1000">
              <a:solidFill>
                <a:schemeClr val="dk1"/>
              </a:solidFill>
              <a:effectLst/>
              <a:latin typeface="+mn-lt"/>
              <a:ea typeface="+mn-ea"/>
              <a:cs typeface="+mn-cs"/>
            </a:rPr>
            <a:t>、臨時財政対策債を借入れしなかったこと</a:t>
          </a:r>
          <a:r>
            <a:rPr kumimoji="1" lang="ja-JP" altLang="en-US" sz="1000">
              <a:solidFill>
                <a:schemeClr val="dk1"/>
              </a:solidFill>
              <a:effectLst/>
              <a:latin typeface="+mn-lt"/>
              <a:ea typeface="+mn-ea"/>
              <a:cs typeface="+mn-cs"/>
            </a:rPr>
            <a:t>等</a:t>
          </a:r>
          <a:r>
            <a:rPr kumimoji="1" lang="ja-JP" altLang="ja-JP" sz="1000">
              <a:solidFill>
                <a:schemeClr val="dk1"/>
              </a:solidFill>
              <a:effectLst/>
              <a:latin typeface="+mn-lt"/>
              <a:ea typeface="+mn-ea"/>
              <a:cs typeface="+mn-cs"/>
            </a:rPr>
            <a:t>により経常収支比率は悪化した。</a:t>
          </a:r>
          <a:endParaRPr lang="ja-JP" altLang="ja-JP" sz="1000">
            <a:effectLst/>
          </a:endParaRPr>
        </a:p>
        <a:p>
          <a:r>
            <a:rPr kumimoji="1" lang="ja-JP" altLang="ja-JP" sz="1000">
              <a:solidFill>
                <a:schemeClr val="dk1"/>
              </a:solidFill>
              <a:effectLst/>
              <a:latin typeface="+mn-lt"/>
              <a:ea typeface="+mn-ea"/>
              <a:cs typeface="+mn-cs"/>
            </a:rPr>
            <a:t>　こうした中で、新たな行政課題に対応していくため、類似事業の統廃合や住民ニーズにあった事業内容への変更など、経常的な支出の見直しに努める必要がある。</a:t>
          </a:r>
          <a:endParaRPr lang="ja-JP" altLang="ja-JP" sz="10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100119</xdr:rowOff>
    </xdr:from>
    <xdr:to>
      <xdr:col>23</xdr:col>
      <xdr:colOff>133350</xdr:colOff>
      <xdr:row>67</xdr:row>
      <xdr:rowOff>108162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587269"/>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157921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23706</xdr:rowOff>
    </xdr:from>
    <xdr:to>
      <xdr:col>19</xdr:col>
      <xdr:colOff>133350</xdr:colOff>
      <xdr:row>67</xdr:row>
      <xdr:rowOff>100119</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510856"/>
          <a:ext cx="889000" cy="7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81721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121285</xdr:rowOff>
    </xdr:from>
    <xdr:to>
      <xdr:col>15</xdr:col>
      <xdr:colOff>82550</xdr:colOff>
      <xdr:row>67</xdr:row>
      <xdr:rowOff>23706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265535"/>
          <a:ext cx="889000" cy="24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13352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121285</xdr:rowOff>
    </xdr:from>
    <xdr:to>
      <xdr:col>11</xdr:col>
      <xdr:colOff>31750</xdr:colOff>
      <xdr:row>66</xdr:row>
      <xdr:rowOff>50377</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265535"/>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57362</xdr:rowOff>
    </xdr:from>
    <xdr:to>
      <xdr:col>23</xdr:col>
      <xdr:colOff>184150</xdr:colOff>
      <xdr:row>67</xdr:row>
      <xdr:rowOff>158962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54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124689</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44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49319</xdr:rowOff>
    </xdr:from>
    <xdr:to>
      <xdr:col>19</xdr:col>
      <xdr:colOff>184150</xdr:colOff>
      <xdr:row>67</xdr:row>
      <xdr:rowOff>150919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53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135696</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622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144356</xdr:rowOff>
    </xdr:from>
    <xdr:to>
      <xdr:col>15</xdr:col>
      <xdr:colOff>133350</xdr:colOff>
      <xdr:row>67</xdr:row>
      <xdr:rowOff>74506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46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59283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54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70485</xdr:rowOff>
    </xdr:from>
    <xdr:to>
      <xdr:col>11</xdr:col>
      <xdr:colOff>82550</xdr:colOff>
      <xdr:row>66</xdr:row>
      <xdr:rowOff>635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156862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[230,077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当町の人口１人当たりの人件費は類似団体と比較し低いものの、公共施設が多いため施設運営に係る物件費等が類似団体と比較し高いという特徴がある。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前年度と比較し、人口</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人当たりの決算額が増となっている主な要因は、人口が</a:t>
          </a:r>
          <a:r>
            <a:rPr kumimoji="1" lang="en-US" altLang="ja-JP" sz="1100">
              <a:solidFill>
                <a:schemeClr val="dk1"/>
              </a:solidFill>
              <a:effectLst/>
              <a:latin typeface="+mn-lt"/>
              <a:ea typeface="+mn-ea"/>
              <a:cs typeface="+mn-cs"/>
            </a:rPr>
            <a:t>1.7</a:t>
          </a:r>
          <a:r>
            <a:rPr kumimoji="1" lang="ja-JP" altLang="en-US" sz="1100">
              <a:solidFill>
                <a:schemeClr val="dk1"/>
              </a:solidFill>
              <a:effectLst/>
              <a:latin typeface="+mn-lt"/>
              <a:ea typeface="+mn-ea"/>
              <a:cs typeface="+mn-cs"/>
            </a:rPr>
            <a:t>％減少したためである。</a:t>
          </a:r>
        </a:p>
        <a:p>
          <a:endParaRPr lang="ja-JP" altLang="ja-JP" sz="1400">
            <a:solidFill>
              <a:srgbClr val="FF0000"/>
            </a:solidFill>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167112</xdr:rowOff>
    </xdr:from>
    <xdr:to>
      <xdr:col>23</xdr:col>
      <xdr:colOff>133350</xdr:colOff>
      <xdr:row>83</xdr:row>
      <xdr:rowOff>32964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26012"/>
          <a:ext cx="838200" cy="3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167112</xdr:rowOff>
    </xdr:from>
    <xdr:to>
      <xdr:col>19</xdr:col>
      <xdr:colOff>133350</xdr:colOff>
      <xdr:row>83</xdr:row>
      <xdr:rowOff>2240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26012"/>
          <a:ext cx="889000" cy="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142684</xdr:rowOff>
    </xdr:from>
    <xdr:to>
      <xdr:col>15</xdr:col>
      <xdr:colOff>82550</xdr:colOff>
      <xdr:row>83</xdr:row>
      <xdr:rowOff>2240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01584"/>
          <a:ext cx="889000" cy="3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120264</xdr:rowOff>
    </xdr:from>
    <xdr:to>
      <xdr:col>11</xdr:col>
      <xdr:colOff>31750</xdr:colOff>
      <xdr:row>82</xdr:row>
      <xdr:rowOff>142684</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79164"/>
          <a:ext cx="889000" cy="2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153614</xdr:rowOff>
    </xdr:from>
    <xdr:to>
      <xdr:col>23</xdr:col>
      <xdr:colOff>184150</xdr:colOff>
      <xdr:row>83</xdr:row>
      <xdr:rowOff>83764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1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170141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57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116312</xdr:rowOff>
    </xdr:from>
    <xdr:to>
      <xdr:col>19</xdr:col>
      <xdr:colOff>184150</xdr:colOff>
      <xdr:row>83</xdr:row>
      <xdr:rowOff>46462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7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56639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44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122890</xdr:rowOff>
    </xdr:from>
    <xdr:to>
      <xdr:col>15</xdr:col>
      <xdr:colOff>133350</xdr:colOff>
      <xdr:row>83</xdr:row>
      <xdr:rowOff>53040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8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63217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50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91884</xdr:rowOff>
    </xdr:from>
    <xdr:to>
      <xdr:col>11</xdr:col>
      <xdr:colOff>82550</xdr:colOff>
      <xdr:row>83</xdr:row>
      <xdr:rowOff>22034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5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32211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1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69464</xdr:rowOff>
    </xdr:from>
    <xdr:to>
      <xdr:col>7</xdr:col>
      <xdr:colOff>31750</xdr:colOff>
      <xdr:row>82</xdr:row>
      <xdr:rowOff>171064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2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9791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9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４月１日時点のラスパイレス指数は</a:t>
          </a:r>
          <a:r>
            <a:rPr kumimoji="1" lang="en-US" altLang="ja-JP" sz="1100">
              <a:solidFill>
                <a:schemeClr val="dk1"/>
              </a:solidFill>
              <a:effectLst/>
              <a:latin typeface="+mn-lt"/>
              <a:ea typeface="+mn-ea"/>
              <a:cs typeface="+mn-cs"/>
            </a:rPr>
            <a:t>95.5</a:t>
          </a:r>
          <a:r>
            <a:rPr kumimoji="1" lang="ja-JP" altLang="ja-JP" sz="1100">
              <a:solidFill>
                <a:schemeClr val="dk1"/>
              </a:solidFill>
              <a:effectLst/>
              <a:latin typeface="+mn-lt"/>
              <a:ea typeface="+mn-ea"/>
              <a:cs typeface="+mn-cs"/>
            </a:rPr>
            <a:t>と前年の</a:t>
          </a:r>
          <a:r>
            <a:rPr kumimoji="1" lang="en-US" altLang="ja-JP" sz="1100">
              <a:solidFill>
                <a:schemeClr val="dk1"/>
              </a:solidFill>
              <a:effectLst/>
              <a:latin typeface="+mn-lt"/>
              <a:ea typeface="+mn-ea"/>
              <a:cs typeface="+mn-cs"/>
            </a:rPr>
            <a:t>94.8</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ポイント上昇している。</a:t>
          </a:r>
          <a:endParaRPr lang="ja-JP" altLang="ja-JP" sz="1400">
            <a:effectLst/>
          </a:endParaRPr>
        </a:p>
        <a:p>
          <a:r>
            <a:rPr kumimoji="1" lang="ja-JP" altLang="ja-JP" sz="1100">
              <a:solidFill>
                <a:schemeClr val="dk1"/>
              </a:solidFill>
              <a:effectLst/>
              <a:latin typeface="+mn-lt"/>
              <a:ea typeface="+mn-ea"/>
              <a:cs typeface="+mn-cs"/>
            </a:rPr>
            <a:t>　主な変動要因は、採用、退職者を除く職員構成の変動が</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ポイントと主に大卒</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年の階層における変動が大きかったことによる職員構成の変動が</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ポイントであったことである。</a:t>
          </a:r>
          <a:endParaRPr lang="ja-JP" altLang="ja-JP" sz="1400">
            <a:effectLst/>
          </a:endParaRPr>
        </a:p>
        <a:p>
          <a:r>
            <a:rPr kumimoji="1" lang="ja-JP" altLang="ja-JP" sz="1100">
              <a:solidFill>
                <a:schemeClr val="dk1"/>
              </a:solidFill>
              <a:effectLst/>
              <a:latin typeface="+mn-lt"/>
              <a:ea typeface="+mn-ea"/>
              <a:cs typeface="+mn-cs"/>
            </a:rPr>
            <a:t>　今後も、国・県・他自治体との均衡を踏まえた給与の適正化に努める。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42334</xdr:rowOff>
    </xdr:from>
    <xdr:to>
      <xdr:col>81</xdr:col>
      <xdr:colOff>44450</xdr:colOff>
      <xdr:row>84</xdr:row>
      <xdr:rowOff>136172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444134"/>
          <a:ext cx="8382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85</xdr:row>
      <xdr:rowOff>45155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444134"/>
          <a:ext cx="889000" cy="17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45155</xdr:rowOff>
    </xdr:from>
    <xdr:to>
      <xdr:col>72</xdr:col>
      <xdr:colOff>203200</xdr:colOff>
      <xdr:row>85</xdr:row>
      <xdr:rowOff>165805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61840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98778</xdr:rowOff>
    </xdr:from>
    <xdr:to>
      <xdr:col>68</xdr:col>
      <xdr:colOff>152400</xdr:colOff>
      <xdr:row>85</xdr:row>
      <xdr:rowOff>165805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672028"/>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101899</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3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162984</xdr:rowOff>
    </xdr:from>
    <xdr:to>
      <xdr:col>77</xdr:col>
      <xdr:colOff>95250</xdr:colOff>
      <xdr:row>84</xdr:row>
      <xdr:rowOff>93134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103311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162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165805</xdr:rowOff>
    </xdr:from>
    <xdr:to>
      <xdr:col>73</xdr:col>
      <xdr:colOff>44450</xdr:colOff>
      <xdr:row>85</xdr:row>
      <xdr:rowOff>95955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6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106132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115005</xdr:rowOff>
    </xdr:from>
    <xdr:to>
      <xdr:col>68</xdr:col>
      <xdr:colOff>203200</xdr:colOff>
      <xdr:row>86</xdr:row>
      <xdr:rowOff>45155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29932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近年、病気休職者、育児休業職員の増加等による代替職員の新規採用により、職員数が増加している。</a:t>
          </a:r>
          <a:endParaRPr lang="ja-JP" altLang="ja-JP" sz="1400">
            <a:effectLst/>
          </a:endParaRPr>
        </a:p>
        <a:p>
          <a:r>
            <a:rPr kumimoji="1" lang="ja-JP" altLang="ja-JP" sz="1100">
              <a:solidFill>
                <a:schemeClr val="dk1"/>
              </a:solidFill>
              <a:effectLst/>
              <a:latin typeface="+mn-lt"/>
              <a:ea typeface="+mn-ea"/>
              <a:cs typeface="+mn-cs"/>
            </a:rPr>
            <a:t>　今後も時代に即した組織形成の構築とそれに伴う職員配置を行うことで定員適正化を図る。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160884</xdr:rowOff>
    </xdr:from>
    <xdr:to>
      <xdr:col>81</xdr:col>
      <xdr:colOff>44450</xdr:colOff>
      <xdr:row>62</xdr:row>
      <xdr:rowOff>21286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19334"/>
          <a:ext cx="838200" cy="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137719</xdr:rowOff>
    </xdr:from>
    <xdr:to>
      <xdr:col>77</xdr:col>
      <xdr:colOff>44450</xdr:colOff>
      <xdr:row>61</xdr:row>
      <xdr:rowOff>160884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96169"/>
          <a:ext cx="889000" cy="2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116967</xdr:rowOff>
    </xdr:from>
    <xdr:to>
      <xdr:col>72</xdr:col>
      <xdr:colOff>203200</xdr:colOff>
      <xdr:row>61</xdr:row>
      <xdr:rowOff>137719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75417"/>
          <a:ext cx="8890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107797</xdr:rowOff>
    </xdr:from>
    <xdr:to>
      <xdr:col>68</xdr:col>
      <xdr:colOff>152400</xdr:colOff>
      <xdr:row>61</xdr:row>
      <xdr:rowOff>116967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66247"/>
          <a:ext cx="889000" cy="9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141936</xdr:rowOff>
    </xdr:from>
    <xdr:to>
      <xdr:col>81</xdr:col>
      <xdr:colOff>95250</xdr:colOff>
      <xdr:row>62</xdr:row>
      <xdr:rowOff>72086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0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114013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7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110084</xdr:rowOff>
    </xdr:from>
    <xdr:to>
      <xdr:col>77</xdr:col>
      <xdr:colOff>95250</xdr:colOff>
      <xdr:row>62</xdr:row>
      <xdr:rowOff>40234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6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25011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54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86919</xdr:rowOff>
    </xdr:from>
    <xdr:to>
      <xdr:col>73</xdr:col>
      <xdr:colOff>44450</xdr:colOff>
      <xdr:row>62</xdr:row>
      <xdr:rowOff>17069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4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1846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31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66167</xdr:rowOff>
    </xdr:from>
    <xdr:to>
      <xdr:col>68</xdr:col>
      <xdr:colOff>203200</xdr:colOff>
      <xdr:row>61</xdr:row>
      <xdr:rowOff>167767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6494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9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56997</xdr:rowOff>
    </xdr:from>
    <xdr:to>
      <xdr:col>64</xdr:col>
      <xdr:colOff>152400</xdr:colOff>
      <xdr:row>61</xdr:row>
      <xdr:rowOff>158597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1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168774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84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年度の実質公債費比率は、元利償還金が増加していることに加えて、特定財源の額が減少していることから、令和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比べて悪化している。特定財源の額が減少している理由は、公営住宅に係る経費が増加しており、公営住宅使用料を公債費の償還に全額充当できなかったためである。また、地方独立行政法人芦屋中央病院貸付金特別会計で貸し付けている起債の元利償還金のうち、一部を一般会計で負担したためである。今後も交付税措置が高いものを中心に借入れを行い、改善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124714</xdr:rowOff>
    </xdr:from>
    <xdr:to>
      <xdr:col>81</xdr:col>
      <xdr:colOff>44450</xdr:colOff>
      <xdr:row>41</xdr:row>
      <xdr:rowOff>32766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811264"/>
          <a:ext cx="8382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98552</xdr:rowOff>
    </xdr:from>
    <xdr:to>
      <xdr:col>77</xdr:col>
      <xdr:colOff>44450</xdr:colOff>
      <xdr:row>39</xdr:row>
      <xdr:rowOff>124714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270752"/>
          <a:ext cx="889000" cy="5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98552</xdr:rowOff>
    </xdr:from>
    <xdr:to>
      <xdr:col>72</xdr:col>
      <xdr:colOff>203200</xdr:colOff>
      <xdr:row>36</xdr:row>
      <xdr:rowOff>127508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27075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127508</xdr:rowOff>
    </xdr:from>
    <xdr:to>
      <xdr:col>68</xdr:col>
      <xdr:colOff>152400</xdr:colOff>
      <xdr:row>37</xdr:row>
      <xdr:rowOff>71882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29970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125493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98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73914</xdr:rowOff>
    </xdr:from>
    <xdr:to>
      <xdr:col>77</xdr:col>
      <xdr:colOff>95250</xdr:colOff>
      <xdr:row>40</xdr:row>
      <xdr:rowOff>4064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14241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529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47752</xdr:rowOff>
    </xdr:from>
    <xdr:to>
      <xdr:col>73</xdr:col>
      <xdr:colOff>44450</xdr:colOff>
      <xdr:row>36</xdr:row>
      <xdr:rowOff>149352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21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159529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598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76708</xdr:rowOff>
    </xdr:from>
    <xdr:to>
      <xdr:col>68</xdr:col>
      <xdr:colOff>203200</xdr:colOff>
      <xdr:row>37</xdr:row>
      <xdr:rowOff>6858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2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17035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01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21082</xdr:rowOff>
    </xdr:from>
    <xdr:to>
      <xdr:col>64</xdr:col>
      <xdr:colOff>152400</xdr:colOff>
      <xdr:row>37</xdr:row>
      <xdr:rowOff>122682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36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132859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13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将来負担比率は良好であるため、数値として算出されていない。</a:t>
          </a:r>
          <a:endParaRPr lang="ja-JP" altLang="ja-JP" sz="1400">
            <a:effectLst/>
          </a:endParaRPr>
        </a:p>
        <a:p>
          <a:r>
            <a:rPr kumimoji="1" lang="ja-JP" altLang="ja-JP" sz="1100">
              <a:solidFill>
                <a:schemeClr val="dk1"/>
              </a:solidFill>
              <a:effectLst/>
              <a:latin typeface="+mn-lt"/>
              <a:ea typeface="+mn-ea"/>
              <a:cs typeface="+mn-cs"/>
            </a:rPr>
            <a:t>　将来負担率が良好な要因は、地方債の償還に充当可能な特定目的基金を多く保有していることと、交付税措置のある地方債を多く活用し借り入れているためである。</a:t>
          </a:r>
          <a:endParaRPr lang="ja-JP" altLang="ja-JP" sz="1400">
            <a:effectLst/>
          </a:endParaRPr>
        </a:p>
        <a:p>
          <a:r>
            <a:rPr kumimoji="1" lang="ja-JP" altLang="ja-JP" sz="1100">
              <a:solidFill>
                <a:schemeClr val="dk1"/>
              </a:solidFill>
              <a:effectLst/>
              <a:latin typeface="+mn-lt"/>
              <a:ea typeface="+mn-ea"/>
              <a:cs typeface="+mn-cs"/>
            </a:rPr>
            <a:t>　今後も引き続き、後世への負担を増加させないよう計画的かつ効果的に事業を実施する。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福岡県芦屋町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12,728
12,598
11.58
9,899,073
9,498,549
360,258
4,286,557
11,179,380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類似団体平均と比較して人件費の割合が低くなっている要因として、ごみ処理業務、し尿処理業務、消防業務を一部事務組合で行っており、これらに関する人件費を補助費等として計上しているためである。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年度については、人事院勧告を踏まえた給与改定により、前年と比較し増加している。</a:t>
          </a:r>
          <a:endParaRPr lang="ja-JP" altLang="ja-JP" sz="1400">
            <a:effectLst/>
          </a:endParaRPr>
        </a:p>
        <a:p>
          <a:r>
            <a:rPr kumimoji="1" lang="ja-JP" altLang="ja-JP" sz="1100">
              <a:solidFill>
                <a:schemeClr val="dk1"/>
              </a:solidFill>
              <a:effectLst/>
              <a:latin typeface="+mn-lt"/>
              <a:ea typeface="+mn-ea"/>
              <a:cs typeface="+mn-cs"/>
            </a:rPr>
            <a:t>　今後も定員及び給与の適正化に取り組み人件費の抑制に努める。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xdr:rowOff>
    </xdr:from>
    <xdr:to>
      <xdr:col>24</xdr:col>
      <xdr:colOff>25400</xdr:colOff>
      <xdr:row>36</xdr:row>
      <xdr:rowOff>39370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734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165100</xdr:rowOff>
    </xdr:from>
    <xdr:to>
      <xdr:col>19</xdr:col>
      <xdr:colOff>187325</xdr:colOff>
      <xdr:row>36</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65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92710</xdr:rowOff>
    </xdr:from>
    <xdr:to>
      <xdr:col>15</xdr:col>
      <xdr:colOff>98425</xdr:colOff>
      <xdr:row>35</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934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92710</xdr:rowOff>
    </xdr:from>
    <xdr:to>
      <xdr:col>11</xdr:col>
      <xdr:colOff>9525</xdr:colOff>
      <xdr:row>36</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9346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121920</xdr:rowOff>
    </xdr:from>
    <xdr:to>
      <xdr:col>20</xdr:col>
      <xdr:colOff>38100</xdr:colOff>
      <xdr:row>36</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9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114300</xdr:rowOff>
    </xdr:from>
    <xdr:to>
      <xdr:col>15</xdr:col>
      <xdr:colOff>149225</xdr:colOff>
      <xdr:row>36</xdr:row>
      <xdr:rowOff>44450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54627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41910</xdr:rowOff>
    </xdr:from>
    <xdr:to>
      <xdr:col>11</xdr:col>
      <xdr:colOff>60325</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152400</xdr:rowOff>
    </xdr:from>
    <xdr:to>
      <xdr:col>6</xdr:col>
      <xdr:colOff>171450</xdr:colOff>
      <xdr:row>36</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92727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物件費の決算額及び経常収支比率は令和元年度からほぼ同等の数値で推移しているものの、他団体と比較すると大きな割合を占めている。この要因は公共施設の多さにある。各施設の維持管理費が計上されるほか、指定管理料等が物件費として計上されている。</a:t>
          </a:r>
          <a:endParaRPr lang="ja-JP" altLang="ja-JP" sz="10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年度については、</a:t>
          </a:r>
          <a:r>
            <a:rPr kumimoji="1" lang="ja-JP" altLang="en-US" sz="1000">
              <a:solidFill>
                <a:schemeClr val="dk1"/>
              </a:solidFill>
              <a:effectLst/>
              <a:latin typeface="+mn-lt"/>
              <a:ea typeface="+mn-ea"/>
              <a:cs typeface="+mn-cs"/>
            </a:rPr>
            <a:t>タウンバス運行業務委託費の増や各施設の光熱水費の増などにより、前年と比較し増加している。</a:t>
          </a:r>
        </a:p>
        <a:p>
          <a:r>
            <a:rPr kumimoji="1" lang="ja-JP" altLang="ja-JP" sz="1000">
              <a:solidFill>
                <a:schemeClr val="dk1"/>
              </a:solidFill>
              <a:effectLst/>
              <a:latin typeface="+mn-lt"/>
              <a:ea typeface="+mn-ea"/>
              <a:cs typeface="+mn-cs"/>
            </a:rPr>
            <a:t>　引き続き、事務事業の見直し等を進め、経常経費の圧縮に努める。</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18</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984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69850</xdr:rowOff>
    </xdr:from>
    <xdr:to>
      <xdr:col>78</xdr:col>
      <xdr:colOff>69850</xdr:colOff>
      <xdr:row>17</xdr:row>
      <xdr:rowOff>117475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9845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136525</xdr:rowOff>
    </xdr:from>
    <xdr:to>
      <xdr:col>73</xdr:col>
      <xdr:colOff>180975</xdr:colOff>
      <xdr:row>17</xdr:row>
      <xdr:rowOff>117475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797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136525</xdr:rowOff>
    </xdr:from>
    <xdr:to>
      <xdr:col>69</xdr:col>
      <xdr:colOff>92075</xdr:colOff>
      <xdr:row>17</xdr:row>
      <xdr:rowOff>88900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7972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04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105427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105427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02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66675</xdr:rowOff>
    </xdr:from>
    <xdr:to>
      <xdr:col>74</xdr:col>
      <xdr:colOff>31750</xdr:colOff>
      <xdr:row>17</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98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153052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06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85725</xdr:rowOff>
    </xdr:from>
    <xdr:to>
      <xdr:col>69</xdr:col>
      <xdr:colOff>142875</xdr:colOff>
      <xdr:row>17</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38100</xdr:rowOff>
    </xdr:from>
    <xdr:to>
      <xdr:col>65</xdr:col>
      <xdr:colOff>53975</xdr:colOff>
      <xdr:row>17</xdr:row>
      <xdr:rowOff>139700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124477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扶助費について、町独自の子ども医療費の助成を行っているため例年高い水準にある。また、近年は障害</a:t>
          </a:r>
          <a:r>
            <a:rPr kumimoji="1" lang="ja-JP" altLang="en-US" sz="1100">
              <a:solidFill>
                <a:schemeClr val="dk1"/>
              </a:solidFill>
              <a:effectLst/>
              <a:latin typeface="+mn-lt"/>
              <a:ea typeface="+mn-ea"/>
              <a:cs typeface="+mn-cs"/>
            </a:rPr>
            <a:t>児通所</a:t>
          </a:r>
          <a:r>
            <a:rPr kumimoji="1" lang="ja-JP" altLang="ja-JP" sz="1100">
              <a:solidFill>
                <a:schemeClr val="dk1"/>
              </a:solidFill>
              <a:effectLst/>
              <a:latin typeface="+mn-lt"/>
              <a:ea typeface="+mn-ea"/>
              <a:cs typeface="+mn-cs"/>
            </a:rPr>
            <a:t>支援費が増額傾向となっている。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年度については、</a:t>
          </a:r>
          <a:r>
            <a:rPr kumimoji="1" lang="ja-JP" altLang="en-US" sz="1100">
              <a:solidFill>
                <a:sysClr val="windowText" lastClr="000000"/>
              </a:solidFill>
              <a:effectLst/>
              <a:latin typeface="+mn-lt"/>
              <a:ea typeface="+mn-ea"/>
              <a:cs typeface="+mn-cs"/>
            </a:rPr>
            <a:t>子ども医療費助成金の減</a:t>
          </a:r>
          <a:r>
            <a:rPr kumimoji="1" lang="ja-JP" altLang="ja-JP" sz="1100">
              <a:solidFill>
                <a:sysClr val="windowText" lastClr="000000"/>
              </a:solidFill>
              <a:effectLst/>
              <a:latin typeface="+mn-lt"/>
              <a:ea typeface="+mn-ea"/>
              <a:cs typeface="+mn-cs"/>
            </a:rPr>
            <a:t>などに伴い、前年と比較し減少している。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今後も、必要な施策は維持しつつ、財政を圧迫することのないよう福祉施策の検討が必要である。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15422</xdr:rowOff>
    </xdr:from>
    <xdr:to>
      <xdr:col>24</xdr:col>
      <xdr:colOff>25400</xdr:colOff>
      <xdr:row>57</xdr:row>
      <xdr:rowOff>26307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7880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26307</xdr:rowOff>
    </xdr:from>
    <xdr:to>
      <xdr:col>19</xdr:col>
      <xdr:colOff>187325</xdr:colOff>
      <xdr:row>57</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798957"/>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102507</xdr:rowOff>
    </xdr:from>
    <xdr:to>
      <xdr:col>15</xdr:col>
      <xdr:colOff>98425</xdr:colOff>
      <xdr:row>57</xdr:row>
      <xdr:rowOff>135165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8751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102507</xdr:rowOff>
    </xdr:from>
    <xdr:to>
      <xdr:col>11</xdr:col>
      <xdr:colOff>9525</xdr:colOff>
      <xdr:row>57</xdr:row>
      <xdr:rowOff>156935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8751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136072</xdr:rowOff>
    </xdr:from>
    <xdr:to>
      <xdr:col>24</xdr:col>
      <xdr:colOff>76200</xdr:colOff>
      <xdr:row>57</xdr:row>
      <xdr:rowOff>66222</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108149</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7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146957</xdr:rowOff>
    </xdr:from>
    <xdr:to>
      <xdr:col>20</xdr:col>
      <xdr:colOff>38100</xdr:colOff>
      <xdr:row>57</xdr:row>
      <xdr:rowOff>77107</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61884</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834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51707</xdr:rowOff>
    </xdr:from>
    <xdr:to>
      <xdr:col>11</xdr:col>
      <xdr:colOff>60325</xdr:colOff>
      <xdr:row>57</xdr:row>
      <xdr:rowOff>153307</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138084</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106135</xdr:rowOff>
    </xdr:from>
    <xdr:to>
      <xdr:col>6</xdr:col>
      <xdr:colOff>171450</xdr:colOff>
      <xdr:row>58</xdr:row>
      <xdr:rowOff>36285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21062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その他は、他団体と比較して良好な状態である。</a:t>
          </a:r>
          <a:endParaRPr lang="ja-JP" altLang="ja-JP" sz="1400">
            <a:effectLst/>
          </a:endParaRPr>
        </a:p>
        <a:p>
          <a:r>
            <a:rPr kumimoji="1" lang="ja-JP" altLang="ja-JP" sz="1100">
              <a:solidFill>
                <a:schemeClr val="dk1"/>
              </a:solidFill>
              <a:effectLst/>
              <a:latin typeface="+mn-lt"/>
              <a:ea typeface="+mn-ea"/>
              <a:cs typeface="+mn-cs"/>
            </a:rPr>
            <a:t>　その他の経費として支出されている主な内容は、特別会計や公営企業会計への繰出金（</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億円）である。</a:t>
          </a:r>
          <a:endParaRPr lang="ja-JP" altLang="ja-JP" sz="1400">
            <a:effectLst/>
          </a:endParaRPr>
        </a:p>
        <a:p>
          <a:r>
            <a:rPr kumimoji="1" lang="ja-JP" altLang="ja-JP" sz="1100">
              <a:solidFill>
                <a:schemeClr val="dk1"/>
              </a:solidFill>
              <a:effectLst/>
              <a:latin typeface="+mn-lt"/>
              <a:ea typeface="+mn-ea"/>
              <a:cs typeface="+mn-cs"/>
            </a:rPr>
            <a:t>　良好な状態ではあるが、国民健康保険特別会計への赤字補填財源繰出金が令和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年度以降も予定されており、財政を圧迫する要因となっている。赤字補填分をどのように解消していくかが今後の課題である。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48078</xdr:rowOff>
    </xdr:from>
    <xdr:to>
      <xdr:col>82</xdr:col>
      <xdr:colOff>107950</xdr:colOff>
      <xdr:row>57</xdr:row>
      <xdr:rowOff>102507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8207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102507</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8425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4535</xdr:rowOff>
    </xdr:from>
    <xdr:to>
      <xdr:col>73</xdr:col>
      <xdr:colOff>180975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7771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4535</xdr:rowOff>
    </xdr:from>
    <xdr:to>
      <xdr:col>69</xdr:col>
      <xdr:colOff>92075</xdr:colOff>
      <xdr:row>57</xdr:row>
      <xdr:rowOff>135165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7771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168728</xdr:rowOff>
    </xdr:from>
    <xdr:to>
      <xdr:col>82</xdr:col>
      <xdr:colOff>158750</xdr:colOff>
      <xdr:row>57</xdr:row>
      <xdr:rowOff>98878</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13805</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51707</xdr:rowOff>
    </xdr:from>
    <xdr:to>
      <xdr:col>78</xdr:col>
      <xdr:colOff>120650</xdr:colOff>
      <xdr:row>57</xdr:row>
      <xdr:rowOff>153307</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163484</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593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125185</xdr:rowOff>
    </xdr:from>
    <xdr:to>
      <xdr:col>69</xdr:col>
      <xdr:colOff>142875</xdr:colOff>
      <xdr:row>57</xdr:row>
      <xdr:rowOff>55335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65512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84365</xdr:rowOff>
    </xdr:from>
    <xdr:to>
      <xdr:col>65</xdr:col>
      <xdr:colOff>53975</xdr:colOff>
      <xdr:row>58</xdr:row>
      <xdr:rowOff>14515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24692</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6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他団体と比較すると補助費等は高い状況である。</a:t>
          </a:r>
          <a:endParaRPr lang="ja-JP" altLang="ja-JP" sz="1400">
            <a:effectLst/>
          </a:endParaRPr>
        </a:p>
        <a:p>
          <a:r>
            <a:rPr kumimoji="1" lang="ja-JP" altLang="ja-JP" sz="1100">
              <a:solidFill>
                <a:schemeClr val="dk1"/>
              </a:solidFill>
              <a:effectLst/>
              <a:latin typeface="+mn-lt"/>
              <a:ea typeface="+mn-ea"/>
              <a:cs typeface="+mn-cs"/>
            </a:rPr>
            <a:t>　これは、公営企業会計である下水道事業会計への補助金が多額になっていることと、ごみ・し尿処理事業や消防事業等を一部事務組合である遠賀・中間地域広域事務組合で行っていることによるものである。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37846</xdr:rowOff>
    </xdr:from>
    <xdr:to>
      <xdr:col>82</xdr:col>
      <xdr:colOff>107950</xdr:colOff>
      <xdr:row>39</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7243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56134</xdr:rowOff>
    </xdr:from>
    <xdr:to>
      <xdr:col>78</xdr:col>
      <xdr:colOff>69850</xdr:colOff>
      <xdr:row>39</xdr:row>
      <xdr:rowOff>60706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7426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37846</xdr:rowOff>
    </xdr:from>
    <xdr:to>
      <xdr:col>73</xdr:col>
      <xdr:colOff>180975</xdr:colOff>
      <xdr:row>39</xdr:row>
      <xdr:rowOff>56134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7243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37846</xdr:rowOff>
    </xdr:from>
    <xdr:to>
      <xdr:col>69</xdr:col>
      <xdr:colOff>92075</xdr:colOff>
      <xdr:row>39</xdr:row>
      <xdr:rowOff>110998</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7243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158496</xdr:rowOff>
    </xdr:from>
    <xdr:to>
      <xdr:col>82</xdr:col>
      <xdr:colOff>158750</xdr:colOff>
      <xdr:row>39</xdr:row>
      <xdr:rowOff>88646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130573</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9906</xdr:rowOff>
    </xdr:from>
    <xdr:to>
      <xdr:col>78</xdr:col>
      <xdr:colOff>120650</xdr:colOff>
      <xdr:row>39</xdr:row>
      <xdr:rowOff>111506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9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96283</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78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5334</xdr:rowOff>
    </xdr:from>
    <xdr:to>
      <xdr:col>74</xdr:col>
      <xdr:colOff>31750</xdr:colOff>
      <xdr:row>39</xdr:row>
      <xdr:rowOff>106934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91711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158496</xdr:rowOff>
    </xdr:from>
    <xdr:to>
      <xdr:col>69</xdr:col>
      <xdr:colOff>142875</xdr:colOff>
      <xdr:row>39</xdr:row>
      <xdr:rowOff>88646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73423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60198</xdr:rowOff>
    </xdr:from>
    <xdr:to>
      <xdr:col>65</xdr:col>
      <xdr:colOff>53975</xdr:colOff>
      <xdr:row>39</xdr:row>
      <xdr:rowOff>161798</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7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146575</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83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　平成</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年度までの公債費は、平成</a:t>
          </a:r>
          <a:r>
            <a:rPr kumimoji="1" lang="en-US" altLang="ja-JP" sz="900">
              <a:solidFill>
                <a:schemeClr val="dk1"/>
              </a:solidFill>
              <a:effectLst/>
              <a:latin typeface="+mn-lt"/>
              <a:ea typeface="+mn-ea"/>
              <a:cs typeface="+mn-cs"/>
            </a:rPr>
            <a:t>19</a:t>
          </a:r>
          <a:r>
            <a:rPr kumimoji="1" lang="ja-JP" altLang="ja-JP" sz="900">
              <a:solidFill>
                <a:schemeClr val="dk1"/>
              </a:solidFill>
              <a:effectLst/>
              <a:latin typeface="+mn-lt"/>
              <a:ea typeface="+mn-ea"/>
              <a:cs typeface="+mn-cs"/>
            </a:rPr>
            <a:t>年度から平成</a:t>
          </a:r>
          <a:r>
            <a:rPr kumimoji="1" lang="en-US" altLang="ja-JP" sz="900">
              <a:solidFill>
                <a:schemeClr val="dk1"/>
              </a:solidFill>
              <a:effectLst/>
              <a:latin typeface="+mn-lt"/>
              <a:ea typeface="+mn-ea"/>
              <a:cs typeface="+mn-cs"/>
            </a:rPr>
            <a:t>22</a:t>
          </a:r>
          <a:r>
            <a:rPr kumimoji="1" lang="ja-JP" altLang="ja-JP" sz="900">
              <a:solidFill>
                <a:schemeClr val="dk1"/>
              </a:solidFill>
              <a:effectLst/>
              <a:latin typeface="+mn-lt"/>
              <a:ea typeface="+mn-ea"/>
              <a:cs typeface="+mn-cs"/>
            </a:rPr>
            <a:t>年度に借り入れた退職手当債の元金償還が平成</a:t>
          </a:r>
          <a:r>
            <a:rPr kumimoji="1" lang="en-US" altLang="ja-JP" sz="900">
              <a:solidFill>
                <a:schemeClr val="dk1"/>
              </a:solidFill>
              <a:effectLst/>
              <a:latin typeface="+mn-lt"/>
              <a:ea typeface="+mn-ea"/>
              <a:cs typeface="+mn-cs"/>
            </a:rPr>
            <a:t>23</a:t>
          </a:r>
          <a:r>
            <a:rPr kumimoji="1" lang="ja-JP" altLang="ja-JP" sz="900">
              <a:solidFill>
                <a:schemeClr val="dk1"/>
              </a:solidFill>
              <a:effectLst/>
              <a:latin typeface="+mn-lt"/>
              <a:ea typeface="+mn-ea"/>
              <a:cs typeface="+mn-cs"/>
            </a:rPr>
            <a:t>年度より順次開始した事により高い数値となっていた。</a:t>
          </a:r>
          <a:endParaRPr lang="ja-JP" altLang="ja-JP" sz="900">
            <a:effectLst/>
          </a:endParaRPr>
        </a:p>
        <a:p>
          <a:r>
            <a:rPr kumimoji="1" lang="ja-JP" altLang="ja-JP" sz="900">
              <a:solidFill>
                <a:schemeClr val="dk1"/>
              </a:solidFill>
              <a:effectLst/>
              <a:latin typeface="+mn-lt"/>
              <a:ea typeface="+mn-ea"/>
              <a:cs typeface="+mn-cs"/>
            </a:rPr>
            <a:t>　退職手当債は交付税措置がなく経常収支比率や実質公債費比率等の財政指標を悪化させるため、平成</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年度に一括繰上償還を行った。これにより平成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年度より公債費が大幅に減少した。</a:t>
          </a:r>
          <a:endParaRPr lang="ja-JP" altLang="ja-JP" sz="900">
            <a:effectLst/>
          </a:endParaRPr>
        </a:p>
        <a:p>
          <a:r>
            <a:rPr kumimoji="1" lang="ja-JP" altLang="ja-JP"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年度については、</a:t>
          </a:r>
          <a:r>
            <a:rPr kumimoji="1" lang="ja-JP" altLang="ja-JP" sz="900">
              <a:solidFill>
                <a:sysClr val="windowText" lastClr="000000"/>
              </a:solidFill>
              <a:effectLst/>
              <a:latin typeface="+mn-lt"/>
              <a:ea typeface="+mn-ea"/>
              <a:cs typeface="+mn-cs"/>
            </a:rPr>
            <a:t>令和</a:t>
          </a:r>
          <a:r>
            <a:rPr kumimoji="1" lang="en-US" altLang="ja-JP" sz="900">
              <a:solidFill>
                <a:sysClr val="windowText" lastClr="000000"/>
              </a:solidFill>
              <a:effectLst/>
              <a:latin typeface="+mn-lt"/>
              <a:ea typeface="+mn-ea"/>
              <a:cs typeface="+mn-cs"/>
            </a:rPr>
            <a:t>5</a:t>
          </a:r>
          <a:r>
            <a:rPr kumimoji="1" lang="ja-JP" altLang="ja-JP" sz="900">
              <a:solidFill>
                <a:sysClr val="windowText" lastClr="000000"/>
              </a:solidFill>
              <a:effectLst/>
              <a:latin typeface="+mn-lt"/>
              <a:ea typeface="+mn-ea"/>
              <a:cs typeface="+mn-cs"/>
            </a:rPr>
            <a:t>年度に</a:t>
          </a:r>
          <a:r>
            <a:rPr kumimoji="1" lang="ja-JP" altLang="en-US" sz="900">
              <a:solidFill>
                <a:sysClr val="windowText" lastClr="000000"/>
              </a:solidFill>
              <a:effectLst/>
              <a:latin typeface="+mn-lt"/>
              <a:ea typeface="+mn-ea"/>
              <a:cs typeface="+mn-cs"/>
            </a:rPr>
            <a:t>石綿対策事業が完済したことや、臨時財政対策債の元利償還</a:t>
          </a:r>
          <a:r>
            <a:rPr kumimoji="1" lang="ja-JP" altLang="ja-JP" sz="900">
              <a:solidFill>
                <a:sysClr val="windowText" lastClr="000000"/>
              </a:solidFill>
              <a:effectLst/>
              <a:latin typeface="+mn-lt"/>
              <a:ea typeface="+mn-ea"/>
              <a:cs typeface="+mn-cs"/>
            </a:rPr>
            <a:t>金の</a:t>
          </a:r>
          <a:r>
            <a:rPr kumimoji="1" lang="ja-JP" altLang="en-US" sz="900">
              <a:solidFill>
                <a:sysClr val="windowText" lastClr="000000"/>
              </a:solidFill>
              <a:effectLst/>
              <a:latin typeface="+mn-lt"/>
              <a:ea typeface="+mn-ea"/>
              <a:cs typeface="+mn-cs"/>
            </a:rPr>
            <a:t>減</a:t>
          </a:r>
          <a:r>
            <a:rPr kumimoji="1" lang="ja-JP" altLang="ja-JP" sz="900">
              <a:solidFill>
                <a:sysClr val="windowText" lastClr="000000"/>
              </a:solidFill>
              <a:effectLst/>
              <a:latin typeface="+mn-lt"/>
              <a:ea typeface="+mn-ea"/>
              <a:cs typeface="+mn-cs"/>
            </a:rPr>
            <a:t>などにより前年と比較し</a:t>
          </a:r>
          <a:r>
            <a:rPr kumimoji="1" lang="ja-JP" altLang="en-US" sz="900">
              <a:solidFill>
                <a:sysClr val="windowText" lastClr="000000"/>
              </a:solidFill>
              <a:effectLst/>
              <a:latin typeface="+mn-lt"/>
              <a:ea typeface="+mn-ea"/>
              <a:cs typeface="+mn-cs"/>
            </a:rPr>
            <a:t>減少</a:t>
          </a:r>
          <a:r>
            <a:rPr kumimoji="1" lang="ja-JP" altLang="ja-JP" sz="900">
              <a:solidFill>
                <a:sysClr val="windowText" lastClr="000000"/>
              </a:solidFill>
              <a:effectLst/>
              <a:latin typeface="+mn-lt"/>
              <a:ea typeface="+mn-ea"/>
              <a:cs typeface="+mn-cs"/>
            </a:rPr>
            <a:t>している。</a:t>
          </a:r>
          <a:endParaRPr lang="ja-JP" altLang="ja-JP" sz="10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122428</xdr:rowOff>
    </xdr:from>
    <xdr:to>
      <xdr:col>24</xdr:col>
      <xdr:colOff>25400</xdr:colOff>
      <xdr:row>78</xdr:row>
      <xdr:rowOff>163576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49552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163576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408661"/>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147574</xdr:rowOff>
    </xdr:from>
    <xdr:to>
      <xdr:col>15</xdr:col>
      <xdr:colOff>98425</xdr:colOff>
      <xdr:row>78</xdr:row>
      <xdr:rowOff>35561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349224"/>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90424</xdr:rowOff>
    </xdr:from>
    <xdr:to>
      <xdr:col>11</xdr:col>
      <xdr:colOff>9525</xdr:colOff>
      <xdr:row>77</xdr:row>
      <xdr:rowOff>147574</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120624"/>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71628</xdr:rowOff>
    </xdr:from>
    <xdr:to>
      <xdr:col>24</xdr:col>
      <xdr:colOff>76200</xdr:colOff>
      <xdr:row>79</xdr:row>
      <xdr:rowOff>1778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43705</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112776</xdr:rowOff>
    </xdr:from>
    <xdr:to>
      <xdr:col>20</xdr:col>
      <xdr:colOff>38100</xdr:colOff>
      <xdr:row>79</xdr:row>
      <xdr:rowOff>42926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4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27703</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572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96774</xdr:rowOff>
    </xdr:from>
    <xdr:to>
      <xdr:col>11</xdr:col>
      <xdr:colOff>60325</xdr:colOff>
      <xdr:row>78</xdr:row>
      <xdr:rowOff>26924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11701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39624</xdr:rowOff>
    </xdr:from>
    <xdr:to>
      <xdr:col>6</xdr:col>
      <xdr:colOff>171450</xdr:colOff>
      <xdr:row>76</xdr:row>
      <xdr:rowOff>141224</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151401</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公債費以外の経常収支比率は類似団体と比較して、高い水準である。</a:t>
          </a:r>
          <a:endParaRPr lang="ja-JP" altLang="ja-JP" sz="1400">
            <a:effectLst/>
          </a:endParaRPr>
        </a:p>
        <a:p>
          <a:r>
            <a:rPr kumimoji="1" lang="ja-JP" altLang="ja-JP" sz="1100">
              <a:solidFill>
                <a:schemeClr val="dk1"/>
              </a:solidFill>
              <a:effectLst/>
              <a:latin typeface="+mn-lt"/>
              <a:ea typeface="+mn-ea"/>
              <a:cs typeface="+mn-cs"/>
            </a:rPr>
            <a:t>　これは、当町は一部事務組合による運営や下水道普及率がほぼ</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に達しているため補助金等が高い水準であること、レジャープールや芦屋釜の里等の特色ある公共施設を整備しており、維持管理のための物件費が高い水準であること等が要因である。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76708</xdr:rowOff>
    </xdr:from>
    <xdr:to>
      <xdr:col>82</xdr:col>
      <xdr:colOff>107950</xdr:colOff>
      <xdr:row>78</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44980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76708</xdr:rowOff>
    </xdr:from>
    <xdr:to>
      <xdr:col>78</xdr:col>
      <xdr:colOff>69850</xdr:colOff>
      <xdr:row>78</xdr:row>
      <xdr:rowOff>117856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4498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69850</xdr:rowOff>
    </xdr:from>
    <xdr:to>
      <xdr:col>73</xdr:col>
      <xdr:colOff>180975</xdr:colOff>
      <xdr:row>78</xdr:row>
      <xdr:rowOff>117856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27150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69850</xdr:rowOff>
    </xdr:from>
    <xdr:to>
      <xdr:col>69</xdr:col>
      <xdr:colOff>92075</xdr:colOff>
      <xdr:row>79</xdr:row>
      <xdr:rowOff>69850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2715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98823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25908</xdr:rowOff>
    </xdr:from>
    <xdr:to>
      <xdr:col>78</xdr:col>
      <xdr:colOff>120650</xdr:colOff>
      <xdr:row>78</xdr:row>
      <xdr:rowOff>127508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112285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8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67056</xdr:rowOff>
    </xdr:from>
    <xdr:to>
      <xdr:col>74</xdr:col>
      <xdr:colOff>31750</xdr:colOff>
      <xdr:row>78</xdr:row>
      <xdr:rowOff>168656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153433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19050</xdr:rowOff>
    </xdr:from>
    <xdr:to>
      <xdr:col>69</xdr:col>
      <xdr:colOff>142875</xdr:colOff>
      <xdr:row>77</xdr:row>
      <xdr:rowOff>120650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105427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19050</xdr:rowOff>
    </xdr:from>
    <xdr:to>
      <xdr:col>65</xdr:col>
      <xdr:colOff>53975</xdr:colOff>
      <xdr:row>79</xdr:row>
      <xdr:rowOff>120650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105427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福岡県芦屋町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94226</xdr:rowOff>
    </xdr:from>
    <xdr:to>
      <xdr:col>29</xdr:col>
      <xdr:colOff>127000</xdr:colOff>
      <xdr:row>16</xdr:row>
      <xdr:rowOff>144349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85051"/>
          <a:ext cx="647700" cy="50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144349</xdr:rowOff>
    </xdr:from>
    <xdr:to>
      <xdr:col>26</xdr:col>
      <xdr:colOff>50800</xdr:colOff>
      <xdr:row>16</xdr:row>
      <xdr:rowOff>164009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35174"/>
          <a:ext cx="698500" cy="19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164009</xdr:rowOff>
    </xdr:from>
    <xdr:to>
      <xdr:col>22</xdr:col>
      <xdr:colOff>114300</xdr:colOff>
      <xdr:row>17</xdr:row>
      <xdr:rowOff>2800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954834"/>
          <a:ext cx="698500" cy="10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2800</xdr:rowOff>
    </xdr:from>
    <xdr:to>
      <xdr:col>18</xdr:col>
      <xdr:colOff>177800</xdr:colOff>
      <xdr:row>17</xdr:row>
      <xdr:rowOff>21660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65075"/>
          <a:ext cx="698500" cy="18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43426</xdr:rowOff>
    </xdr:from>
    <xdr:to>
      <xdr:col>29</xdr:col>
      <xdr:colOff>177800</xdr:colOff>
      <xdr:row>16</xdr:row>
      <xdr:rowOff>145026</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34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15503</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806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93549</xdr:rowOff>
    </xdr:from>
    <xdr:to>
      <xdr:col>26</xdr:col>
      <xdr:colOff>101600</xdr:colOff>
      <xdr:row>17</xdr:row>
      <xdr:rowOff>23699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84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8476</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970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113209</xdr:rowOff>
    </xdr:from>
    <xdr:to>
      <xdr:col>22</xdr:col>
      <xdr:colOff>165100</xdr:colOff>
      <xdr:row>17</xdr:row>
      <xdr:rowOff>43359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04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28136</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99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123450</xdr:rowOff>
    </xdr:from>
    <xdr:to>
      <xdr:col>19</xdr:col>
      <xdr:colOff>38100</xdr:colOff>
      <xdr:row>17</xdr:row>
      <xdr:rowOff>53600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14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38377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0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142310</xdr:rowOff>
    </xdr:from>
    <xdr:to>
      <xdr:col>15</xdr:col>
      <xdr:colOff>101600</xdr:colOff>
      <xdr:row>17</xdr:row>
      <xdr:rowOff>72460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33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57237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1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175267</xdr:rowOff>
    </xdr:from>
    <xdr:to>
      <xdr:col>29</xdr:col>
      <xdr:colOff>127000</xdr:colOff>
      <xdr:row>37</xdr:row>
      <xdr:rowOff>114852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099817"/>
          <a:ext cx="0" cy="113973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86929</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1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114852</xdr:rowOff>
    </xdr:from>
    <xdr:to>
      <xdr:col>30</xdr:col>
      <xdr:colOff>25400</xdr:colOff>
      <xdr:row>37</xdr:row>
      <xdr:rowOff>114852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2395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90194</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8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175267</xdr:rowOff>
    </xdr:from>
    <xdr:to>
      <xdr:col>30</xdr:col>
      <xdr:colOff>25400</xdr:colOff>
      <xdr:row>33</xdr:row>
      <xdr:rowOff>175267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0998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208398</xdr:rowOff>
    </xdr:from>
    <xdr:to>
      <xdr:col>29</xdr:col>
      <xdr:colOff>127000</xdr:colOff>
      <xdr:row>35</xdr:row>
      <xdr:rowOff>217428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818748"/>
          <a:ext cx="647700" cy="9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202204</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125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196786</xdr:rowOff>
    </xdr:from>
    <xdr:to>
      <xdr:col>29</xdr:col>
      <xdr:colOff>177800</xdr:colOff>
      <xdr:row>35</xdr:row>
      <xdr:rowOff>298386</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807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208398</xdr:rowOff>
    </xdr:from>
    <xdr:to>
      <xdr:col>26</xdr:col>
      <xdr:colOff>50800</xdr:colOff>
      <xdr:row>37</xdr:row>
      <xdr:rowOff>3899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18748"/>
          <a:ext cx="698500" cy="309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178205</xdr:rowOff>
    </xdr:from>
    <xdr:to>
      <xdr:col>26</xdr:col>
      <xdr:colOff>101600</xdr:colOff>
      <xdr:row>35</xdr:row>
      <xdr:rowOff>279805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788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264582</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874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3899</xdr:rowOff>
    </xdr:from>
    <xdr:to>
      <xdr:col>22</xdr:col>
      <xdr:colOff>114300</xdr:colOff>
      <xdr:row>37</xdr:row>
      <xdr:rowOff>54844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7128599"/>
          <a:ext cx="698500" cy="509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188573</xdr:rowOff>
    </xdr:from>
    <xdr:to>
      <xdr:col>22</xdr:col>
      <xdr:colOff>165100</xdr:colOff>
      <xdr:row>35</xdr:row>
      <xdr:rowOff>290173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989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300350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567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54844</xdr:rowOff>
    </xdr:from>
    <xdr:to>
      <xdr:col>18</xdr:col>
      <xdr:colOff>177800</xdr:colOff>
      <xdr:row>38</xdr:row>
      <xdr:rowOff>42369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179544"/>
          <a:ext cx="698500" cy="330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211221</xdr:rowOff>
    </xdr:from>
    <xdr:to>
      <xdr:col>19</xdr:col>
      <xdr:colOff>38100</xdr:colOff>
      <xdr:row>35</xdr:row>
      <xdr:rowOff>312821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8215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322998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590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250426</xdr:rowOff>
    </xdr:from>
    <xdr:to>
      <xdr:col>15</xdr:col>
      <xdr:colOff>101600</xdr:colOff>
      <xdr:row>36</xdr:row>
      <xdr:rowOff>9126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8607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19303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629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166628</xdr:rowOff>
    </xdr:from>
    <xdr:to>
      <xdr:col>29</xdr:col>
      <xdr:colOff>177800</xdr:colOff>
      <xdr:row>35</xdr:row>
      <xdr:rowOff>268228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76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11705</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2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157598</xdr:rowOff>
    </xdr:from>
    <xdr:to>
      <xdr:col>26</xdr:col>
      <xdr:colOff>101600</xdr:colOff>
      <xdr:row>35</xdr:row>
      <xdr:rowOff>259198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679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269375</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36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124549</xdr:rowOff>
    </xdr:from>
    <xdr:to>
      <xdr:col>22</xdr:col>
      <xdr:colOff>165100</xdr:colOff>
      <xdr:row>37</xdr:row>
      <xdr:rowOff>54699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77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39476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164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4044</xdr:rowOff>
    </xdr:from>
    <xdr:to>
      <xdr:col>19</xdr:col>
      <xdr:colOff>38100</xdr:colOff>
      <xdr:row>37</xdr:row>
      <xdr:rowOff>105644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128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90421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215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334469</xdr:rowOff>
    </xdr:from>
    <xdr:to>
      <xdr:col>15</xdr:col>
      <xdr:colOff>101600</xdr:colOff>
      <xdr:row>38</xdr:row>
      <xdr:rowOff>93169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4591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77946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545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福岡県芦屋町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12,728
12,598
11.58
9,899,073
9,498,549
360,258
4,286,557
11,179,380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121979</xdr:rowOff>
    </xdr:from>
    <xdr:to>
      <xdr:col>24</xdr:col>
      <xdr:colOff>63500</xdr:colOff>
      <xdr:row>36</xdr:row>
      <xdr:rowOff>14381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22729"/>
          <a:ext cx="838200" cy="6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14381</xdr:rowOff>
    </xdr:from>
    <xdr:to>
      <xdr:col>19</xdr:col>
      <xdr:colOff>177800</xdr:colOff>
      <xdr:row>36</xdr:row>
      <xdr:rowOff>20549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186581"/>
          <a:ext cx="889000" cy="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20549</xdr:rowOff>
    </xdr:from>
    <xdr:to>
      <xdr:col>15</xdr:col>
      <xdr:colOff>50800</xdr:colOff>
      <xdr:row>36</xdr:row>
      <xdr:rowOff>38151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192749"/>
          <a:ext cx="8890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33886</xdr:rowOff>
    </xdr:from>
    <xdr:to>
      <xdr:col>10</xdr:col>
      <xdr:colOff>114300</xdr:colOff>
      <xdr:row>36</xdr:row>
      <xdr:rowOff>38151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1130300" y="6206086"/>
          <a:ext cx="889000" cy="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71179</xdr:rowOff>
    </xdr:from>
    <xdr:to>
      <xdr:col>24</xdr:col>
      <xdr:colOff>114300</xdr:colOff>
      <xdr:row>36</xdr:row>
      <xdr:rowOff>1329</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07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49606</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050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135031</xdr:rowOff>
    </xdr:from>
    <xdr:to>
      <xdr:col>20</xdr:col>
      <xdr:colOff>38100</xdr:colOff>
      <xdr:row>36</xdr:row>
      <xdr:rowOff>65181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3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56308</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622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141199</xdr:rowOff>
    </xdr:from>
    <xdr:to>
      <xdr:col>15</xdr:col>
      <xdr:colOff>101600</xdr:colOff>
      <xdr:row>36</xdr:row>
      <xdr:rowOff>71349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14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62476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623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158801</xdr:rowOff>
    </xdr:from>
    <xdr:to>
      <xdr:col>10</xdr:col>
      <xdr:colOff>165100</xdr:colOff>
      <xdr:row>36</xdr:row>
      <xdr:rowOff>88951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5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80078</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5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154536</xdr:rowOff>
    </xdr:from>
    <xdr:to>
      <xdr:col>6</xdr:col>
      <xdr:colOff>38100</xdr:colOff>
      <xdr:row>36</xdr:row>
      <xdr:rowOff>84686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75813</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4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63028</xdr:rowOff>
    </xdr:from>
    <xdr:to>
      <xdr:col>24</xdr:col>
      <xdr:colOff>63500</xdr:colOff>
      <xdr:row>57</xdr:row>
      <xdr:rowOff>92880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35678"/>
          <a:ext cx="838200" cy="29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71642</xdr:rowOff>
    </xdr:from>
    <xdr:to>
      <xdr:col>19</xdr:col>
      <xdr:colOff>177800</xdr:colOff>
      <xdr:row>57</xdr:row>
      <xdr:rowOff>92880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44292"/>
          <a:ext cx="889000" cy="2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71642</xdr:rowOff>
    </xdr:from>
    <xdr:to>
      <xdr:col>15</xdr:col>
      <xdr:colOff>50800</xdr:colOff>
      <xdr:row>57</xdr:row>
      <xdr:rowOff>114789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44292"/>
          <a:ext cx="889000" cy="4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114789</xdr:rowOff>
    </xdr:from>
    <xdr:to>
      <xdr:col>10</xdr:col>
      <xdr:colOff>114300</xdr:colOff>
      <xdr:row>57</xdr:row>
      <xdr:rowOff>143426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87439"/>
          <a:ext cx="889000" cy="2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12228</xdr:rowOff>
    </xdr:from>
    <xdr:to>
      <xdr:col>24</xdr:col>
      <xdr:colOff>114300</xdr:colOff>
      <xdr:row>57</xdr:row>
      <xdr:rowOff>113828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8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35105</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3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42080</xdr:rowOff>
    </xdr:from>
    <xdr:to>
      <xdr:col>20</xdr:col>
      <xdr:colOff>38100</xdr:colOff>
      <xdr:row>57</xdr:row>
      <xdr:rowOff>143680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160207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589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20842</xdr:rowOff>
    </xdr:from>
    <xdr:to>
      <xdr:col>15</xdr:col>
      <xdr:colOff>101600</xdr:colOff>
      <xdr:row>57</xdr:row>
      <xdr:rowOff>122442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9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138969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68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63989</xdr:rowOff>
    </xdr:from>
    <xdr:to>
      <xdr:col>10</xdr:col>
      <xdr:colOff>165100</xdr:colOff>
      <xdr:row>57</xdr:row>
      <xdr:rowOff>165589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3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10666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61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92626</xdr:rowOff>
    </xdr:from>
    <xdr:to>
      <xdr:col>6</xdr:col>
      <xdr:colOff>38100</xdr:colOff>
      <xdr:row>58</xdr:row>
      <xdr:rowOff>22776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6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13903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5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81612</xdr:rowOff>
    </xdr:from>
    <xdr:to>
      <xdr:col>24</xdr:col>
      <xdr:colOff>63500</xdr:colOff>
      <xdr:row>78</xdr:row>
      <xdr:rowOff>91008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54712"/>
          <a:ext cx="838200" cy="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81201</xdr:rowOff>
    </xdr:from>
    <xdr:to>
      <xdr:col>19</xdr:col>
      <xdr:colOff>177800</xdr:colOff>
      <xdr:row>78</xdr:row>
      <xdr:rowOff>91008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54301"/>
          <a:ext cx="889000" cy="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81156</xdr:rowOff>
    </xdr:from>
    <xdr:to>
      <xdr:col>15</xdr:col>
      <xdr:colOff>50800</xdr:colOff>
      <xdr:row>78</xdr:row>
      <xdr:rowOff>81201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45425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78778</xdr:rowOff>
    </xdr:from>
    <xdr:to>
      <xdr:col>10</xdr:col>
      <xdr:colOff>114300</xdr:colOff>
      <xdr:row>78</xdr:row>
      <xdr:rowOff>81156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51878"/>
          <a:ext cx="889000" cy="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30812</xdr:rowOff>
    </xdr:from>
    <xdr:to>
      <xdr:col>24</xdr:col>
      <xdr:colOff>114300</xdr:colOff>
      <xdr:row>78</xdr:row>
      <xdr:rowOff>132412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117189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1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40208</xdr:rowOff>
    </xdr:from>
    <xdr:to>
      <xdr:col>20</xdr:col>
      <xdr:colOff>38100</xdr:colOff>
      <xdr:row>78</xdr:row>
      <xdr:rowOff>141808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132935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0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30401</xdr:rowOff>
    </xdr:from>
    <xdr:to>
      <xdr:col>15</xdr:col>
      <xdr:colOff>101600</xdr:colOff>
      <xdr:row>78</xdr:row>
      <xdr:rowOff>132001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0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123128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96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30356</xdr:rowOff>
    </xdr:from>
    <xdr:to>
      <xdr:col>10</xdr:col>
      <xdr:colOff>165100</xdr:colOff>
      <xdr:row>78</xdr:row>
      <xdr:rowOff>131956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0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123083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96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27978</xdr:rowOff>
    </xdr:from>
    <xdr:to>
      <xdr:col>6</xdr:col>
      <xdr:colOff>38100</xdr:colOff>
      <xdr:row>78</xdr:row>
      <xdr:rowOff>129578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0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120705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9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26228</xdr:rowOff>
    </xdr:from>
    <xdr:to>
      <xdr:col>24</xdr:col>
      <xdr:colOff>63500</xdr:colOff>
      <xdr:row>94</xdr:row>
      <xdr:rowOff>38071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142528"/>
          <a:ext cx="838200" cy="1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26228</xdr:rowOff>
    </xdr:from>
    <xdr:to>
      <xdr:col>19</xdr:col>
      <xdr:colOff>177800</xdr:colOff>
      <xdr:row>94</xdr:row>
      <xdr:rowOff>143108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142528"/>
          <a:ext cx="889000" cy="11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170800</xdr:rowOff>
    </xdr:from>
    <xdr:to>
      <xdr:col>15</xdr:col>
      <xdr:colOff>50800</xdr:colOff>
      <xdr:row>94</xdr:row>
      <xdr:rowOff>143108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115650"/>
          <a:ext cx="889000" cy="14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170800</xdr:rowOff>
    </xdr:from>
    <xdr:to>
      <xdr:col>10</xdr:col>
      <xdr:colOff>114300</xdr:colOff>
      <xdr:row>95</xdr:row>
      <xdr:rowOff>107184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115650"/>
          <a:ext cx="889000" cy="2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158721</xdr:rowOff>
    </xdr:from>
    <xdr:to>
      <xdr:col>24</xdr:col>
      <xdr:colOff>114300</xdr:colOff>
      <xdr:row>94</xdr:row>
      <xdr:rowOff>88871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10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10148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954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146878</xdr:rowOff>
    </xdr:from>
    <xdr:to>
      <xdr:col>20</xdr:col>
      <xdr:colOff>38100</xdr:colOff>
      <xdr:row>94</xdr:row>
      <xdr:rowOff>77028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09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93555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866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92308</xdr:rowOff>
    </xdr:from>
    <xdr:to>
      <xdr:col>15</xdr:col>
      <xdr:colOff>101600</xdr:colOff>
      <xdr:row>95</xdr:row>
      <xdr:rowOff>22458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20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38985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98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120000</xdr:rowOff>
    </xdr:from>
    <xdr:to>
      <xdr:col>10</xdr:col>
      <xdr:colOff>165100</xdr:colOff>
      <xdr:row>94</xdr:row>
      <xdr:rowOff>50150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0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66677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56384</xdr:rowOff>
    </xdr:from>
    <xdr:to>
      <xdr:col>6</xdr:col>
      <xdr:colOff>38100</xdr:colOff>
      <xdr:row>95</xdr:row>
      <xdr:rowOff>157984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34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3061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11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134334</xdr:rowOff>
    </xdr:from>
    <xdr:to>
      <xdr:col>55</xdr:col>
      <xdr:colOff>0</xdr:colOff>
      <xdr:row>37</xdr:row>
      <xdr:rowOff>47486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306534"/>
          <a:ext cx="838200" cy="8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124505</xdr:rowOff>
    </xdr:from>
    <xdr:to>
      <xdr:col>50</xdr:col>
      <xdr:colOff>114300</xdr:colOff>
      <xdr:row>36</xdr:row>
      <xdr:rowOff>134334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296705"/>
          <a:ext cx="889000" cy="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124505</xdr:rowOff>
    </xdr:from>
    <xdr:to>
      <xdr:col>45</xdr:col>
      <xdr:colOff>177800</xdr:colOff>
      <xdr:row>37</xdr:row>
      <xdr:rowOff>73775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296705"/>
          <a:ext cx="889000" cy="12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2644</xdr:rowOff>
    </xdr:from>
    <xdr:to>
      <xdr:col>41</xdr:col>
      <xdr:colOff>50800</xdr:colOff>
      <xdr:row>37</xdr:row>
      <xdr:rowOff>73775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03394"/>
          <a:ext cx="889000" cy="41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168136</xdr:rowOff>
    </xdr:from>
    <xdr:to>
      <xdr:col>55</xdr:col>
      <xdr:colOff>50800</xdr:colOff>
      <xdr:row>37</xdr:row>
      <xdr:rowOff>98286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4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146563</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1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83534</xdr:rowOff>
    </xdr:from>
    <xdr:to>
      <xdr:col>50</xdr:col>
      <xdr:colOff>165100</xdr:colOff>
      <xdr:row>37</xdr:row>
      <xdr:rowOff>13684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5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30211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03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73705</xdr:rowOff>
    </xdr:from>
    <xdr:to>
      <xdr:col>46</xdr:col>
      <xdr:colOff>38100</xdr:colOff>
      <xdr:row>37</xdr:row>
      <xdr:rowOff>3855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4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20382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2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22975</xdr:rowOff>
    </xdr:from>
    <xdr:to>
      <xdr:col>41</xdr:col>
      <xdr:colOff>101600</xdr:colOff>
      <xdr:row>37</xdr:row>
      <xdr:rowOff>124575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6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141102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141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123294</xdr:rowOff>
    </xdr:from>
    <xdr:to>
      <xdr:col>36</xdr:col>
      <xdr:colOff>165100</xdr:colOff>
      <xdr:row>35</xdr:row>
      <xdr:rowOff>53444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5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69971</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27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118635</xdr:rowOff>
    </xdr:from>
    <xdr:to>
      <xdr:col>55</xdr:col>
      <xdr:colOff>0</xdr:colOff>
      <xdr:row>57</xdr:row>
      <xdr:rowOff>129834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891285"/>
          <a:ext cx="838200" cy="1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118635</xdr:rowOff>
    </xdr:from>
    <xdr:to>
      <xdr:col>50</xdr:col>
      <xdr:colOff>114300</xdr:colOff>
      <xdr:row>58</xdr:row>
      <xdr:rowOff>34098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91285"/>
          <a:ext cx="889000" cy="8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22753</xdr:rowOff>
    </xdr:from>
    <xdr:to>
      <xdr:col>45</xdr:col>
      <xdr:colOff>177800</xdr:colOff>
      <xdr:row>58</xdr:row>
      <xdr:rowOff>34098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66853"/>
          <a:ext cx="889000" cy="1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33728</xdr:rowOff>
    </xdr:from>
    <xdr:to>
      <xdr:col>41</xdr:col>
      <xdr:colOff>50800</xdr:colOff>
      <xdr:row>58</xdr:row>
      <xdr:rowOff>22753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806378"/>
          <a:ext cx="889000" cy="16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79034</xdr:rowOff>
    </xdr:from>
    <xdr:to>
      <xdr:col>55</xdr:col>
      <xdr:colOff>50800</xdr:colOff>
      <xdr:row>58</xdr:row>
      <xdr:rowOff>9184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5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57461</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3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67835</xdr:rowOff>
    </xdr:from>
    <xdr:to>
      <xdr:col>50</xdr:col>
      <xdr:colOff>165100</xdr:colOff>
      <xdr:row>57</xdr:row>
      <xdr:rowOff>169435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4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160562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33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154748</xdr:rowOff>
    </xdr:from>
    <xdr:to>
      <xdr:col>46</xdr:col>
      <xdr:colOff>38100</xdr:colOff>
      <xdr:row>58</xdr:row>
      <xdr:rowOff>84898</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2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76025</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2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143403</xdr:rowOff>
    </xdr:from>
    <xdr:to>
      <xdr:col>41</xdr:col>
      <xdr:colOff>101600</xdr:colOff>
      <xdr:row>58</xdr:row>
      <xdr:rowOff>73553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1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64680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0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154378</xdr:rowOff>
    </xdr:from>
    <xdr:to>
      <xdr:col>36</xdr:col>
      <xdr:colOff>165100</xdr:colOff>
      <xdr:row>57</xdr:row>
      <xdr:rowOff>84528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5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101055</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530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106251</xdr:rowOff>
    </xdr:from>
    <xdr:to>
      <xdr:col>55</xdr:col>
      <xdr:colOff>0</xdr:colOff>
      <xdr:row>78</xdr:row>
      <xdr:rowOff>22509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136451"/>
          <a:ext cx="838200" cy="25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106251</xdr:rowOff>
    </xdr:from>
    <xdr:to>
      <xdr:col>50</xdr:col>
      <xdr:colOff>114300</xdr:colOff>
      <xdr:row>77</xdr:row>
      <xdr:rowOff>134094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136451"/>
          <a:ext cx="889000" cy="199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134094</xdr:rowOff>
    </xdr:from>
    <xdr:to>
      <xdr:col>45</xdr:col>
      <xdr:colOff>177800</xdr:colOff>
      <xdr:row>78</xdr:row>
      <xdr:rowOff>12529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35744"/>
          <a:ext cx="889000" cy="4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4792</xdr:rowOff>
    </xdr:from>
    <xdr:to>
      <xdr:col>41</xdr:col>
      <xdr:colOff>50800</xdr:colOff>
      <xdr:row>78</xdr:row>
      <xdr:rowOff>12529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77892"/>
          <a:ext cx="889000" cy="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143159</xdr:rowOff>
    </xdr:from>
    <xdr:to>
      <xdr:col>55</xdr:col>
      <xdr:colOff>50800</xdr:colOff>
      <xdr:row>78</xdr:row>
      <xdr:rowOff>73309</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58086</xdr:rowOff>
    </xdr:from>
    <xdr:ext cx="378565"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59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55451</xdr:rowOff>
    </xdr:from>
    <xdr:to>
      <xdr:col>50</xdr:col>
      <xdr:colOff>165100</xdr:colOff>
      <xdr:row>76</xdr:row>
      <xdr:rowOff>157051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08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2127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86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83294</xdr:rowOff>
    </xdr:from>
    <xdr:to>
      <xdr:col>46</xdr:col>
      <xdr:colOff>38100</xdr:colOff>
      <xdr:row>78</xdr:row>
      <xdr:rowOff>13444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8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4571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7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133179</xdr:rowOff>
    </xdr:from>
    <xdr:to>
      <xdr:col>41</xdr:col>
      <xdr:colOff>101600</xdr:colOff>
      <xdr:row>78</xdr:row>
      <xdr:rowOff>63329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3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54456</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2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125442</xdr:rowOff>
    </xdr:from>
    <xdr:to>
      <xdr:col>36</xdr:col>
      <xdr:colOff>165100</xdr:colOff>
      <xdr:row>78</xdr:row>
      <xdr:rowOff>55592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2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46719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1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130990</xdr:rowOff>
    </xdr:from>
    <xdr:to>
      <xdr:col>55</xdr:col>
      <xdr:colOff>0</xdr:colOff>
      <xdr:row>98</xdr:row>
      <xdr:rowOff>52001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761640"/>
          <a:ext cx="838200" cy="9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52001</xdr:rowOff>
    </xdr:from>
    <xdr:to>
      <xdr:col>50</xdr:col>
      <xdr:colOff>114300</xdr:colOff>
      <xdr:row>98</xdr:row>
      <xdr:rowOff>64567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54101"/>
          <a:ext cx="889000" cy="1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29052</xdr:rowOff>
    </xdr:from>
    <xdr:to>
      <xdr:col>45</xdr:col>
      <xdr:colOff>177800</xdr:colOff>
      <xdr:row>98</xdr:row>
      <xdr:rowOff>64567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31152"/>
          <a:ext cx="889000" cy="35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49110</xdr:rowOff>
    </xdr:from>
    <xdr:to>
      <xdr:col>41</xdr:col>
      <xdr:colOff>50800</xdr:colOff>
      <xdr:row>98</xdr:row>
      <xdr:rowOff>29052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679760"/>
          <a:ext cx="889000" cy="15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80190</xdr:rowOff>
    </xdr:from>
    <xdr:to>
      <xdr:col>55</xdr:col>
      <xdr:colOff>50800</xdr:colOff>
      <xdr:row>98</xdr:row>
      <xdr:rowOff>10340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103067</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56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1201</xdr:rowOff>
    </xdr:from>
    <xdr:to>
      <xdr:col>50</xdr:col>
      <xdr:colOff>165100</xdr:colOff>
      <xdr:row>98</xdr:row>
      <xdr:rowOff>102801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0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93928</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96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13767</xdr:rowOff>
    </xdr:from>
    <xdr:to>
      <xdr:col>46</xdr:col>
      <xdr:colOff>38100</xdr:colOff>
      <xdr:row>98</xdr:row>
      <xdr:rowOff>115367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1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106494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0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149702</xdr:rowOff>
    </xdr:from>
    <xdr:to>
      <xdr:col>41</xdr:col>
      <xdr:colOff>101600</xdr:colOff>
      <xdr:row>98</xdr:row>
      <xdr:rowOff>79852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8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70979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7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169760</xdr:rowOff>
    </xdr:from>
    <xdr:to>
      <xdr:col>36</xdr:col>
      <xdr:colOff>165100</xdr:colOff>
      <xdr:row>97</xdr:row>
      <xdr:rowOff>99910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2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116437</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40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43858</xdr:rowOff>
    </xdr:from>
    <xdr:to>
      <xdr:col>85</xdr:col>
      <xdr:colOff>127000</xdr:colOff>
      <xdr:row>76</xdr:row>
      <xdr:rowOff>46321</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074058"/>
          <a:ext cx="838200" cy="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43858</xdr:rowOff>
    </xdr:from>
    <xdr:to>
      <xdr:col>81</xdr:col>
      <xdr:colOff>50800</xdr:colOff>
      <xdr:row>76</xdr:row>
      <xdr:rowOff>52645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074058"/>
          <a:ext cx="889000" cy="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39573</xdr:rowOff>
    </xdr:from>
    <xdr:to>
      <xdr:col>76</xdr:col>
      <xdr:colOff>114300</xdr:colOff>
      <xdr:row>76</xdr:row>
      <xdr:rowOff>52645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069773"/>
          <a:ext cx="889000" cy="1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39573</xdr:rowOff>
    </xdr:from>
    <xdr:to>
      <xdr:col>71</xdr:col>
      <xdr:colOff>177800</xdr:colOff>
      <xdr:row>76</xdr:row>
      <xdr:rowOff>54688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069773"/>
          <a:ext cx="889000" cy="1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166971</xdr:rowOff>
    </xdr:from>
    <xdr:to>
      <xdr:col>85</xdr:col>
      <xdr:colOff>177800</xdr:colOff>
      <xdr:row>76</xdr:row>
      <xdr:rowOff>97121</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2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18398</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87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164508</xdr:rowOff>
    </xdr:from>
    <xdr:to>
      <xdr:col>81</xdr:col>
      <xdr:colOff>101600</xdr:colOff>
      <xdr:row>76</xdr:row>
      <xdr:rowOff>94658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2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111184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79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1845</xdr:rowOff>
    </xdr:from>
    <xdr:to>
      <xdr:col>76</xdr:col>
      <xdr:colOff>165100</xdr:colOff>
      <xdr:row>76</xdr:row>
      <xdr:rowOff>103445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03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119972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160223</xdr:rowOff>
    </xdr:from>
    <xdr:to>
      <xdr:col>72</xdr:col>
      <xdr:colOff>38100</xdr:colOff>
      <xdr:row>76</xdr:row>
      <xdr:rowOff>90373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0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106901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79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3888</xdr:rowOff>
    </xdr:from>
    <xdr:to>
      <xdr:col>67</xdr:col>
      <xdr:colOff>101600</xdr:colOff>
      <xdr:row>76</xdr:row>
      <xdr:rowOff>105488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03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122015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0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117835</xdr:rowOff>
    </xdr:from>
    <xdr:to>
      <xdr:col>85</xdr:col>
      <xdr:colOff>127000</xdr:colOff>
      <xdr:row>98</xdr:row>
      <xdr:rowOff>32266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748485"/>
          <a:ext cx="838200" cy="8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112824</xdr:rowOff>
    </xdr:from>
    <xdr:to>
      <xdr:col>81</xdr:col>
      <xdr:colOff>50800</xdr:colOff>
      <xdr:row>97</xdr:row>
      <xdr:rowOff>117835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743474"/>
          <a:ext cx="889000" cy="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78409</xdr:rowOff>
    </xdr:from>
    <xdr:to>
      <xdr:col>76</xdr:col>
      <xdr:colOff>114300</xdr:colOff>
      <xdr:row>97</xdr:row>
      <xdr:rowOff>112824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09059"/>
          <a:ext cx="889000" cy="3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78409</xdr:rowOff>
    </xdr:from>
    <xdr:to>
      <xdr:col>71</xdr:col>
      <xdr:colOff>177800</xdr:colOff>
      <xdr:row>98</xdr:row>
      <xdr:rowOff>100837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09059"/>
          <a:ext cx="889000" cy="19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152916</xdr:rowOff>
    </xdr:from>
    <xdr:to>
      <xdr:col>85</xdr:col>
      <xdr:colOff>177800</xdr:colOff>
      <xdr:row>98</xdr:row>
      <xdr:rowOff>83066</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8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4343</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63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67035</xdr:rowOff>
    </xdr:from>
    <xdr:to>
      <xdr:col>81</xdr:col>
      <xdr:colOff>101600</xdr:colOff>
      <xdr:row>97</xdr:row>
      <xdr:rowOff>168635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69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13712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7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62024</xdr:rowOff>
    </xdr:from>
    <xdr:to>
      <xdr:col>76</xdr:col>
      <xdr:colOff>165100</xdr:colOff>
      <xdr:row>97</xdr:row>
      <xdr:rowOff>163624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69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8701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6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27609</xdr:rowOff>
    </xdr:from>
    <xdr:to>
      <xdr:col>72</xdr:col>
      <xdr:colOff>38100</xdr:colOff>
      <xdr:row>97</xdr:row>
      <xdr:rowOff>129209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65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145736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3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50037</xdr:rowOff>
    </xdr:from>
    <xdr:to>
      <xdr:col>67</xdr:col>
      <xdr:colOff>101600</xdr:colOff>
      <xdr:row>98</xdr:row>
      <xdr:rowOff>151637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5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168164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2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139654</xdr:rowOff>
    </xdr:from>
    <xdr:to>
      <xdr:col>116</xdr:col>
      <xdr:colOff>63500</xdr:colOff>
      <xdr:row>38</xdr:row>
      <xdr:rowOff>139654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7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139654</xdr:rowOff>
    </xdr:from>
    <xdr:to>
      <xdr:col>111</xdr:col>
      <xdr:colOff>177800</xdr:colOff>
      <xdr:row>38</xdr:row>
      <xdr:rowOff>139654</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139654</xdr:rowOff>
    </xdr:from>
    <xdr:to>
      <xdr:col>107</xdr:col>
      <xdr:colOff>50800</xdr:colOff>
      <xdr:row>38</xdr:row>
      <xdr:rowOff>139654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139654</xdr:rowOff>
    </xdr:from>
    <xdr:to>
      <xdr:col>102</xdr:col>
      <xdr:colOff>114300</xdr:colOff>
      <xdr:row>38</xdr:row>
      <xdr:rowOff>139654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88854</xdr:rowOff>
    </xdr:from>
    <xdr:to>
      <xdr:col>116</xdr:col>
      <xdr:colOff>114300</xdr:colOff>
      <xdr:row>39</xdr:row>
      <xdr:rowOff>19004</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3781</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8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88854</xdr:rowOff>
    </xdr:from>
    <xdr:to>
      <xdr:col>112</xdr:col>
      <xdr:colOff>38100</xdr:colOff>
      <xdr:row>39</xdr:row>
      <xdr:rowOff>19004</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10131</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88854</xdr:rowOff>
    </xdr:from>
    <xdr:to>
      <xdr:col>107</xdr:col>
      <xdr:colOff>101600</xdr:colOff>
      <xdr:row>39</xdr:row>
      <xdr:rowOff>19004</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10131</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88854</xdr:rowOff>
    </xdr:from>
    <xdr:to>
      <xdr:col>102</xdr:col>
      <xdr:colOff>165100</xdr:colOff>
      <xdr:row>39</xdr:row>
      <xdr:rowOff>19004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10131</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88854</xdr:rowOff>
    </xdr:from>
    <xdr:to>
      <xdr:col>98</xdr:col>
      <xdr:colOff>38100</xdr:colOff>
      <xdr:row>39</xdr:row>
      <xdr:rowOff>19004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10131</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17018</xdr:rowOff>
    </xdr:from>
    <xdr:to>
      <xdr:col>116</xdr:col>
      <xdr:colOff>63500</xdr:colOff>
      <xdr:row>58</xdr:row>
      <xdr:rowOff>161722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789668"/>
          <a:ext cx="838200" cy="3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17018</xdr:rowOff>
    </xdr:from>
    <xdr:to>
      <xdr:col>111</xdr:col>
      <xdr:colOff>177800</xdr:colOff>
      <xdr:row>58</xdr:row>
      <xdr:rowOff>137071</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789668"/>
          <a:ext cx="889000" cy="29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163796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0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137071</xdr:rowOff>
    </xdr:from>
    <xdr:to>
      <xdr:col>107</xdr:col>
      <xdr:colOff>50800</xdr:colOff>
      <xdr:row>59</xdr:row>
      <xdr:rowOff>3493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081171"/>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3493</xdr:rowOff>
    </xdr:from>
    <xdr:to>
      <xdr:col>102</xdr:col>
      <xdr:colOff>114300</xdr:colOff>
      <xdr:row>59</xdr:row>
      <xdr:rowOff>17437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19043"/>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110922</xdr:rowOff>
    </xdr:from>
    <xdr:to>
      <xdr:col>116</xdr:col>
      <xdr:colOff>114300</xdr:colOff>
      <xdr:row>59</xdr:row>
      <xdr:rowOff>41072</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5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56735</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137668</xdr:rowOff>
    </xdr:from>
    <xdr:to>
      <xdr:col>112</xdr:col>
      <xdr:colOff>38100</xdr:colOff>
      <xdr:row>57</xdr:row>
      <xdr:rowOff>67818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73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84345</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1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86271</xdr:rowOff>
    </xdr:from>
    <xdr:to>
      <xdr:col>107</xdr:col>
      <xdr:colOff>101600</xdr:colOff>
      <xdr:row>59</xdr:row>
      <xdr:rowOff>16421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7548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123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124143</xdr:rowOff>
    </xdr:from>
    <xdr:to>
      <xdr:col>102</xdr:col>
      <xdr:colOff>165100</xdr:colOff>
      <xdr:row>59</xdr:row>
      <xdr:rowOff>54293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45420</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16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138087</xdr:rowOff>
    </xdr:from>
    <xdr:to>
      <xdr:col>98</xdr:col>
      <xdr:colOff>38100</xdr:colOff>
      <xdr:row>59</xdr:row>
      <xdr:rowOff>68237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82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59364</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749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83655</xdr:rowOff>
    </xdr:from>
    <xdr:to>
      <xdr:col>116</xdr:col>
      <xdr:colOff>63500</xdr:colOff>
      <xdr:row>74</xdr:row>
      <xdr:rowOff>6236</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599505"/>
          <a:ext cx="838200" cy="9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6236</xdr:rowOff>
    </xdr:from>
    <xdr:to>
      <xdr:col>111</xdr:col>
      <xdr:colOff>177800</xdr:colOff>
      <xdr:row>74</xdr:row>
      <xdr:rowOff>24390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693536"/>
          <a:ext cx="889000" cy="1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129813</xdr:rowOff>
    </xdr:from>
    <xdr:to>
      <xdr:col>107</xdr:col>
      <xdr:colOff>50800</xdr:colOff>
      <xdr:row>74</xdr:row>
      <xdr:rowOff>24390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645663"/>
          <a:ext cx="889000" cy="6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129813</xdr:rowOff>
    </xdr:from>
    <xdr:to>
      <xdr:col>102</xdr:col>
      <xdr:colOff>114300</xdr:colOff>
      <xdr:row>73</xdr:row>
      <xdr:rowOff>132232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645663"/>
          <a:ext cx="889000" cy="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32855</xdr:rowOff>
    </xdr:from>
    <xdr:to>
      <xdr:col>116</xdr:col>
      <xdr:colOff>114300</xdr:colOff>
      <xdr:row>73</xdr:row>
      <xdr:rowOff>134455</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4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11282</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52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126886</xdr:rowOff>
    </xdr:from>
    <xdr:to>
      <xdr:col>112</xdr:col>
      <xdr:colOff>38100</xdr:colOff>
      <xdr:row>74</xdr:row>
      <xdr:rowOff>57036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6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48163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7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145040</xdr:rowOff>
    </xdr:from>
    <xdr:to>
      <xdr:col>107</xdr:col>
      <xdr:colOff>101600</xdr:colOff>
      <xdr:row>74</xdr:row>
      <xdr:rowOff>75190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66317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75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79013</xdr:rowOff>
    </xdr:from>
    <xdr:to>
      <xdr:col>102</xdr:col>
      <xdr:colOff>165100</xdr:colOff>
      <xdr:row>74</xdr:row>
      <xdr:rowOff>9163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59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290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8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81432</xdr:rowOff>
    </xdr:from>
    <xdr:to>
      <xdr:col>98</xdr:col>
      <xdr:colOff>38100</xdr:colOff>
      <xdr:row>74</xdr:row>
      <xdr:rowOff>11582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59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2709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9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物件費、</a:t>
          </a:r>
          <a:r>
            <a:rPr kumimoji="1" lang="ja-JP" altLang="ja-JP" sz="1100">
              <a:solidFill>
                <a:schemeClr val="dk1"/>
              </a:solidFill>
              <a:effectLst/>
              <a:latin typeface="+mn-lt"/>
              <a:ea typeface="+mn-ea"/>
              <a:cs typeface="+mn-cs"/>
            </a:rPr>
            <a:t>扶助費、公債費、積立金は、類似団体と比較して一人当たりのコストが高い状況となっている。</a:t>
          </a:r>
          <a:endParaRPr lang="ja-JP" altLang="ja-JP" sz="1400">
            <a:effectLst/>
          </a:endParaRPr>
        </a:p>
        <a:p>
          <a:r>
            <a:rPr kumimoji="1" lang="ja-JP" altLang="ja-JP" sz="1100">
              <a:solidFill>
                <a:schemeClr val="dk1"/>
              </a:solidFill>
              <a:effectLst/>
              <a:latin typeface="+mn-lt"/>
              <a:ea typeface="+mn-ea"/>
              <a:cs typeface="+mn-cs"/>
            </a:rPr>
            <a:t>①</a:t>
          </a:r>
          <a:r>
            <a:rPr kumimoji="1" lang="ja-JP" altLang="en-US" sz="1100">
              <a:solidFill>
                <a:schemeClr val="dk1"/>
              </a:solidFill>
              <a:effectLst/>
              <a:latin typeface="+mn-lt"/>
              <a:ea typeface="+mn-ea"/>
              <a:cs typeface="+mn-cs"/>
            </a:rPr>
            <a:t>物件</a:t>
          </a:r>
          <a:r>
            <a:rPr kumimoji="1" lang="ja-JP" altLang="ja-JP" sz="1100">
              <a:solidFill>
                <a:schemeClr val="dk1"/>
              </a:solidFill>
              <a:effectLst/>
              <a:latin typeface="+mn-lt"/>
              <a:ea typeface="+mn-ea"/>
              <a:cs typeface="+mn-cs"/>
            </a:rPr>
            <a:t>費：</a:t>
          </a:r>
          <a:r>
            <a:rPr kumimoji="1" lang="ja-JP" altLang="en-US" sz="1100">
              <a:solidFill>
                <a:schemeClr val="dk1"/>
              </a:solidFill>
              <a:effectLst/>
              <a:latin typeface="+mn-lt"/>
              <a:ea typeface="+mn-ea"/>
              <a:cs typeface="+mn-cs"/>
            </a:rPr>
            <a:t>標準化仕様対応業務委託費及びタウンバス運行業務委託費の増や各施設の光熱水費の増などにより、前年と比較し増加している。</a:t>
          </a:r>
        </a:p>
        <a:p>
          <a:r>
            <a:rPr kumimoji="1" lang="ja-JP" altLang="ja-JP" sz="1100">
              <a:solidFill>
                <a:schemeClr val="dk1"/>
              </a:solidFill>
              <a:effectLst/>
              <a:latin typeface="+mn-lt"/>
              <a:ea typeface="+mn-ea"/>
              <a:cs typeface="+mn-cs"/>
            </a:rPr>
            <a:t>②</a:t>
          </a:r>
          <a:r>
            <a:rPr kumimoji="1" lang="ja-JP" altLang="en-US" sz="1100">
              <a:solidFill>
                <a:schemeClr val="dk1"/>
              </a:solidFill>
              <a:effectLst/>
              <a:latin typeface="+mn-lt"/>
              <a:ea typeface="+mn-ea"/>
              <a:cs typeface="+mn-cs"/>
            </a:rPr>
            <a:t>扶助費：町独自の子ども医療費の助成を行っているため例年高い水準にある。また、近年は障害児通所支援費が増額傾向となっている。</a:t>
          </a:r>
        </a:p>
        <a:p>
          <a:r>
            <a:rPr kumimoji="1" lang="ja-JP" altLang="ja-JP" sz="1100">
              <a:solidFill>
                <a:schemeClr val="dk1"/>
              </a:solidFill>
              <a:effectLst/>
              <a:latin typeface="+mn-lt"/>
              <a:ea typeface="+mn-ea"/>
              <a:cs typeface="+mn-cs"/>
            </a:rPr>
            <a:t>③公債費：</a:t>
          </a:r>
          <a:r>
            <a:rPr kumimoji="1" lang="ja-JP" altLang="en-US" sz="1100">
              <a:solidFill>
                <a:sysClr val="windowText" lastClr="000000"/>
              </a:solidFill>
              <a:effectLst/>
              <a:latin typeface="+mn-lt"/>
              <a:ea typeface="+mn-ea"/>
              <a:cs typeface="+mn-cs"/>
            </a:rPr>
            <a:t>芦屋小学校プール改修事業等</a:t>
          </a:r>
          <a:r>
            <a:rPr kumimoji="1" lang="ja-JP" altLang="ja-JP" sz="1100">
              <a:solidFill>
                <a:sysClr val="windowText" lastClr="000000"/>
              </a:solidFill>
              <a:effectLst/>
              <a:latin typeface="+mn-lt"/>
              <a:ea typeface="+mn-ea"/>
              <a:cs typeface="+mn-cs"/>
            </a:rPr>
            <a:t>に伴う</a:t>
          </a:r>
          <a:r>
            <a:rPr kumimoji="1" lang="ja-JP" altLang="ja-JP" sz="1100">
              <a:solidFill>
                <a:schemeClr val="dk1"/>
              </a:solidFill>
              <a:effectLst/>
              <a:latin typeface="+mn-lt"/>
              <a:ea typeface="+mn-ea"/>
              <a:cs typeface="+mn-cs"/>
            </a:rPr>
            <a:t>過疎対策事業債等の元金償還が開始されたことにより、住民一人当たりのコストが高止まりしており、また類似団体よりも高くなっている。</a:t>
          </a:r>
          <a:endParaRPr lang="ja-JP" altLang="ja-JP" sz="1400">
            <a:effectLst/>
          </a:endParaRPr>
        </a:p>
        <a:p>
          <a:r>
            <a:rPr kumimoji="1" lang="ja-JP" altLang="ja-JP" sz="1100">
              <a:solidFill>
                <a:schemeClr val="dk1"/>
              </a:solidFill>
              <a:effectLst/>
              <a:latin typeface="+mn-lt"/>
              <a:ea typeface="+mn-ea"/>
              <a:cs typeface="+mn-cs"/>
            </a:rPr>
            <a:t>④積立金：財政の健全な運営を図り、物価高騰等不測の事態に対応できる体制を整えるため、モーターボート競走事業会計繰入金を増額して財政調整基金に積立てたことにより大幅増となっている。　</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福岡県芦屋町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12,728
12,598
11.58
9,899,073
9,498,549
360,258
4,286,557
11,179,380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83503</xdr:rowOff>
    </xdr:from>
    <xdr:to>
      <xdr:col>24</xdr:col>
      <xdr:colOff>63500</xdr:colOff>
      <xdr:row>34</xdr:row>
      <xdr:rowOff>160084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12803"/>
          <a:ext cx="8382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160084</xdr:rowOff>
    </xdr:from>
    <xdr:to>
      <xdr:col>19</xdr:col>
      <xdr:colOff>177800</xdr:colOff>
      <xdr:row>35</xdr:row>
      <xdr:rowOff>19495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89384"/>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19495</xdr:rowOff>
    </xdr:from>
    <xdr:to>
      <xdr:col>15</xdr:col>
      <xdr:colOff>50800</xdr:colOff>
      <xdr:row>35</xdr:row>
      <xdr:rowOff>55880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20245"/>
          <a:ext cx="88900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55880</xdr:rowOff>
    </xdr:from>
    <xdr:to>
      <xdr:col>10</xdr:col>
      <xdr:colOff>114300</xdr:colOff>
      <xdr:row>35</xdr:row>
      <xdr:rowOff>78930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56630"/>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32703</xdr:rowOff>
    </xdr:from>
    <xdr:to>
      <xdr:col>24</xdr:col>
      <xdr:colOff>114300</xdr:colOff>
      <xdr:row>34</xdr:row>
      <xdr:rowOff>134303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6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55580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1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109284</xdr:rowOff>
    </xdr:from>
    <xdr:to>
      <xdr:col>20</xdr:col>
      <xdr:colOff>38100</xdr:colOff>
      <xdr:row>35</xdr:row>
      <xdr:rowOff>39434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3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55961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1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140145</xdr:rowOff>
    </xdr:from>
    <xdr:to>
      <xdr:col>15</xdr:col>
      <xdr:colOff>101600</xdr:colOff>
      <xdr:row>35</xdr:row>
      <xdr:rowOff>70295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6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86822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4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5080</xdr:rowOff>
    </xdr:from>
    <xdr:to>
      <xdr:col>10</xdr:col>
      <xdr:colOff>165100</xdr:colOff>
      <xdr:row>35</xdr:row>
      <xdr:rowOff>106680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0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123207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28130</xdr:rowOff>
    </xdr:from>
    <xdr:to>
      <xdr:col>6</xdr:col>
      <xdr:colOff>38100</xdr:colOff>
      <xdr:row>35</xdr:row>
      <xdr:rowOff>129730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146257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0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144643</xdr:rowOff>
    </xdr:from>
    <xdr:to>
      <xdr:col>24</xdr:col>
      <xdr:colOff>63500</xdr:colOff>
      <xdr:row>57</xdr:row>
      <xdr:rowOff>77441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45843"/>
          <a:ext cx="838200" cy="10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144643</xdr:rowOff>
    </xdr:from>
    <xdr:to>
      <xdr:col>19</xdr:col>
      <xdr:colOff>177800</xdr:colOff>
      <xdr:row>57</xdr:row>
      <xdr:rowOff>33234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45843"/>
          <a:ext cx="889000" cy="60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33234</xdr:rowOff>
    </xdr:from>
    <xdr:to>
      <xdr:col>15</xdr:col>
      <xdr:colOff>50800</xdr:colOff>
      <xdr:row>57</xdr:row>
      <xdr:rowOff>71301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5884"/>
          <a:ext cx="889000" cy="3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98569</xdr:rowOff>
    </xdr:from>
    <xdr:to>
      <xdr:col>10</xdr:col>
      <xdr:colOff>114300</xdr:colOff>
      <xdr:row>57</xdr:row>
      <xdr:rowOff>71301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99769"/>
          <a:ext cx="889000" cy="14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26641</xdr:rowOff>
    </xdr:from>
    <xdr:to>
      <xdr:col>24</xdr:col>
      <xdr:colOff>114300</xdr:colOff>
      <xdr:row>57</xdr:row>
      <xdr:rowOff>128241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49518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50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93843</xdr:rowOff>
    </xdr:from>
    <xdr:to>
      <xdr:col>20</xdr:col>
      <xdr:colOff>38100</xdr:colOff>
      <xdr:row>57</xdr:row>
      <xdr:rowOff>23993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40520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153884</xdr:rowOff>
    </xdr:from>
    <xdr:to>
      <xdr:col>15</xdr:col>
      <xdr:colOff>101600</xdr:colOff>
      <xdr:row>57</xdr:row>
      <xdr:rowOff>84034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100561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530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20501</xdr:rowOff>
    </xdr:from>
    <xdr:to>
      <xdr:col>10</xdr:col>
      <xdr:colOff>165100</xdr:colOff>
      <xdr:row>57</xdr:row>
      <xdr:rowOff>122101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9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138628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6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47769</xdr:rowOff>
    </xdr:from>
    <xdr:to>
      <xdr:col>6</xdr:col>
      <xdr:colOff>38100</xdr:colOff>
      <xdr:row>56</xdr:row>
      <xdr:rowOff>149369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4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165896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24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27496</xdr:rowOff>
    </xdr:from>
    <xdr:to>
      <xdr:col>24</xdr:col>
      <xdr:colOff>63500</xdr:colOff>
      <xdr:row>77</xdr:row>
      <xdr:rowOff>40678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229146"/>
          <a:ext cx="838200" cy="1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101513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60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142680</xdr:rowOff>
    </xdr:from>
    <xdr:to>
      <xdr:col>19</xdr:col>
      <xdr:colOff>177800</xdr:colOff>
      <xdr:row>77</xdr:row>
      <xdr:rowOff>27496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72880"/>
          <a:ext cx="889000" cy="5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142680</xdr:rowOff>
    </xdr:from>
    <xdr:to>
      <xdr:col>15</xdr:col>
      <xdr:colOff>50800</xdr:colOff>
      <xdr:row>77</xdr:row>
      <xdr:rowOff>60787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172880"/>
          <a:ext cx="889000" cy="8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60787</xdr:rowOff>
    </xdr:from>
    <xdr:to>
      <xdr:col>10</xdr:col>
      <xdr:colOff>114300</xdr:colOff>
      <xdr:row>78</xdr:row>
      <xdr:rowOff>52908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2437"/>
          <a:ext cx="889000" cy="16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161328</xdr:rowOff>
    </xdr:from>
    <xdr:to>
      <xdr:col>24</xdr:col>
      <xdr:colOff>114300</xdr:colOff>
      <xdr:row>77</xdr:row>
      <xdr:rowOff>91478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139755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69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148146</xdr:rowOff>
    </xdr:from>
    <xdr:to>
      <xdr:col>20</xdr:col>
      <xdr:colOff>38100</xdr:colOff>
      <xdr:row>77</xdr:row>
      <xdr:rowOff>78296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7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94822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953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91880</xdr:rowOff>
    </xdr:from>
    <xdr:to>
      <xdr:col>15</xdr:col>
      <xdr:colOff>101600</xdr:colOff>
      <xdr:row>77</xdr:row>
      <xdr:rowOff>22030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2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38557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9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9987</xdr:rowOff>
    </xdr:from>
    <xdr:to>
      <xdr:col>10</xdr:col>
      <xdr:colOff>165100</xdr:colOff>
      <xdr:row>77</xdr:row>
      <xdr:rowOff>111587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128114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86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2108</xdr:rowOff>
    </xdr:from>
    <xdr:to>
      <xdr:col>6</xdr:col>
      <xdr:colOff>38100</xdr:colOff>
      <xdr:row>78</xdr:row>
      <xdr:rowOff>103708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120235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50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84708</xdr:rowOff>
    </xdr:from>
    <xdr:to>
      <xdr:col>24</xdr:col>
      <xdr:colOff>63500</xdr:colOff>
      <xdr:row>97</xdr:row>
      <xdr:rowOff>47208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543908"/>
          <a:ext cx="838200" cy="13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84708</xdr:rowOff>
    </xdr:from>
    <xdr:to>
      <xdr:col>19</xdr:col>
      <xdr:colOff>177800</xdr:colOff>
      <xdr:row>96</xdr:row>
      <xdr:rowOff>151766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543908"/>
          <a:ext cx="889000" cy="6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151766</xdr:rowOff>
    </xdr:from>
    <xdr:to>
      <xdr:col>15</xdr:col>
      <xdr:colOff>50800</xdr:colOff>
      <xdr:row>97</xdr:row>
      <xdr:rowOff>13106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610966"/>
          <a:ext cx="889000" cy="3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13106</xdr:rowOff>
    </xdr:from>
    <xdr:to>
      <xdr:col>10</xdr:col>
      <xdr:colOff>114300</xdr:colOff>
      <xdr:row>97</xdr:row>
      <xdr:rowOff>29611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43756"/>
          <a:ext cx="889000" cy="1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167858</xdr:rowOff>
    </xdr:from>
    <xdr:to>
      <xdr:col>24</xdr:col>
      <xdr:colOff>114300</xdr:colOff>
      <xdr:row>97</xdr:row>
      <xdr:rowOff>98008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2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146285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60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33908</xdr:rowOff>
    </xdr:from>
    <xdr:to>
      <xdr:col>20</xdr:col>
      <xdr:colOff>38100</xdr:colOff>
      <xdr:row>96</xdr:row>
      <xdr:rowOff>135508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49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152035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26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100966</xdr:rowOff>
    </xdr:from>
    <xdr:to>
      <xdr:col>15</xdr:col>
      <xdr:colOff>101600</xdr:colOff>
      <xdr:row>97</xdr:row>
      <xdr:rowOff>31116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6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47643</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33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133756</xdr:rowOff>
    </xdr:from>
    <xdr:to>
      <xdr:col>10</xdr:col>
      <xdr:colOff>165100</xdr:colOff>
      <xdr:row>97</xdr:row>
      <xdr:rowOff>63906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9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55033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8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150261</xdr:rowOff>
    </xdr:from>
    <xdr:to>
      <xdr:col>6</xdr:col>
      <xdr:colOff>38100</xdr:colOff>
      <xdr:row>97</xdr:row>
      <xdr:rowOff>80411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0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96938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8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93116</xdr:rowOff>
    </xdr:from>
    <xdr:to>
      <xdr:col>55</xdr:col>
      <xdr:colOff>0</xdr:colOff>
      <xdr:row>58</xdr:row>
      <xdr:rowOff>117361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37216"/>
          <a:ext cx="838200" cy="2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107886</xdr:rowOff>
    </xdr:from>
    <xdr:to>
      <xdr:col>50</xdr:col>
      <xdr:colOff>114300</xdr:colOff>
      <xdr:row>58</xdr:row>
      <xdr:rowOff>117361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051986"/>
          <a:ext cx="889000" cy="9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97816</xdr:rowOff>
    </xdr:from>
    <xdr:to>
      <xdr:col>45</xdr:col>
      <xdr:colOff>177800</xdr:colOff>
      <xdr:row>58</xdr:row>
      <xdr:rowOff>107886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041916"/>
          <a:ext cx="88900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148831</xdr:rowOff>
    </xdr:from>
    <xdr:to>
      <xdr:col>41</xdr:col>
      <xdr:colOff>50800</xdr:colOff>
      <xdr:row>58</xdr:row>
      <xdr:rowOff>97816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1481"/>
          <a:ext cx="889000" cy="12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42316</xdr:rowOff>
    </xdr:from>
    <xdr:to>
      <xdr:col>55</xdr:col>
      <xdr:colOff>50800</xdr:colOff>
      <xdr:row>58</xdr:row>
      <xdr:rowOff>143916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8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128693</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0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66561</xdr:rowOff>
    </xdr:from>
    <xdr:to>
      <xdr:col>50</xdr:col>
      <xdr:colOff>165100</xdr:colOff>
      <xdr:row>58</xdr:row>
      <xdr:rowOff>168161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1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159288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0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57086</xdr:rowOff>
    </xdr:from>
    <xdr:to>
      <xdr:col>46</xdr:col>
      <xdr:colOff>38100</xdr:colOff>
      <xdr:row>58</xdr:row>
      <xdr:rowOff>158686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0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149813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10093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47016</xdr:rowOff>
    </xdr:from>
    <xdr:to>
      <xdr:col>41</xdr:col>
      <xdr:colOff>101600</xdr:colOff>
      <xdr:row>58</xdr:row>
      <xdr:rowOff>148616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139743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8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98031</xdr:rowOff>
    </xdr:from>
    <xdr:to>
      <xdr:col>36</xdr:col>
      <xdr:colOff>165100</xdr:colOff>
      <xdr:row>58</xdr:row>
      <xdr:rowOff>28181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7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19308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96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73493</xdr:rowOff>
    </xdr:from>
    <xdr:to>
      <xdr:col>55</xdr:col>
      <xdr:colOff>0</xdr:colOff>
      <xdr:row>78</xdr:row>
      <xdr:rowOff>102347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46593"/>
          <a:ext cx="838200" cy="28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73493</xdr:rowOff>
    </xdr:from>
    <xdr:to>
      <xdr:col>50</xdr:col>
      <xdr:colOff>114300</xdr:colOff>
      <xdr:row>78</xdr:row>
      <xdr:rowOff>98361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446593"/>
          <a:ext cx="889000" cy="2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98361</xdr:rowOff>
    </xdr:from>
    <xdr:to>
      <xdr:col>45</xdr:col>
      <xdr:colOff>177800</xdr:colOff>
      <xdr:row>78</xdr:row>
      <xdr:rowOff>119450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71461"/>
          <a:ext cx="889000" cy="2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119450</xdr:rowOff>
    </xdr:from>
    <xdr:to>
      <xdr:col>41</xdr:col>
      <xdr:colOff>50800</xdr:colOff>
      <xdr:row>78</xdr:row>
      <xdr:rowOff>132728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92550"/>
          <a:ext cx="889000" cy="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51547</xdr:rowOff>
    </xdr:from>
    <xdr:to>
      <xdr:col>55</xdr:col>
      <xdr:colOff>50800</xdr:colOff>
      <xdr:row>78</xdr:row>
      <xdr:rowOff>153147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2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10924</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1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22693</xdr:rowOff>
    </xdr:from>
    <xdr:to>
      <xdr:col>50</xdr:col>
      <xdr:colOff>165100</xdr:colOff>
      <xdr:row>78</xdr:row>
      <xdr:rowOff>124293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9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140820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17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47561</xdr:rowOff>
    </xdr:from>
    <xdr:to>
      <xdr:col>46</xdr:col>
      <xdr:colOff>38100</xdr:colOff>
      <xdr:row>78</xdr:row>
      <xdr:rowOff>149161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2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165688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9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68650</xdr:rowOff>
    </xdr:from>
    <xdr:to>
      <xdr:col>41</xdr:col>
      <xdr:colOff>101600</xdr:colOff>
      <xdr:row>78</xdr:row>
      <xdr:rowOff>170250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161377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3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81928</xdr:rowOff>
    </xdr:from>
    <xdr:to>
      <xdr:col>36</xdr:col>
      <xdr:colOff>165100</xdr:colOff>
      <xdr:row>79</xdr:row>
      <xdr:rowOff>12078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5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3205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4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32489</xdr:rowOff>
    </xdr:from>
    <xdr:to>
      <xdr:col>55</xdr:col>
      <xdr:colOff>0</xdr:colOff>
      <xdr:row>98</xdr:row>
      <xdr:rowOff>116024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834589"/>
          <a:ext cx="838200" cy="8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116024</xdr:rowOff>
    </xdr:from>
    <xdr:to>
      <xdr:col>50</xdr:col>
      <xdr:colOff>114300</xdr:colOff>
      <xdr:row>98</xdr:row>
      <xdr:rowOff>118123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918124"/>
          <a:ext cx="889000" cy="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118123</xdr:rowOff>
    </xdr:from>
    <xdr:to>
      <xdr:col>45</xdr:col>
      <xdr:colOff>177800</xdr:colOff>
      <xdr:row>98</xdr:row>
      <xdr:rowOff>129919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920223"/>
          <a:ext cx="8890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52980</xdr:rowOff>
    </xdr:from>
    <xdr:to>
      <xdr:col>41</xdr:col>
      <xdr:colOff>50800</xdr:colOff>
      <xdr:row>98</xdr:row>
      <xdr:rowOff>129919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855080"/>
          <a:ext cx="889000" cy="7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153139</xdr:rowOff>
    </xdr:from>
    <xdr:to>
      <xdr:col>55</xdr:col>
      <xdr:colOff>50800</xdr:colOff>
      <xdr:row>98</xdr:row>
      <xdr:rowOff>83289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78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131566</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62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65224</xdr:rowOff>
    </xdr:from>
    <xdr:to>
      <xdr:col>50</xdr:col>
      <xdr:colOff>165100</xdr:colOff>
      <xdr:row>98</xdr:row>
      <xdr:rowOff>166824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86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157951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96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67323</xdr:rowOff>
    </xdr:from>
    <xdr:to>
      <xdr:col>46</xdr:col>
      <xdr:colOff>38100</xdr:colOff>
      <xdr:row>98</xdr:row>
      <xdr:rowOff>168923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6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160050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62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79119</xdr:rowOff>
    </xdr:from>
    <xdr:to>
      <xdr:col>41</xdr:col>
      <xdr:colOff>101600</xdr:colOff>
      <xdr:row>99</xdr:row>
      <xdr:rowOff>9269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8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396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7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2180</xdr:rowOff>
    </xdr:from>
    <xdr:to>
      <xdr:col>36</xdr:col>
      <xdr:colOff>165100</xdr:colOff>
      <xdr:row>98</xdr:row>
      <xdr:rowOff>103780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120307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57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65780</xdr:rowOff>
    </xdr:from>
    <xdr:to>
      <xdr:col>85</xdr:col>
      <xdr:colOff>127000</xdr:colOff>
      <xdr:row>37</xdr:row>
      <xdr:rowOff>113836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09430"/>
          <a:ext cx="838200" cy="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84967</xdr:rowOff>
    </xdr:from>
    <xdr:to>
      <xdr:col>81</xdr:col>
      <xdr:colOff>50800</xdr:colOff>
      <xdr:row>37</xdr:row>
      <xdr:rowOff>113836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28617"/>
          <a:ext cx="889000" cy="2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78746</xdr:rowOff>
    </xdr:from>
    <xdr:to>
      <xdr:col>76</xdr:col>
      <xdr:colOff>114300</xdr:colOff>
      <xdr:row>37</xdr:row>
      <xdr:rowOff>84967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079496"/>
          <a:ext cx="889000" cy="34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78746</xdr:rowOff>
    </xdr:from>
    <xdr:to>
      <xdr:col>71</xdr:col>
      <xdr:colOff>177800</xdr:colOff>
      <xdr:row>36</xdr:row>
      <xdr:rowOff>165760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079496"/>
          <a:ext cx="889000" cy="25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14980</xdr:rowOff>
    </xdr:from>
    <xdr:to>
      <xdr:col>85</xdr:col>
      <xdr:colOff>177800</xdr:colOff>
      <xdr:row>37</xdr:row>
      <xdr:rowOff>116580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5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164857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3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63036</xdr:rowOff>
    </xdr:from>
    <xdr:to>
      <xdr:col>81</xdr:col>
      <xdr:colOff>101600</xdr:colOff>
      <xdr:row>37</xdr:row>
      <xdr:rowOff>164636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0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155763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9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34167</xdr:rowOff>
    </xdr:from>
    <xdr:to>
      <xdr:col>76</xdr:col>
      <xdr:colOff>165100</xdr:colOff>
      <xdr:row>37</xdr:row>
      <xdr:rowOff>135767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126894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7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27946</xdr:rowOff>
    </xdr:from>
    <xdr:to>
      <xdr:col>72</xdr:col>
      <xdr:colOff>38100</xdr:colOff>
      <xdr:row>35</xdr:row>
      <xdr:rowOff>129546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02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146073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80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114960</xdr:rowOff>
    </xdr:from>
    <xdr:to>
      <xdr:col>67</xdr:col>
      <xdr:colOff>101600</xdr:colOff>
      <xdr:row>37</xdr:row>
      <xdr:rowOff>45110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36237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7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86582</xdr:rowOff>
    </xdr:from>
    <xdr:to>
      <xdr:col>85</xdr:col>
      <xdr:colOff>127000</xdr:colOff>
      <xdr:row>57</xdr:row>
      <xdr:rowOff>22643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687782"/>
          <a:ext cx="838200" cy="10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22643</xdr:rowOff>
    </xdr:from>
    <xdr:to>
      <xdr:col>81</xdr:col>
      <xdr:colOff>50800</xdr:colOff>
      <xdr:row>57</xdr:row>
      <xdr:rowOff>40167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795293"/>
          <a:ext cx="889000" cy="1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32308</xdr:rowOff>
    </xdr:from>
    <xdr:to>
      <xdr:col>76</xdr:col>
      <xdr:colOff>114300</xdr:colOff>
      <xdr:row>57</xdr:row>
      <xdr:rowOff>40167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04958"/>
          <a:ext cx="889000" cy="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155770</xdr:rowOff>
    </xdr:from>
    <xdr:to>
      <xdr:col>71</xdr:col>
      <xdr:colOff>177800</xdr:colOff>
      <xdr:row>57</xdr:row>
      <xdr:rowOff>32308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585520"/>
          <a:ext cx="889000" cy="21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35782</xdr:rowOff>
    </xdr:from>
    <xdr:to>
      <xdr:col>85</xdr:col>
      <xdr:colOff>177800</xdr:colOff>
      <xdr:row>56</xdr:row>
      <xdr:rowOff>137382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3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14209</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1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143293</xdr:rowOff>
    </xdr:from>
    <xdr:to>
      <xdr:col>81</xdr:col>
      <xdr:colOff>101600</xdr:colOff>
      <xdr:row>57</xdr:row>
      <xdr:rowOff>73443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4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64570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3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160817</xdr:rowOff>
    </xdr:from>
    <xdr:to>
      <xdr:col>76</xdr:col>
      <xdr:colOff>165100</xdr:colOff>
      <xdr:row>57</xdr:row>
      <xdr:rowOff>90967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6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82094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5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152958</xdr:rowOff>
    </xdr:from>
    <xdr:to>
      <xdr:col>72</xdr:col>
      <xdr:colOff>38100</xdr:colOff>
      <xdr:row>57</xdr:row>
      <xdr:rowOff>83108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5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74235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4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104970</xdr:rowOff>
    </xdr:from>
    <xdr:to>
      <xdr:col>67</xdr:col>
      <xdr:colOff>101600</xdr:colOff>
      <xdr:row>56</xdr:row>
      <xdr:rowOff>35120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51647</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9309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43858</xdr:rowOff>
    </xdr:from>
    <xdr:to>
      <xdr:col>85</xdr:col>
      <xdr:colOff>127000</xdr:colOff>
      <xdr:row>96</xdr:row>
      <xdr:rowOff>46321</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503058"/>
          <a:ext cx="838200" cy="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43858</xdr:rowOff>
    </xdr:from>
    <xdr:to>
      <xdr:col>81</xdr:col>
      <xdr:colOff>50800</xdr:colOff>
      <xdr:row>96</xdr:row>
      <xdr:rowOff>52645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503058"/>
          <a:ext cx="889000" cy="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39573</xdr:rowOff>
    </xdr:from>
    <xdr:to>
      <xdr:col>76</xdr:col>
      <xdr:colOff>114300</xdr:colOff>
      <xdr:row>96</xdr:row>
      <xdr:rowOff>52645</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498773"/>
          <a:ext cx="889000" cy="1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39573</xdr:rowOff>
    </xdr:from>
    <xdr:to>
      <xdr:col>71</xdr:col>
      <xdr:colOff>177800</xdr:colOff>
      <xdr:row>96</xdr:row>
      <xdr:rowOff>54688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498773"/>
          <a:ext cx="889000" cy="1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166971</xdr:rowOff>
    </xdr:from>
    <xdr:to>
      <xdr:col>85</xdr:col>
      <xdr:colOff>177800</xdr:colOff>
      <xdr:row>96</xdr:row>
      <xdr:rowOff>97121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45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18398</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0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164508</xdr:rowOff>
    </xdr:from>
    <xdr:to>
      <xdr:col>81</xdr:col>
      <xdr:colOff>101600</xdr:colOff>
      <xdr:row>96</xdr:row>
      <xdr:rowOff>94658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5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111185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2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1845</xdr:rowOff>
    </xdr:from>
    <xdr:to>
      <xdr:col>76</xdr:col>
      <xdr:colOff>165100</xdr:colOff>
      <xdr:row>96</xdr:row>
      <xdr:rowOff>103445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46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119972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23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160223</xdr:rowOff>
    </xdr:from>
    <xdr:to>
      <xdr:col>72</xdr:col>
      <xdr:colOff>38100</xdr:colOff>
      <xdr:row>96</xdr:row>
      <xdr:rowOff>90373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44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106900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2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3888</xdr:rowOff>
    </xdr:from>
    <xdr:to>
      <xdr:col>67</xdr:col>
      <xdr:colOff>101600</xdr:colOff>
      <xdr:row>96</xdr:row>
      <xdr:rowOff>105488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46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122015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107043</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1323300" y="5250543"/>
          <a:ext cx="838200" cy="153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136560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651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56243</xdr:rowOff>
    </xdr:from>
    <xdr:to>
      <xdr:col>116</xdr:col>
      <xdr:colOff>114300</xdr:colOff>
      <xdr:row>30</xdr:row>
      <xdr:rowOff>157843</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519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9270</xdr:rowOff>
    </xdr:from>
    <xdr:ext cx="469744"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5152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総務費、商工費、公債費</a:t>
          </a:r>
          <a:r>
            <a:rPr kumimoji="1" lang="ja-JP" altLang="en-US" sz="1100">
              <a:solidFill>
                <a:schemeClr val="dk1"/>
              </a:solidFill>
              <a:effectLst/>
              <a:latin typeface="+mn-lt"/>
              <a:ea typeface="+mn-ea"/>
              <a:cs typeface="+mn-cs"/>
            </a:rPr>
            <a:t>、諸支出金</a:t>
          </a:r>
          <a:r>
            <a:rPr kumimoji="1" lang="ja-JP" altLang="ja-JP" sz="1100">
              <a:solidFill>
                <a:schemeClr val="dk1"/>
              </a:solidFill>
              <a:effectLst/>
              <a:latin typeface="+mn-lt"/>
              <a:ea typeface="+mn-ea"/>
              <a:cs typeface="+mn-cs"/>
            </a:rPr>
            <a:t>は、類似団体と比較して一人当たりのコストが高い状況となっている。</a:t>
          </a:r>
          <a:endParaRPr lang="ja-JP" altLang="ja-JP" sz="1400">
            <a:effectLst/>
          </a:endParaRPr>
        </a:p>
        <a:p>
          <a:r>
            <a:rPr kumimoji="1" lang="ja-JP" altLang="ja-JP" sz="1100">
              <a:solidFill>
                <a:schemeClr val="dk1"/>
              </a:solidFill>
              <a:effectLst/>
              <a:latin typeface="+mn-lt"/>
              <a:ea typeface="+mn-ea"/>
              <a:cs typeface="+mn-cs"/>
            </a:rPr>
            <a:t>①総務費：</a:t>
          </a:r>
          <a:r>
            <a:rPr kumimoji="1" lang="ja-JP" altLang="en-US" sz="1100">
              <a:solidFill>
                <a:schemeClr val="dk1"/>
              </a:solidFill>
              <a:effectLst/>
              <a:latin typeface="+mn-lt"/>
              <a:ea typeface="+mn-ea"/>
              <a:cs typeface="+mn-cs"/>
            </a:rPr>
            <a:t>収蔵展示施設改修工事費の皆減及び財政調整基金積立金元金の減により、一人当たりのコストは減少している。</a:t>
          </a:r>
          <a:endParaRPr lang="ja-JP" altLang="ja-JP" sz="1400">
            <a:effectLst/>
          </a:endParaRPr>
        </a:p>
        <a:p>
          <a:r>
            <a:rPr kumimoji="1" lang="ja-JP" altLang="ja-JP" sz="1100">
              <a:solidFill>
                <a:schemeClr val="dk1"/>
              </a:solidFill>
              <a:effectLst/>
              <a:latin typeface="+mn-lt"/>
              <a:ea typeface="+mn-ea"/>
              <a:cs typeface="+mn-cs"/>
            </a:rPr>
            <a:t>②</a:t>
          </a:r>
          <a:r>
            <a:rPr kumimoji="1" lang="ja-JP" altLang="en-US" sz="1100">
              <a:solidFill>
                <a:schemeClr val="dk1"/>
              </a:solidFill>
              <a:effectLst/>
              <a:latin typeface="+mn-lt"/>
              <a:ea typeface="+mn-ea"/>
              <a:cs typeface="+mn-cs"/>
            </a:rPr>
            <a:t>商工費：生活応援商品券発行事業補助金の減により、一人当たりのコストは減少している。</a:t>
          </a:r>
        </a:p>
        <a:p>
          <a:r>
            <a:rPr kumimoji="1" lang="ja-JP" altLang="ja-JP" sz="1100">
              <a:solidFill>
                <a:schemeClr val="dk1"/>
              </a:solidFill>
              <a:effectLst/>
              <a:latin typeface="+mn-lt"/>
              <a:ea typeface="+mn-ea"/>
              <a:cs typeface="+mn-cs"/>
            </a:rPr>
            <a:t>③</a:t>
          </a:r>
          <a:r>
            <a:rPr kumimoji="1" lang="ja-JP" altLang="en-US" sz="1100">
              <a:solidFill>
                <a:schemeClr val="dk1"/>
              </a:solidFill>
              <a:effectLst/>
              <a:latin typeface="+mn-lt"/>
              <a:ea typeface="+mn-ea"/>
              <a:cs typeface="+mn-cs"/>
            </a:rPr>
            <a:t>公債費：芦屋小学校プール改修事業等に伴う過疎対策事業債等の元金償還が開始されたことにより、住民一人当たりのコストが高止まりしており、また類似団体よりも高くなっている。</a:t>
          </a:r>
          <a:endParaRPr lang="ja-JP" altLang="ja-JP" sz="1400">
            <a:effectLst/>
          </a:endParaRPr>
        </a:p>
        <a:p>
          <a:r>
            <a:rPr kumimoji="1" lang="ja-JP" altLang="ja-JP" sz="1100">
              <a:solidFill>
                <a:schemeClr val="dk1"/>
              </a:solidFill>
              <a:effectLst/>
              <a:latin typeface="+mn-lt"/>
              <a:ea typeface="+mn-ea"/>
              <a:cs typeface="+mn-cs"/>
            </a:rPr>
            <a:t>④</a:t>
          </a:r>
          <a:r>
            <a:rPr kumimoji="1" lang="ja-JP" altLang="en-US" sz="1100">
              <a:solidFill>
                <a:schemeClr val="dk1"/>
              </a:solidFill>
              <a:effectLst/>
              <a:latin typeface="+mn-lt"/>
              <a:ea typeface="+mn-ea"/>
              <a:cs typeface="+mn-cs"/>
            </a:rPr>
            <a:t>諸支出金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用地購入費（普通財産）の皆増によるもの。</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福岡県芦屋町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年度も令和</a:t>
          </a:r>
          <a:r>
            <a:rPr kumimoji="1" lang="en-US" altLang="ja-JP" sz="1000">
              <a:solidFill>
                <a:schemeClr val="dk1"/>
              </a:solidFill>
              <a:effectLst/>
              <a:latin typeface="+mn-lt"/>
              <a:ea typeface="+mn-ea"/>
              <a:cs typeface="+mn-cs"/>
            </a:rPr>
            <a:t>5</a:t>
          </a:r>
          <a:r>
            <a:rPr kumimoji="1" lang="ja-JP" altLang="ja-JP" sz="1000">
              <a:solidFill>
                <a:schemeClr val="dk1"/>
              </a:solidFill>
              <a:effectLst/>
              <a:latin typeface="+mn-lt"/>
              <a:ea typeface="+mn-ea"/>
              <a:cs typeface="+mn-cs"/>
            </a:rPr>
            <a:t>年度に引き続き、財政調整基金残高の標準財政規模比は高水準となっている。これは、財政の健全な運営を図り、物価高騰等不測の事態に対応できる体制を整えるため、モーターボート競走事業会計繰入金を増額して財政調整基金に積立てたためである。</a:t>
          </a:r>
          <a:endParaRPr lang="ja-JP" altLang="ja-JP" sz="1100">
            <a:effectLst/>
          </a:endParaRPr>
        </a:p>
        <a:p>
          <a:r>
            <a:rPr kumimoji="1" lang="ja-JP" altLang="ja-JP" sz="1000">
              <a:solidFill>
                <a:schemeClr val="dk1"/>
              </a:solidFill>
              <a:effectLst/>
              <a:latin typeface="+mn-lt"/>
              <a:ea typeface="+mn-ea"/>
              <a:cs typeface="+mn-cs"/>
            </a:rPr>
            <a:t>　また、実質単年度収支は、財政調整基金の積立額に対して取り崩し額が大きかったため、マイナスとなっている。</a:t>
          </a:r>
          <a:endParaRPr lang="ja-JP" altLang="ja-JP" sz="11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年度からは公共施設の整備等について特定目的基金による対応を行っており、財政調整基金の大幅な取り崩しを抑制し、実質単年度収支比率の改善を図っている。</a:t>
          </a:r>
          <a:endParaRPr lang="ja-JP" altLang="ja-JP" sz="11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福岡県芦屋町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連結実質赤字比率については毎年黒字を維持している。</a:t>
          </a:r>
          <a:endParaRPr lang="ja-JP" altLang="ja-JP" sz="1400">
            <a:effectLst/>
          </a:endParaRPr>
        </a:p>
        <a:p>
          <a:r>
            <a:rPr kumimoji="1" lang="ja-JP" altLang="ja-JP" sz="1100">
              <a:solidFill>
                <a:schemeClr val="dk1"/>
              </a:solidFill>
              <a:effectLst/>
              <a:latin typeface="+mn-lt"/>
              <a:ea typeface="+mn-ea"/>
              <a:cs typeface="+mn-cs"/>
            </a:rPr>
            <a:t>　しかしながら、国民健康保険特別会計への赤字補填財源繰出として、令和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年度は皆減となったが、平成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千万円、令和元年度は</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千万、令和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千万円、令和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千万円、令和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千万円</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3.4</a:t>
          </a:r>
          <a:r>
            <a:rPr kumimoji="1" lang="ja-JP" altLang="en-US" sz="1100">
              <a:solidFill>
                <a:schemeClr val="dk1"/>
              </a:solidFill>
              <a:effectLst/>
              <a:latin typeface="+mn-lt"/>
              <a:ea typeface="+mn-ea"/>
              <a:cs typeface="+mn-cs"/>
            </a:rPr>
            <a:t>千万円</a:t>
          </a:r>
          <a:r>
            <a:rPr kumimoji="1" lang="ja-JP" altLang="ja-JP" sz="1100">
              <a:solidFill>
                <a:schemeClr val="dk1"/>
              </a:solidFill>
              <a:effectLst/>
              <a:latin typeface="+mn-lt"/>
              <a:ea typeface="+mn-ea"/>
              <a:cs typeface="+mn-cs"/>
            </a:rPr>
            <a:t>と一般会計からの繰出が多額になっており、令和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年度以降も赤字補填財源繰出が予定されているため、国保会計の赤字対策が今後の課題となる。</a:t>
          </a:r>
          <a:endParaRPr lang="ja-JP" altLang="ja-JP" sz="1400">
            <a:effectLst/>
          </a:endParaRPr>
        </a:p>
        <a:p>
          <a:r>
            <a:rPr kumimoji="1" lang="ja-JP" altLang="ja-JP" sz="1100">
              <a:solidFill>
                <a:schemeClr val="dk1"/>
              </a:solidFill>
              <a:effectLst/>
              <a:latin typeface="+mn-lt"/>
              <a:ea typeface="+mn-ea"/>
              <a:cs typeface="+mn-cs"/>
            </a:rPr>
            <a:t>　また、モーターボート競走事業会計は、スマートフォン等による電話投票の売上げやモーニングレースが好調であり、標準財政規模比は良好な値となっている。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福岡県芦屋町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芦屋小学校プール改修</a:t>
          </a:r>
          <a:r>
            <a:rPr kumimoji="1" lang="ja-JP" altLang="ja-JP" sz="1100">
              <a:solidFill>
                <a:schemeClr val="dk1"/>
              </a:solidFill>
              <a:effectLst/>
              <a:latin typeface="+mn-lt"/>
              <a:ea typeface="+mn-ea"/>
              <a:cs typeface="+mn-cs"/>
            </a:rPr>
            <a:t>事業等に伴う過疎対策事業債の償還が開始されたことで元利償還金が増加したことに加えて、特定財源の額が減少したことで、実質公債費率が悪化している。特定財源の額が減少した理由は、公営住宅に係る経費が増加しており、公営住宅使用料を公債費の償還に全額充当できなかったためである。また、地方独立行政法人芦屋中央病院貸付金特別会計で貸し付けている起債の元利償還金のうち、一部を一般会計で負担したためである。</a:t>
          </a:r>
          <a:endParaRPr lang="ja-JP" altLang="ja-JP" sz="11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福岡県芦屋町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地方債の現在高が減少している理由は、令和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年度借入額に比べて、元金償還額が多かったためである。</a:t>
          </a:r>
          <a:endParaRPr lang="ja-JP" altLang="ja-JP" sz="1400">
            <a:effectLst/>
          </a:endParaRPr>
        </a:p>
        <a:p>
          <a:r>
            <a:rPr kumimoji="1" lang="ja-JP" altLang="ja-JP" sz="1100">
              <a:solidFill>
                <a:schemeClr val="dk1"/>
              </a:solidFill>
              <a:effectLst/>
              <a:latin typeface="+mn-lt"/>
              <a:ea typeface="+mn-ea"/>
              <a:cs typeface="+mn-cs"/>
            </a:rPr>
            <a:t>　投資的事業に充当する地方債は、主に過疎対策事業債を活用しているため、基準財政需要額算入見込額が高い水準にあることが当町の特徴でもある。</a:t>
          </a:r>
          <a:endParaRPr lang="ja-JP" altLang="ja-JP" sz="1400">
            <a:effectLst/>
          </a:endParaRPr>
        </a:p>
        <a:p>
          <a:r>
            <a:rPr kumimoji="1" lang="ja-JP" altLang="ja-JP" sz="1100">
              <a:solidFill>
                <a:schemeClr val="dk1"/>
              </a:solidFill>
              <a:effectLst/>
              <a:latin typeface="+mn-lt"/>
              <a:ea typeface="+mn-ea"/>
              <a:cs typeface="+mn-cs"/>
            </a:rPr>
            <a:t>　現在は将来負担額を充当可能財源等が上回っており、良好な状態である。今後も後世への負担を増加させないように計画的かつ効率的に事業を実施する。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福岡県芦屋町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財政調整基金については、財政の健全な運営を図り、物価高騰等不測の事態に対応できる体制を整えるため、モーターボート競走事業会計からの繰入金を増額して財政調整基金に積立てた。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その他特定目的基金については、減少している。主な減少理由は、競艇収益まちづくり基金において、積立額よりも取崩額が多くなったためである。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モーターボート競走事業会計からの繰入金を財源に競艇収益まちづくり基金へ３億円、公共施設等整備基金へ２億円積み立てる予定である。公共施設の整備等については、財政調整基金を取り崩すのではなく、特定目的基金による対応を行っていく方針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競艇収益まちづくり基金：モーターボート競走事業の収益金を原資とし、将来にわたり福祉・教育分野において持続可能なまちづくりに資するため。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がんばれ芦屋町ふるさと応援基金：芦屋釜に代表される歴史文化や、まちの中央を流れる遠賀川と白砂青松の海岸線など風光明媚な自然環境を後世に引継ぐとともに、活力ある協働のまちづくりをすすめるため、ふるさとへの思いを持つなどの人々が貢献できるよう寄附金による基金を設置し、寄附金を財源として事業を行うことにより、まちづくり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公共施設等整備基金：公用又は公共の用に供する施設の整備等に要する経費の財源に充てるため。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過疎地域に指定されていることで、過疎対策事業債（ソフト事業）を活用し、様々な事業を実施しているが、過疎対策事業債の活用ができなくなっても継続的に事業を実施するために、平成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競艇収益まちづくり基金」を設置した。令和６年度はモーターボート競走事業会計からの繰入金を財源に２億円積み立てており、教育・福祉施設整備に係る起債の元利償還金に充当するため、３億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更に、将来にわたり公共施設等の安全性の確保やサービス水準の維持向上を図り、中長期的な公共施設等の整備財源を確保するため、令和元年度に「公共施設等整備基金」を設置した。令和６年度はモーターボート競走事業会計からの繰入金を財源に１億円積み立てており、公用又は公共の用に供する施設の整備等に要する経費の財源に充てるため、約５千万円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モーターボート競走事業会計からの繰入金を財源に競艇収益まちづくり基金へ３億円、公共施設等整備基金へ２億円積み立てる予定である。公共施設の整備等については、財政調整基金を取り崩すのではなく、特定目的基金による対応を行っていく方針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財政の健全な運営を図り、物価高騰等不測の事態に対応できる体制を整えるため、モーターボート競走事業会計繰入金を増額して財政調整基金に積立てた。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公共施設の整備等についてはモーターボート競走事業収入を直接充当し、財政調整基金の大幅な取崩しを抑制する。目標としては、基金残高が９億円を最低限維持できるよう努める。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利子収入のみで増減はない。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特になし。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1976EF-1D21-417E-BC67-E5871199CF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505114B-DE65-4888-9B09-98D58F74A5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AEA464C-5E05-4BCE-BD25-433BFA17643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4D32425-070B-4B64-B483-4681121EA832}"/>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780D5FC-C5A5-48DD-BE32-0B5EA46736A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FA68607-4FF7-476C-B6A3-5A4DB38FE3E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7A69450-F9BD-4E89-BE3A-5EA21C7CC7C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125812F-6D12-4EB8-839D-39D35DE7691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E821F48-2711-4F70-BA83-818CBA524D0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0BAC1ED-683D-44FD-BC25-0021AC92B13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BAB9B85-A36C-4E27-9771-E7BB04CFE70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9F7C435-576D-4300-BAE6-C476247F9AD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6083F37-A905-4293-A468-5BA261FD4E5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EC962A7-9BCC-44CC-9930-E4B4BA0C967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7E1C128-18E3-4F60-8665-D7ED2D9C186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5E829-AFCA-48F5-807B-DACF8E7B463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福岡県芦屋町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F5D49FD-932A-48A6-82C6-B9CA39EAD0C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B1814BD-FC84-48A2-8A69-82D9D4EEA0A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5889C2B-07DD-4D8E-A782-8C12EFFB27C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B390FDF-CAE9-4027-BAB3-F42B2163FC0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BBF61BA-F6E8-4E84-8953-0153910228E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9D4159D-6EF2-47AB-AB3A-0C5647F1336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12,728
12,598
11.58
9,899,073
9,498,549
360,258
4,286,557
11,179,380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788E249-7B87-48FE-82A3-E91A906B22E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7C0E0BC-A0C7-4D5E-BE9C-A9131001F49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A0D67A3-5A4B-464B-953F-77FD6CB72AE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82CFB50-CA4D-46D1-B328-FEDD177A547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89EE52A-BCD7-468C-875D-1C4FCF34B95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0CA6159-9A92-44EF-BE60-4B829CD60D2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B77D300-1255-45FF-9E26-68533437FC9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E152E67-C1AF-490A-8D77-EFA2FAF648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F722C6B-FD65-4209-8E6C-C10ADB1D6E0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07EE4AF-32C4-4338-AEB2-BE920D53ACA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FE22D68-7855-43BD-BD96-A4B6D02BB6E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4395C84-4D5B-412E-BDD6-6900A7C0C94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3A0F360-AADB-496D-8986-15C34ACF845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A028990-AF65-4EE5-9C68-5672899AF73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19B2902-D28C-49AB-877B-FC109F11E6D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5028467-C9A3-474C-B4C2-8FFEF16D515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C76AB83-F67F-4E8F-BA72-DD75E5F6EFC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281876B-B01E-4AF8-886E-B6A10D2AAC5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1FE843A-3018-4E0A-BC62-39AA2E8D3ED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8664526-F8A7-4136-B91C-3E4A19AD2C8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640BE79-8D15-4AB1-8B57-4F2286B1890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51CDACF-39FB-4A32-A2D4-CD6795D5CC7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E6F3FF1-DC38-4A1C-9175-FD2FF15F2FE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C083C8A-36D4-4321-BF66-DF56739DFEF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931DB6C-C9C2-4C86-8388-8A77207525F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470CB21-29CF-4CC0-91AE-92DFC7F06E5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6FCFCA2-0FF7-4ED0-A388-302337B43F1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4ABC969-E75E-45A5-8065-7FE2D95EE22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B278E4D-01CD-474F-B7B8-871678424E9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91EC067-BF0C-41B3-A7C3-3B8910F0D6E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31B84FD-C05D-411B-A948-6A045C3C1DD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3C4F5F5-5AB9-445D-800A-0BD8CDAB4DC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E94A881-3F6A-4552-AA96-EECC8A87778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3449924-B317-49DC-A32B-A84752A81F9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262621B-98B4-48E9-B539-ED0BA3CF2CE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有形固定資産減価償却率は類似団体より高い水準にあるが、それぞれの公共施設について個別施設計画の策定を進めており、今後当該計画に基づいた施設の維持管理を適切に進めていく。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AF4ABFE-D379-42A7-8E60-E55F2704A7F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19F36B0-0BC9-4948-B918-6EBCE660BAF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95E5546-F68B-4657-A6A8-CDEEE8A71D3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BB4ED179-8637-46A4-B187-F864393468D6}"/>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FFB7BB0D-2E5B-4D81-83BE-E4DBCB19E73F}"/>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1BE728E8-B551-4BCE-AE3A-CF703DF960E5}"/>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12B217BA-E8E8-48D1-9B15-A6478BCE8D49}"/>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B06B219F-57E8-43E9-BE4B-7B66C497C3C2}"/>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717D08D1-787B-4430-9633-9CF1633D432D}"/>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98C38BDF-A774-4677-968E-3FA8AB01E7F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320FD218-822E-4278-B843-989DE714865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DC4D2BB4-EDB3-4BD9-9D86-EAB0C0446988}"/>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74042B30-E63A-42A0-B3C9-C1137F3F3443}"/>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9E37A5E3-C447-4896-80B6-0ED540AA599C}"/>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BB869D1A-0A86-409A-BDAB-0661D5243FD6}"/>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0AA88E5F-6A29-423D-A734-BDF99ADB40C8}"/>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4E2DEEE3-AF2B-4468-A61B-EAC8E177AC29}"/>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6FBCC0E5-16E2-426A-9B31-3EAB5C7FE39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933AAC13-D843-4DEC-9FA9-D8AE48EC322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77BEA4A6-1F01-4ACF-9D38-E1BDCAF03F3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A0CA9447-7985-4175-92A6-F6CDB7CB6E0E}"/>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97C3816C-870E-404B-B102-E6124F083C04}"/>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0284EA20-545E-4D0E-A2E7-B45B44B0D8A7}"/>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25E73054-3673-4601-94FF-7B334444B05B}"/>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DDF55192-982A-4BDE-BF21-6D9D8BF1DC50}"/>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F1FC0D56-5723-40EC-BA9F-75E6D8FC9CC1}"/>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1B01AC36-F605-4E80-8DBD-A9DFCD6E85AC}"/>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B84CA1D7-A345-4EF1-89DA-E84418CEEAC1}"/>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5EB6D6B7-3673-4D8E-9492-97D499B7D407}"/>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CAE76A35-1EFC-4575-95D5-A9A7B53EEA8F}"/>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CB7ED124-0544-40DB-A1DE-A132BD499BB2}"/>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C124DAB-6433-4DF4-A75E-5A5844BFCD3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EDFE260-C40E-4CAA-BF85-8E8F998C936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93C8BEEA-655E-45FF-B39E-039D27B8800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B1416E83-20D6-4FC6-A3A2-B9D23B5499B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CD58C745-474A-404B-8873-8D51BA954B1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59849</xdr:rowOff>
    </xdr:from>
    <xdr:to>
      <xdr:col>23</xdr:col>
      <xdr:colOff>136525</xdr:colOff>
      <xdr:row>31</xdr:row>
      <xdr:rowOff>161449</xdr:rowOff>
    </xdr:to>
    <xdr:sp macro="" textlink="">
      <xdr:nvSpPr>
        <xdr:cNvPr id="95" name="楕円 94">
          <a:extLst>
            <a:ext uri="{FF2B5EF4-FFF2-40B4-BE49-F238E27FC236}">
              <a16:creationId xmlns:a16="http://schemas.microsoft.com/office/drawing/2014/main" id="{849B439D-363F-4901-9F78-141228CA243E}"/>
            </a:ext>
          </a:extLst>
        </xdr:cNvPr>
        <xdr:cNvSpPr/>
      </xdr:nvSpPr>
      <xdr:spPr>
        <a:xfrm>
          <a:off x="4711700" y="614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38276</xdr:rowOff>
    </xdr:from>
    <xdr:ext cx="405111" cy="259045"/>
    <xdr:sp macro="" textlink="">
      <xdr:nvSpPr>
        <xdr:cNvPr id="96" name="有形固定資産減価償却率該当値テキスト">
          <a:extLst>
            <a:ext uri="{FF2B5EF4-FFF2-40B4-BE49-F238E27FC236}">
              <a16:creationId xmlns:a16="http://schemas.microsoft.com/office/drawing/2014/main" id="{7F82B1AE-E96B-4B0E-9EF9-7D60E374E59B}"/>
            </a:ext>
          </a:extLst>
        </xdr:cNvPr>
        <xdr:cNvSpPr txBox="1"/>
      </xdr:nvSpPr>
      <xdr:spPr>
        <a:xfrm>
          <a:off x="4813300" y="612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51753</xdr:rowOff>
    </xdr:from>
    <xdr:to>
      <xdr:col>19</xdr:col>
      <xdr:colOff>187325</xdr:colOff>
      <xdr:row>31</xdr:row>
      <xdr:rowOff>153353</xdr:rowOff>
    </xdr:to>
    <xdr:sp macro="" textlink="">
      <xdr:nvSpPr>
        <xdr:cNvPr id="97" name="楕円 96">
          <a:extLst>
            <a:ext uri="{FF2B5EF4-FFF2-40B4-BE49-F238E27FC236}">
              <a16:creationId xmlns:a16="http://schemas.microsoft.com/office/drawing/2014/main" id="{BB922B7D-A45E-48C8-92E6-D1574DD3F42E}"/>
            </a:ext>
          </a:extLst>
        </xdr:cNvPr>
        <xdr:cNvSpPr/>
      </xdr:nvSpPr>
      <xdr:spPr>
        <a:xfrm>
          <a:off x="4000500" y="6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102553</xdr:rowOff>
    </xdr:from>
    <xdr:to>
      <xdr:col>23</xdr:col>
      <xdr:colOff>85725</xdr:colOff>
      <xdr:row>31</xdr:row>
      <xdr:rowOff>110649</xdr:rowOff>
    </xdr:to>
    <xdr:cxnSp macro="">
      <xdr:nvCxnSpPr>
        <xdr:cNvPr id="98" name="直線コネクタ 97">
          <a:extLst>
            <a:ext uri="{FF2B5EF4-FFF2-40B4-BE49-F238E27FC236}">
              <a16:creationId xmlns:a16="http://schemas.microsoft.com/office/drawing/2014/main" id="{39E1346F-F792-41BF-B309-10E0ACDBB5BC}"/>
            </a:ext>
          </a:extLst>
        </xdr:cNvPr>
        <xdr:cNvCxnSpPr/>
      </xdr:nvCxnSpPr>
      <xdr:spPr>
        <a:xfrm>
          <a:off x="4051300" y="6189028"/>
          <a:ext cx="7112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59849</xdr:rowOff>
    </xdr:from>
    <xdr:to>
      <xdr:col>15</xdr:col>
      <xdr:colOff>187325</xdr:colOff>
      <xdr:row>31</xdr:row>
      <xdr:rowOff>161449</xdr:rowOff>
    </xdr:to>
    <xdr:sp macro="" textlink="">
      <xdr:nvSpPr>
        <xdr:cNvPr id="99" name="楕円 98">
          <a:extLst>
            <a:ext uri="{FF2B5EF4-FFF2-40B4-BE49-F238E27FC236}">
              <a16:creationId xmlns:a16="http://schemas.microsoft.com/office/drawing/2014/main" id="{3BC2E695-A460-4513-8D48-8D3A2FE9A3F7}"/>
            </a:ext>
          </a:extLst>
        </xdr:cNvPr>
        <xdr:cNvSpPr/>
      </xdr:nvSpPr>
      <xdr:spPr>
        <a:xfrm>
          <a:off x="3238500" y="614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102553</xdr:rowOff>
    </xdr:from>
    <xdr:to>
      <xdr:col>19</xdr:col>
      <xdr:colOff>136525</xdr:colOff>
      <xdr:row>31</xdr:row>
      <xdr:rowOff>110649</xdr:rowOff>
    </xdr:to>
    <xdr:cxnSp macro="">
      <xdr:nvCxnSpPr>
        <xdr:cNvPr id="100" name="直線コネクタ 99">
          <a:extLst>
            <a:ext uri="{FF2B5EF4-FFF2-40B4-BE49-F238E27FC236}">
              <a16:creationId xmlns:a16="http://schemas.microsoft.com/office/drawing/2014/main" id="{3E94DD54-3EF2-41CB-BB07-C6F2D8778BB9}"/>
            </a:ext>
          </a:extLst>
        </xdr:cNvPr>
        <xdr:cNvCxnSpPr/>
      </xdr:nvCxnSpPr>
      <xdr:spPr>
        <a:xfrm flipV="1">
          <a:off x="3289300" y="6189028"/>
          <a:ext cx="762000" cy="8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27464</xdr:rowOff>
    </xdr:from>
    <xdr:to>
      <xdr:col>11</xdr:col>
      <xdr:colOff>187325</xdr:colOff>
      <xdr:row>31</xdr:row>
      <xdr:rowOff>129064</xdr:rowOff>
    </xdr:to>
    <xdr:sp macro="" textlink="">
      <xdr:nvSpPr>
        <xdr:cNvPr id="101" name="楕円 100">
          <a:extLst>
            <a:ext uri="{FF2B5EF4-FFF2-40B4-BE49-F238E27FC236}">
              <a16:creationId xmlns:a16="http://schemas.microsoft.com/office/drawing/2014/main" id="{112F6591-4F6B-40AE-BA71-D608965223A1}"/>
            </a:ext>
          </a:extLst>
        </xdr:cNvPr>
        <xdr:cNvSpPr/>
      </xdr:nvSpPr>
      <xdr:spPr>
        <a:xfrm>
          <a:off x="2476500" y="611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78264</xdr:rowOff>
    </xdr:from>
    <xdr:to>
      <xdr:col>15</xdr:col>
      <xdr:colOff>136525</xdr:colOff>
      <xdr:row>31</xdr:row>
      <xdr:rowOff>110649</xdr:rowOff>
    </xdr:to>
    <xdr:cxnSp macro="">
      <xdr:nvCxnSpPr>
        <xdr:cNvPr id="102" name="直線コネクタ 101">
          <a:extLst>
            <a:ext uri="{FF2B5EF4-FFF2-40B4-BE49-F238E27FC236}">
              <a16:creationId xmlns:a16="http://schemas.microsoft.com/office/drawing/2014/main" id="{AD16AD29-7DB3-4C4F-A525-8622D74FF328}"/>
            </a:ext>
          </a:extLst>
        </xdr:cNvPr>
        <xdr:cNvCxnSpPr/>
      </xdr:nvCxnSpPr>
      <xdr:spPr>
        <a:xfrm>
          <a:off x="2527300" y="6164739"/>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161131</xdr:rowOff>
    </xdr:from>
    <xdr:to>
      <xdr:col>7</xdr:col>
      <xdr:colOff>187325</xdr:colOff>
      <xdr:row>31</xdr:row>
      <xdr:rowOff>91281</xdr:rowOff>
    </xdr:to>
    <xdr:sp macro="" textlink="">
      <xdr:nvSpPr>
        <xdr:cNvPr id="103" name="楕円 102">
          <a:extLst>
            <a:ext uri="{FF2B5EF4-FFF2-40B4-BE49-F238E27FC236}">
              <a16:creationId xmlns:a16="http://schemas.microsoft.com/office/drawing/2014/main" id="{93B084B3-0461-4CBA-93E3-F1CC31D36312}"/>
            </a:ext>
          </a:extLst>
        </xdr:cNvPr>
        <xdr:cNvSpPr/>
      </xdr:nvSpPr>
      <xdr:spPr>
        <a:xfrm>
          <a:off x="1714500" y="607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40481</xdr:rowOff>
    </xdr:from>
    <xdr:to>
      <xdr:col>11</xdr:col>
      <xdr:colOff>136525</xdr:colOff>
      <xdr:row>31</xdr:row>
      <xdr:rowOff>78264</xdr:rowOff>
    </xdr:to>
    <xdr:cxnSp macro="">
      <xdr:nvCxnSpPr>
        <xdr:cNvPr id="104" name="直線コネクタ 103">
          <a:extLst>
            <a:ext uri="{FF2B5EF4-FFF2-40B4-BE49-F238E27FC236}">
              <a16:creationId xmlns:a16="http://schemas.microsoft.com/office/drawing/2014/main" id="{0B5121BC-8B1E-4D31-B961-F43418AA8020}"/>
            </a:ext>
          </a:extLst>
        </xdr:cNvPr>
        <xdr:cNvCxnSpPr/>
      </xdr:nvCxnSpPr>
      <xdr:spPr>
        <a:xfrm>
          <a:off x="1765300" y="6126956"/>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EC014D15-9682-4BDC-9F5F-786C97A760AA}"/>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1AB79273-B207-4F1C-94C7-47AC062D85E7}"/>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01EA13F2-B6C1-405F-94B0-C3EF5EB68531}"/>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AC171879-FE98-423D-8F04-178DA507F4E4}"/>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144480</xdr:rowOff>
    </xdr:from>
    <xdr:ext cx="405111" cy="259045"/>
    <xdr:sp macro="" textlink="">
      <xdr:nvSpPr>
        <xdr:cNvPr id="109" name="n_1mainValue有形固定資産減価償却率">
          <a:extLst>
            <a:ext uri="{FF2B5EF4-FFF2-40B4-BE49-F238E27FC236}">
              <a16:creationId xmlns:a16="http://schemas.microsoft.com/office/drawing/2014/main" id="{D2F44B49-445A-43D7-AFC8-08FDC7B58CA1}"/>
            </a:ext>
          </a:extLst>
        </xdr:cNvPr>
        <xdr:cNvSpPr txBox="1"/>
      </xdr:nvSpPr>
      <xdr:spPr>
        <a:xfrm>
          <a:off x="3836044" y="6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152576</xdr:rowOff>
    </xdr:from>
    <xdr:ext cx="405111" cy="259045"/>
    <xdr:sp macro="" textlink="">
      <xdr:nvSpPr>
        <xdr:cNvPr id="110" name="n_2mainValue有形固定資産減価償却率">
          <a:extLst>
            <a:ext uri="{FF2B5EF4-FFF2-40B4-BE49-F238E27FC236}">
              <a16:creationId xmlns:a16="http://schemas.microsoft.com/office/drawing/2014/main" id="{63714433-1A6A-4EE4-AC6B-83F820A8F5E9}"/>
            </a:ext>
          </a:extLst>
        </xdr:cNvPr>
        <xdr:cNvSpPr txBox="1"/>
      </xdr:nvSpPr>
      <xdr:spPr>
        <a:xfrm>
          <a:off x="3086744" y="623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120191</xdr:rowOff>
    </xdr:from>
    <xdr:ext cx="405111" cy="259045"/>
    <xdr:sp macro="" textlink="">
      <xdr:nvSpPr>
        <xdr:cNvPr id="111" name="n_3mainValue有形固定資産減価償却率">
          <a:extLst>
            <a:ext uri="{FF2B5EF4-FFF2-40B4-BE49-F238E27FC236}">
              <a16:creationId xmlns:a16="http://schemas.microsoft.com/office/drawing/2014/main" id="{E6B18F30-8107-49D4-8FA4-B0E4960B14AC}"/>
            </a:ext>
          </a:extLst>
        </xdr:cNvPr>
        <xdr:cNvSpPr txBox="1"/>
      </xdr:nvSpPr>
      <xdr:spPr>
        <a:xfrm>
          <a:off x="2324744" y="620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82408</xdr:rowOff>
    </xdr:from>
    <xdr:ext cx="405111" cy="259045"/>
    <xdr:sp macro="" textlink="">
      <xdr:nvSpPr>
        <xdr:cNvPr id="112" name="n_4mainValue有形固定資産減価償却率">
          <a:extLst>
            <a:ext uri="{FF2B5EF4-FFF2-40B4-BE49-F238E27FC236}">
              <a16:creationId xmlns:a16="http://schemas.microsoft.com/office/drawing/2014/main" id="{39F82794-BFB6-472E-821C-EF47F5680B23}"/>
            </a:ext>
          </a:extLst>
        </xdr:cNvPr>
        <xdr:cNvSpPr txBox="1"/>
      </xdr:nvSpPr>
      <xdr:spPr>
        <a:xfrm>
          <a:off x="1562744" y="616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4C11FADB-5E12-47B7-8214-3623275A978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2BB20D92-2499-4E9B-8DE3-A558053B8D9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BEC71B5F-8489-406E-ACD7-5EF56B0C8B0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998EA7D3-82B0-4F39-B9CA-B20BE93EE05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1CF8ADD8-BC3C-4E6F-8515-7408DE50C27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DF182575-A4ED-4EF1-B1EF-EDD9904417E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8BB64338-46F9-47F3-9F4C-62C525354D0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C8BF2A32-BB1E-4782-8319-236D4BF3228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02283EFC-3305-4FC0-BBF1-B2FB75D99BD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89DBBF1D-1C0C-4BF7-9238-E3CB00850B4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DA779B3D-F4C1-47BF-9353-C23613CBC1B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BA636FE0-A8F3-429A-B68C-C242C29CDFC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6B1FDC7E-BBED-4680-AFA1-24650B8B574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債務償還比率は、前年度に比べて</a:t>
          </a:r>
          <a:r>
            <a:rPr kumimoji="1" lang="en-US" altLang="ja-JP" sz="1100">
              <a:latin typeface="ＭＳ Ｐゴシック" panose="020B0600070205080204" pitchFamily="50" charset="-128"/>
              <a:ea typeface="ＭＳ Ｐゴシック" panose="020B0600070205080204" pitchFamily="50" charset="-128"/>
            </a:rPr>
            <a:t>38.7</a:t>
          </a:r>
          <a:r>
            <a:rPr kumimoji="1" lang="ja-JP" altLang="en-US" sz="1100">
              <a:latin typeface="ＭＳ Ｐゴシック" panose="020B0600070205080204" pitchFamily="50" charset="-128"/>
              <a:ea typeface="ＭＳ Ｐゴシック" panose="020B0600070205080204" pitchFamily="50" charset="-128"/>
            </a:rPr>
            <a:t>ポイントの増となっており、類似団体平均より高い水準となっている。</a:t>
          </a:r>
        </a:p>
        <a:p>
          <a:r>
            <a:rPr kumimoji="1" lang="ja-JP" altLang="en-US" sz="1100">
              <a:latin typeface="ＭＳ Ｐゴシック" panose="020B0600070205080204" pitchFamily="50" charset="-128"/>
              <a:ea typeface="ＭＳ Ｐゴシック" panose="020B0600070205080204" pitchFamily="50" charset="-128"/>
            </a:rPr>
            <a:t>増の理由としては、地方独立行政法人芦屋中央病院貸付金特別会計で貸し付けている起債（病院事業債）の元利償還金のうち、一般会計で負担する割合を増やしたため充当可能額が減少したためである。また、公営住宅に係る経費が増加しており、</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R5</a:t>
          </a:r>
          <a:r>
            <a:rPr kumimoji="1" lang="ja-JP" altLang="en-US" sz="1100">
              <a:latin typeface="ＭＳ Ｐゴシック" panose="020B0600070205080204" pitchFamily="50" charset="-128"/>
              <a:ea typeface="ＭＳ Ｐゴシック" panose="020B0600070205080204" pitchFamily="50" charset="-128"/>
            </a:rPr>
            <a:t>年度以上に公営住宅使用料を公債費の償還に充当できなかったことなどが挙げられる。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99F11C29-28D2-478D-BBA7-B4D975FCC69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FE41AB8F-14FF-4CC3-A6A3-D8B00B84757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5D478AFF-0CA7-43FA-B0E0-E53261B9E9B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A3AA83DA-4C9C-4711-8AED-2029C8AFA09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1ECE6DD1-6CDB-4DBE-BEF2-7658DA6CC4A3}"/>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02C3B06F-A080-48CC-A7CF-CDA9D7F11D0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106D34B1-2592-43BE-A6E5-93934CBDC5C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EF5D4810-E691-4170-8A68-B41118FAF9FE}"/>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44C5B729-AF75-4ED9-8CFB-0F67CFD6CBB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18333A79-5E98-42F3-B3D0-1F55CC038EF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DF171843-56E9-4355-9513-E2DEC50C4E6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9B5607A9-0EB8-42F7-BD23-3DAB3AC4226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542D6F67-D558-4EE0-A03B-AEB8FD46B90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21322086-E0F6-4AA4-B630-2CDBBC14402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A208F203-1280-4BF2-A1CF-9109E2EBB4E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3F838ADF-E51B-4328-946F-AAF7F68AA66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963F7716-7ACA-4591-894B-0457CE667CE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0CEE28E4-8B22-41B8-93FC-E02B0773AD32}"/>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7405C55B-54A4-4FBC-A15B-5C38BAB2393B}"/>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5CCB714B-5986-4B21-BC5F-E513E909DE4F}"/>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76F1635D-67D0-4A2C-9455-035978833303}"/>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9CB0EBA4-3293-475B-B8D0-CA2F5AC6348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8" name="債務償還比率平均値テキスト">
          <a:extLst>
            <a:ext uri="{FF2B5EF4-FFF2-40B4-BE49-F238E27FC236}">
              <a16:creationId xmlns:a16="http://schemas.microsoft.com/office/drawing/2014/main" id="{1C550ED2-B001-4776-8E29-DE30975666C9}"/>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A3BD7630-AB70-4C7F-8771-2ED5CD71A7B1}"/>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6250BDAE-C5EF-4125-A0B4-00D0CE038D1F}"/>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7B632D65-008C-42EF-8351-699D0BC3785E}"/>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8D63A888-7106-4420-B17B-CEAD3E1775A7}"/>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B497704B-681A-4675-A749-26840BBA8E59}"/>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2F95B0B-3BA5-41B9-AA5B-BA6D0789BE4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2589BB1-0965-4E9B-8011-FADE4AEFB55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5BDAB599-CFCA-47AF-92B0-59AEC39976A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F111DF4A-F25A-4CD5-A4AE-47C98D74F70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1C730CD7-7554-440B-ACB5-B299463BB20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169999</xdr:rowOff>
    </xdr:from>
    <xdr:to>
      <xdr:col>76</xdr:col>
      <xdr:colOff>73025</xdr:colOff>
      <xdr:row>31</xdr:row>
      <xdr:rowOff>100149</xdr:rowOff>
    </xdr:to>
    <xdr:sp macro="" textlink="">
      <xdr:nvSpPr>
        <xdr:cNvPr id="159" name="楕円 158">
          <a:extLst>
            <a:ext uri="{FF2B5EF4-FFF2-40B4-BE49-F238E27FC236}">
              <a16:creationId xmlns:a16="http://schemas.microsoft.com/office/drawing/2014/main" id="{5FC48464-4584-4437-93F8-85DA5F940C17}"/>
            </a:ext>
          </a:extLst>
        </xdr:cNvPr>
        <xdr:cNvSpPr/>
      </xdr:nvSpPr>
      <xdr:spPr>
        <a:xfrm>
          <a:off x="14744700" y="608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148426</xdr:rowOff>
    </xdr:from>
    <xdr:ext cx="469744" cy="259045"/>
    <xdr:sp macro="" textlink="">
      <xdr:nvSpPr>
        <xdr:cNvPr id="160" name="債務償還比率該当値テキスト">
          <a:extLst>
            <a:ext uri="{FF2B5EF4-FFF2-40B4-BE49-F238E27FC236}">
              <a16:creationId xmlns:a16="http://schemas.microsoft.com/office/drawing/2014/main" id="{1392BC7A-07D7-4408-BE6C-25A8F1B579AB}"/>
            </a:ext>
          </a:extLst>
        </xdr:cNvPr>
        <xdr:cNvSpPr txBox="1"/>
      </xdr:nvSpPr>
      <xdr:spPr>
        <a:xfrm>
          <a:off x="14846300" y="606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110318</xdr:rowOff>
    </xdr:from>
    <xdr:to>
      <xdr:col>72</xdr:col>
      <xdr:colOff>123825</xdr:colOff>
      <xdr:row>31</xdr:row>
      <xdr:rowOff>40468</xdr:rowOff>
    </xdr:to>
    <xdr:sp macro="" textlink="">
      <xdr:nvSpPr>
        <xdr:cNvPr id="161" name="楕円 160">
          <a:extLst>
            <a:ext uri="{FF2B5EF4-FFF2-40B4-BE49-F238E27FC236}">
              <a16:creationId xmlns:a16="http://schemas.microsoft.com/office/drawing/2014/main" id="{7873F761-F964-4C2C-9AC9-89AD111606DA}"/>
            </a:ext>
          </a:extLst>
        </xdr:cNvPr>
        <xdr:cNvSpPr/>
      </xdr:nvSpPr>
      <xdr:spPr>
        <a:xfrm>
          <a:off x="14033500" y="602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161118</xdr:rowOff>
    </xdr:from>
    <xdr:to>
      <xdr:col>76</xdr:col>
      <xdr:colOff>22225</xdr:colOff>
      <xdr:row>31</xdr:row>
      <xdr:rowOff>49349</xdr:rowOff>
    </xdr:to>
    <xdr:cxnSp macro="">
      <xdr:nvCxnSpPr>
        <xdr:cNvPr id="162" name="直線コネクタ 161">
          <a:extLst>
            <a:ext uri="{FF2B5EF4-FFF2-40B4-BE49-F238E27FC236}">
              <a16:creationId xmlns:a16="http://schemas.microsoft.com/office/drawing/2014/main" id="{E42765F8-837A-4ED5-AEDD-BC13C2CEB2E6}"/>
            </a:ext>
          </a:extLst>
        </xdr:cNvPr>
        <xdr:cNvCxnSpPr/>
      </xdr:nvCxnSpPr>
      <xdr:spPr>
        <a:xfrm>
          <a:off x="14084300" y="6076143"/>
          <a:ext cx="711200" cy="5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38572</xdr:rowOff>
    </xdr:from>
    <xdr:to>
      <xdr:col>68</xdr:col>
      <xdr:colOff>123825</xdr:colOff>
      <xdr:row>29</xdr:row>
      <xdr:rowOff>140172</xdr:rowOff>
    </xdr:to>
    <xdr:sp macro="" textlink="">
      <xdr:nvSpPr>
        <xdr:cNvPr id="163" name="楕円 162">
          <a:extLst>
            <a:ext uri="{FF2B5EF4-FFF2-40B4-BE49-F238E27FC236}">
              <a16:creationId xmlns:a16="http://schemas.microsoft.com/office/drawing/2014/main" id="{088A6A13-EFD9-4799-B97E-8E6BF28C7172}"/>
            </a:ext>
          </a:extLst>
        </xdr:cNvPr>
        <xdr:cNvSpPr/>
      </xdr:nvSpPr>
      <xdr:spPr>
        <a:xfrm>
          <a:off x="13271500" y="578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89372</xdr:rowOff>
    </xdr:from>
    <xdr:to>
      <xdr:col>72</xdr:col>
      <xdr:colOff>73025</xdr:colOff>
      <xdr:row>30</xdr:row>
      <xdr:rowOff>161118</xdr:rowOff>
    </xdr:to>
    <xdr:cxnSp macro="">
      <xdr:nvCxnSpPr>
        <xdr:cNvPr id="164" name="直線コネクタ 163">
          <a:extLst>
            <a:ext uri="{FF2B5EF4-FFF2-40B4-BE49-F238E27FC236}">
              <a16:creationId xmlns:a16="http://schemas.microsoft.com/office/drawing/2014/main" id="{C3ED2C0A-05C5-452E-8477-3C2678E17A87}"/>
            </a:ext>
          </a:extLst>
        </xdr:cNvPr>
        <xdr:cNvCxnSpPr/>
      </xdr:nvCxnSpPr>
      <xdr:spPr>
        <a:xfrm>
          <a:off x="13322300" y="5832947"/>
          <a:ext cx="762000" cy="243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27006</xdr:rowOff>
    </xdr:from>
    <xdr:to>
      <xdr:col>64</xdr:col>
      <xdr:colOff>123825</xdr:colOff>
      <xdr:row>29</xdr:row>
      <xdr:rowOff>128606</xdr:rowOff>
    </xdr:to>
    <xdr:sp macro="" textlink="">
      <xdr:nvSpPr>
        <xdr:cNvPr id="165" name="楕円 164">
          <a:extLst>
            <a:ext uri="{FF2B5EF4-FFF2-40B4-BE49-F238E27FC236}">
              <a16:creationId xmlns:a16="http://schemas.microsoft.com/office/drawing/2014/main" id="{44E000D8-40C1-49A0-91CF-A25B961F2143}"/>
            </a:ext>
          </a:extLst>
        </xdr:cNvPr>
        <xdr:cNvSpPr/>
      </xdr:nvSpPr>
      <xdr:spPr>
        <a:xfrm>
          <a:off x="12509500" y="577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77806</xdr:rowOff>
    </xdr:from>
    <xdr:to>
      <xdr:col>68</xdr:col>
      <xdr:colOff>73025</xdr:colOff>
      <xdr:row>29</xdr:row>
      <xdr:rowOff>89372</xdr:rowOff>
    </xdr:to>
    <xdr:cxnSp macro="">
      <xdr:nvCxnSpPr>
        <xdr:cNvPr id="166" name="直線コネクタ 165">
          <a:extLst>
            <a:ext uri="{FF2B5EF4-FFF2-40B4-BE49-F238E27FC236}">
              <a16:creationId xmlns:a16="http://schemas.microsoft.com/office/drawing/2014/main" id="{82D34BCC-1128-410D-A19B-8C062DB9EE40}"/>
            </a:ext>
          </a:extLst>
        </xdr:cNvPr>
        <xdr:cNvCxnSpPr/>
      </xdr:nvCxnSpPr>
      <xdr:spPr>
        <a:xfrm>
          <a:off x="12560300" y="5821381"/>
          <a:ext cx="762000" cy="11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25881</xdr:rowOff>
    </xdr:from>
    <xdr:to>
      <xdr:col>60</xdr:col>
      <xdr:colOff>123825</xdr:colOff>
      <xdr:row>32</xdr:row>
      <xdr:rowOff>127481</xdr:rowOff>
    </xdr:to>
    <xdr:sp macro="" textlink="">
      <xdr:nvSpPr>
        <xdr:cNvPr id="167" name="楕円 166">
          <a:extLst>
            <a:ext uri="{FF2B5EF4-FFF2-40B4-BE49-F238E27FC236}">
              <a16:creationId xmlns:a16="http://schemas.microsoft.com/office/drawing/2014/main" id="{D1A99579-2445-4D51-BFEA-E76F4EF3E269}"/>
            </a:ext>
          </a:extLst>
        </xdr:cNvPr>
        <xdr:cNvSpPr/>
      </xdr:nvSpPr>
      <xdr:spPr>
        <a:xfrm>
          <a:off x="11747500" y="62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77806</xdr:rowOff>
    </xdr:from>
    <xdr:to>
      <xdr:col>64</xdr:col>
      <xdr:colOff>73025</xdr:colOff>
      <xdr:row>32</xdr:row>
      <xdr:rowOff>76681</xdr:rowOff>
    </xdr:to>
    <xdr:cxnSp macro="">
      <xdr:nvCxnSpPr>
        <xdr:cNvPr id="168" name="直線コネクタ 167">
          <a:extLst>
            <a:ext uri="{FF2B5EF4-FFF2-40B4-BE49-F238E27FC236}">
              <a16:creationId xmlns:a16="http://schemas.microsoft.com/office/drawing/2014/main" id="{35B81220-BDD4-46AE-AA3F-7CBF5B6DF1D0}"/>
            </a:ext>
          </a:extLst>
        </xdr:cNvPr>
        <xdr:cNvCxnSpPr/>
      </xdr:nvCxnSpPr>
      <xdr:spPr>
        <a:xfrm flipV="1">
          <a:off x="11798300" y="5821381"/>
          <a:ext cx="762000" cy="51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9" name="n_1aveValue債務償還比率">
          <a:extLst>
            <a:ext uri="{FF2B5EF4-FFF2-40B4-BE49-F238E27FC236}">
              <a16:creationId xmlns:a16="http://schemas.microsoft.com/office/drawing/2014/main" id="{09F245FA-289E-4882-8C10-D9B8B2378B96}"/>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9F8655B6-9122-4B49-ABB9-E89703D3ED50}"/>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896B8397-FC28-4A96-8B11-FE1E38E9F035}"/>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72" name="n_4aveValue債務償還比率">
          <a:extLst>
            <a:ext uri="{FF2B5EF4-FFF2-40B4-BE49-F238E27FC236}">
              <a16:creationId xmlns:a16="http://schemas.microsoft.com/office/drawing/2014/main" id="{B56200EE-3217-4D83-8778-8703346BB0C9}"/>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31595</xdr:rowOff>
    </xdr:from>
    <xdr:ext cx="469744" cy="259045"/>
    <xdr:sp macro="" textlink="">
      <xdr:nvSpPr>
        <xdr:cNvPr id="173" name="n_1mainValue債務償還比率">
          <a:extLst>
            <a:ext uri="{FF2B5EF4-FFF2-40B4-BE49-F238E27FC236}">
              <a16:creationId xmlns:a16="http://schemas.microsoft.com/office/drawing/2014/main" id="{7A282D44-B94F-4FA5-86D4-B1A56BF5A488}"/>
            </a:ext>
          </a:extLst>
        </xdr:cNvPr>
        <xdr:cNvSpPr txBox="1"/>
      </xdr:nvSpPr>
      <xdr:spPr>
        <a:xfrm>
          <a:off x="13836727" y="611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156699</xdr:rowOff>
    </xdr:from>
    <xdr:ext cx="469744" cy="259045"/>
    <xdr:sp macro="" textlink="">
      <xdr:nvSpPr>
        <xdr:cNvPr id="174" name="n_2mainValue債務償還比率">
          <a:extLst>
            <a:ext uri="{FF2B5EF4-FFF2-40B4-BE49-F238E27FC236}">
              <a16:creationId xmlns:a16="http://schemas.microsoft.com/office/drawing/2014/main" id="{9231F5D2-8A8D-41EB-ACE4-58D1CC973D07}"/>
            </a:ext>
          </a:extLst>
        </xdr:cNvPr>
        <xdr:cNvSpPr txBox="1"/>
      </xdr:nvSpPr>
      <xdr:spPr>
        <a:xfrm>
          <a:off x="13087427" y="555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145133</xdr:rowOff>
    </xdr:from>
    <xdr:ext cx="469744" cy="259045"/>
    <xdr:sp macro="" textlink="">
      <xdr:nvSpPr>
        <xdr:cNvPr id="175" name="n_3mainValue債務償還比率">
          <a:extLst>
            <a:ext uri="{FF2B5EF4-FFF2-40B4-BE49-F238E27FC236}">
              <a16:creationId xmlns:a16="http://schemas.microsoft.com/office/drawing/2014/main" id="{3F8ED494-A00C-4058-A329-627179B6711F}"/>
            </a:ext>
          </a:extLst>
        </xdr:cNvPr>
        <xdr:cNvSpPr txBox="1"/>
      </xdr:nvSpPr>
      <xdr:spPr>
        <a:xfrm>
          <a:off x="12325427" y="5545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118608</xdr:rowOff>
    </xdr:from>
    <xdr:ext cx="469744" cy="259045"/>
    <xdr:sp macro="" textlink="">
      <xdr:nvSpPr>
        <xdr:cNvPr id="176" name="n_4mainValue債務償還比率">
          <a:extLst>
            <a:ext uri="{FF2B5EF4-FFF2-40B4-BE49-F238E27FC236}">
              <a16:creationId xmlns:a16="http://schemas.microsoft.com/office/drawing/2014/main" id="{B10784A7-2215-43CC-B305-4977685D117F}"/>
            </a:ext>
          </a:extLst>
        </xdr:cNvPr>
        <xdr:cNvSpPr txBox="1"/>
      </xdr:nvSpPr>
      <xdr:spPr>
        <a:xfrm>
          <a:off x="11563427" y="637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D65CA7D6-1289-40B2-82B6-E81A8F6867D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F122EA32-DBBD-489C-9706-24581ED0D38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50512977-D3F7-4655-8632-032895B1D22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4BF79706-BE10-4C94-B2AC-4E595C45109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34B6E983-36C6-4A1A-AE43-F31C0A712B2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3793EFC7-BEFB-47AC-ACB4-585F829DDB86}"/>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7AEE8F-ABEC-4390-9A12-8C4F7969CF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0D5A590-1A33-438A-8BD5-8E132240F3F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358FD6-B9D9-4286-8B7B-EF0E83AADF5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68A5458-B942-42DC-82DA-DBB615E0B73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福岡県芦屋町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36DB52-FEDE-4B4E-AE23-47AA482CA87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0FC9E91-C115-436B-9D7D-13820D6B028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8EEF91-98E3-4A68-B450-99F1DDA6439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E3D0CF-B111-411F-A5E4-3BBD38FCDFE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02A7C2D-6C34-4E3C-99DA-2B724E2C95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5B2407-3838-479E-A238-4D0D8A0F3CA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12,728
12,598
11.58
9,899,073
9,498,549
360,258
4,286,557
11,179,380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BA331C-75B6-4F74-B06A-90D2322A512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F00446-E46F-48BE-A9D7-212409E55A5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901CAD9-AFEF-4282-B590-E2D23A5107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2B659B9-8F5A-424B-AFA8-A12945D54F8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5071D87-A5AC-4D55-8548-6F791BFF242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A93DECE-6F4C-4F63-93E8-21AB2150BA4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E6F272-0CD3-4230-B76A-ACF2AAEBD6F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7EA523-F3B4-49A8-B770-7EBC529143A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E7EBDA-BCDE-4E7A-BEA8-D8AA039DF6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C94EBE6-7337-4AB3-8DD0-3B43DADF4B4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92AA78-6A08-4732-90AB-C01CAC8ACE7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12BF4B9-3DA5-48AD-9CD8-C3126FB23D6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353380-77FA-48B3-B6E3-CB5179CB0B3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5EE8F4-1AA9-407F-AE78-57BFF2642C6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17293F-394D-4629-91D0-DC05E6D2E6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FC7DD08-67B7-4E4F-894D-10B2A547D03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3CBC15-3ECA-41D0-AAFC-6585F0FBB04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7D5918-9ACB-4181-89FE-91421A478F0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413A1D4-95FA-4510-A990-F9DEB231EDA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A109EC-75DD-4573-8FCF-ADDF1E814DC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1F7721-1F4F-4579-8399-0BB89A75AD3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B59B421-7787-4AED-BDC1-02DC7AF2478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C759C74-8E68-47A3-9307-1A9266BEBF4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0BFB0C9-6D8C-45F3-BA13-B8D6B42ACAB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4B4462-AFDD-44A9-B00E-BECD574B78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77F0C40-0F62-4D96-96F3-111736CE8A0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F1C4F27-0D45-4722-9DC0-E08BEF3D4AF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5681E4-A77E-4D42-8B92-522D214D379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6159569-B94D-49AD-A8C4-DD52E3FD92D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101EAF-0B15-4A21-B7CD-4ED41732F1F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4D2062E-F7A0-4E51-9813-F9FA720D397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6A40BA-3E9B-4DDE-B4F9-219CB8BF41E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8E1035C-28A6-492A-8D42-C7CE172DFCD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BD6D35B-3054-470E-9C4F-B5DC3F7D014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B0B1252-9FD7-4D76-8D42-D110071B9A1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6AB2730-EB57-4705-88B1-A9D6555B9562}"/>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72A9589-810F-4648-95E5-48B8D97436B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0AED8E5-3EDB-421F-9F48-341B6AA786C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7A5C780-29DC-4D4F-BE6A-3B70E7A4BE5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F1B05F6-A883-4497-BB3C-5092A37E7D2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20ABF61-CF0F-490C-A879-E568CE293C9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65C255A-B26C-476E-9560-05377166581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FF88A76-DB40-4E6A-8832-7FD9FAB7DF8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7737B9A4-8DC3-43DA-9149-FFEC79596333}"/>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5F113680-EEF1-4783-869F-82563DB8A783}"/>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8F34F9E8-9810-4169-A11A-C1CFE623C59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D4A0DBDC-6CD8-4854-A4A5-2042CECCBC31}"/>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F68A4A3F-5036-4FD7-B4A8-8CF0969FEE35}"/>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6EEB9E5D-234E-4D44-96A3-3327FB5FD2E1}"/>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F8D03132-BB9E-47A5-8E45-8F5F15F14791}"/>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60347E8A-ABCB-448D-AD94-D5A4644B0D04}"/>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7A4DE807-3A2F-4A7F-B558-A152C3B894A5}"/>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4B8E9E87-9D74-4182-A04A-8971F081BF96}"/>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79324CE1-082E-45E8-A9E8-028D894530D3}"/>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91568F9-27DB-4ED1-812B-56DD2E2DAF4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E5B2FAB-05E3-4F11-A4CC-FA2D23E417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2301BD-663A-49E5-8CB4-6CBFEDEBCC6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4360AC-8E98-4647-A102-68F02DB2B38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8521262-7CE0-4202-B1F5-2000DBE627F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128270</xdr:rowOff>
    </xdr:from>
    <xdr:to>
      <xdr:col>24</xdr:col>
      <xdr:colOff>114300</xdr:colOff>
      <xdr:row>34</xdr:row>
      <xdr:rowOff>58420</xdr:rowOff>
    </xdr:to>
    <xdr:sp macro="" textlink="">
      <xdr:nvSpPr>
        <xdr:cNvPr id="71" name="楕円 70">
          <a:extLst>
            <a:ext uri="{FF2B5EF4-FFF2-40B4-BE49-F238E27FC236}">
              <a16:creationId xmlns:a16="http://schemas.microsoft.com/office/drawing/2014/main" id="{800B3876-FE24-46AB-A4B4-4947E39F0463}"/>
            </a:ext>
          </a:extLst>
        </xdr:cNvPr>
        <xdr:cNvSpPr/>
      </xdr:nvSpPr>
      <xdr:spPr>
        <a:xfrm>
          <a:off x="45847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43197</xdr:rowOff>
    </xdr:from>
    <xdr:ext cx="405111" cy="259045"/>
    <xdr:sp macro="" textlink="">
      <xdr:nvSpPr>
        <xdr:cNvPr id="72" name="【道路】&#10;有形固定資産減価償却率該当値テキスト">
          <a:extLst>
            <a:ext uri="{FF2B5EF4-FFF2-40B4-BE49-F238E27FC236}">
              <a16:creationId xmlns:a16="http://schemas.microsoft.com/office/drawing/2014/main" id="{B93C51E7-FE71-451C-A26D-648AFE84AD8A}"/>
            </a:ext>
          </a:extLst>
        </xdr:cNvPr>
        <xdr:cNvSpPr txBox="1"/>
      </xdr:nvSpPr>
      <xdr:spPr>
        <a:xfrm>
          <a:off x="4673600" y="570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75692</xdr:rowOff>
    </xdr:from>
    <xdr:to>
      <xdr:col>20</xdr:col>
      <xdr:colOff>38100</xdr:colOff>
      <xdr:row>34</xdr:row>
      <xdr:rowOff>5842</xdr:rowOff>
    </xdr:to>
    <xdr:sp macro="" textlink="">
      <xdr:nvSpPr>
        <xdr:cNvPr id="73" name="楕円 72">
          <a:extLst>
            <a:ext uri="{FF2B5EF4-FFF2-40B4-BE49-F238E27FC236}">
              <a16:creationId xmlns:a16="http://schemas.microsoft.com/office/drawing/2014/main" id="{9FFF6058-3DF7-4DDD-A35C-02166935D99E}"/>
            </a:ext>
          </a:extLst>
        </xdr:cNvPr>
        <xdr:cNvSpPr/>
      </xdr:nvSpPr>
      <xdr:spPr>
        <a:xfrm>
          <a:off x="3746500" y="573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126492</xdr:rowOff>
    </xdr:from>
    <xdr:to>
      <xdr:col>24</xdr:col>
      <xdr:colOff>63500</xdr:colOff>
      <xdr:row>34</xdr:row>
      <xdr:rowOff>7620</xdr:rowOff>
    </xdr:to>
    <xdr:cxnSp macro="">
      <xdr:nvCxnSpPr>
        <xdr:cNvPr id="74" name="直線コネクタ 73">
          <a:extLst>
            <a:ext uri="{FF2B5EF4-FFF2-40B4-BE49-F238E27FC236}">
              <a16:creationId xmlns:a16="http://schemas.microsoft.com/office/drawing/2014/main" id="{39679DD6-4C3A-42E5-B3B8-D7CF6AC1CC2D}"/>
            </a:ext>
          </a:extLst>
        </xdr:cNvPr>
        <xdr:cNvCxnSpPr/>
      </xdr:nvCxnSpPr>
      <xdr:spPr>
        <a:xfrm>
          <a:off x="3797300" y="5784342"/>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64262</xdr:rowOff>
    </xdr:from>
    <xdr:to>
      <xdr:col>15</xdr:col>
      <xdr:colOff>101600</xdr:colOff>
      <xdr:row>33</xdr:row>
      <xdr:rowOff>165862</xdr:rowOff>
    </xdr:to>
    <xdr:sp macro="" textlink="">
      <xdr:nvSpPr>
        <xdr:cNvPr id="75" name="楕円 74">
          <a:extLst>
            <a:ext uri="{FF2B5EF4-FFF2-40B4-BE49-F238E27FC236}">
              <a16:creationId xmlns:a16="http://schemas.microsoft.com/office/drawing/2014/main" id="{BA04CAD9-D40C-4AA5-8679-613EC4F0DFD0}"/>
            </a:ext>
          </a:extLst>
        </xdr:cNvPr>
        <xdr:cNvSpPr/>
      </xdr:nvSpPr>
      <xdr:spPr>
        <a:xfrm>
          <a:off x="2857500" y="572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115062</xdr:rowOff>
    </xdr:from>
    <xdr:to>
      <xdr:col>19</xdr:col>
      <xdr:colOff>177800</xdr:colOff>
      <xdr:row>33</xdr:row>
      <xdr:rowOff>126492</xdr:rowOff>
    </xdr:to>
    <xdr:cxnSp macro="">
      <xdr:nvCxnSpPr>
        <xdr:cNvPr id="76" name="直線コネクタ 75">
          <a:extLst>
            <a:ext uri="{FF2B5EF4-FFF2-40B4-BE49-F238E27FC236}">
              <a16:creationId xmlns:a16="http://schemas.microsoft.com/office/drawing/2014/main" id="{56C6ED70-73E4-44E9-83A4-D2B6067CEDCE}"/>
            </a:ext>
          </a:extLst>
        </xdr:cNvPr>
        <xdr:cNvCxnSpPr/>
      </xdr:nvCxnSpPr>
      <xdr:spPr>
        <a:xfrm>
          <a:off x="2908300" y="577291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7112</xdr:rowOff>
    </xdr:from>
    <xdr:to>
      <xdr:col>10</xdr:col>
      <xdr:colOff>165100</xdr:colOff>
      <xdr:row>33</xdr:row>
      <xdr:rowOff>108712</xdr:rowOff>
    </xdr:to>
    <xdr:sp macro="" textlink="">
      <xdr:nvSpPr>
        <xdr:cNvPr id="77" name="楕円 76">
          <a:extLst>
            <a:ext uri="{FF2B5EF4-FFF2-40B4-BE49-F238E27FC236}">
              <a16:creationId xmlns:a16="http://schemas.microsoft.com/office/drawing/2014/main" id="{63BEA42F-66B4-4B01-AEDB-50217B9DB09F}"/>
            </a:ext>
          </a:extLst>
        </xdr:cNvPr>
        <xdr:cNvSpPr/>
      </xdr:nvSpPr>
      <xdr:spPr>
        <a:xfrm>
          <a:off x="1968500" y="566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57912</xdr:rowOff>
    </xdr:from>
    <xdr:to>
      <xdr:col>15</xdr:col>
      <xdr:colOff>50800</xdr:colOff>
      <xdr:row>33</xdr:row>
      <xdr:rowOff>115062</xdr:rowOff>
    </xdr:to>
    <xdr:cxnSp macro="">
      <xdr:nvCxnSpPr>
        <xdr:cNvPr id="78" name="直線コネクタ 77">
          <a:extLst>
            <a:ext uri="{FF2B5EF4-FFF2-40B4-BE49-F238E27FC236}">
              <a16:creationId xmlns:a16="http://schemas.microsoft.com/office/drawing/2014/main" id="{A25058B5-4859-490B-8E22-51436C41883D}"/>
            </a:ext>
          </a:extLst>
        </xdr:cNvPr>
        <xdr:cNvCxnSpPr/>
      </xdr:nvCxnSpPr>
      <xdr:spPr>
        <a:xfrm>
          <a:off x="2019300" y="571576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32</xdr:row>
      <xdr:rowOff>132842</xdr:rowOff>
    </xdr:from>
    <xdr:to>
      <xdr:col>6</xdr:col>
      <xdr:colOff>38100</xdr:colOff>
      <xdr:row>33</xdr:row>
      <xdr:rowOff>62992</xdr:rowOff>
    </xdr:to>
    <xdr:sp macro="" textlink="">
      <xdr:nvSpPr>
        <xdr:cNvPr id="79" name="楕円 78">
          <a:extLst>
            <a:ext uri="{FF2B5EF4-FFF2-40B4-BE49-F238E27FC236}">
              <a16:creationId xmlns:a16="http://schemas.microsoft.com/office/drawing/2014/main" id="{EF6234BC-C787-4F14-8F9C-EDFA916F2066}"/>
            </a:ext>
          </a:extLst>
        </xdr:cNvPr>
        <xdr:cNvSpPr/>
      </xdr:nvSpPr>
      <xdr:spPr>
        <a:xfrm>
          <a:off x="1079500" y="561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12192</xdr:rowOff>
    </xdr:from>
    <xdr:to>
      <xdr:col>10</xdr:col>
      <xdr:colOff>114300</xdr:colOff>
      <xdr:row>33</xdr:row>
      <xdr:rowOff>57912</xdr:rowOff>
    </xdr:to>
    <xdr:cxnSp macro="">
      <xdr:nvCxnSpPr>
        <xdr:cNvPr id="80" name="直線コネクタ 79">
          <a:extLst>
            <a:ext uri="{FF2B5EF4-FFF2-40B4-BE49-F238E27FC236}">
              <a16:creationId xmlns:a16="http://schemas.microsoft.com/office/drawing/2014/main" id="{12854A87-86AE-46A4-8E6B-1279EFE62F09}"/>
            </a:ext>
          </a:extLst>
        </xdr:cNvPr>
        <xdr:cNvCxnSpPr/>
      </xdr:nvCxnSpPr>
      <xdr:spPr>
        <a:xfrm>
          <a:off x="1130300" y="567004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3C2A5C63-6DBC-45FE-839B-FB42775C94D5}"/>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70B8FC9A-18DA-4DA0-BF21-03B7D3C2045B}"/>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2DD8B69A-49D2-488B-B461-EBBACA1A44AE}"/>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2898D980-E263-4C76-9298-0BFA3F9A9C46}"/>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22369</xdr:rowOff>
    </xdr:from>
    <xdr:ext cx="405111" cy="259045"/>
    <xdr:sp macro="" textlink="">
      <xdr:nvSpPr>
        <xdr:cNvPr id="85" name="n_1mainValue【道路】&#10;有形固定資産減価償却率">
          <a:extLst>
            <a:ext uri="{FF2B5EF4-FFF2-40B4-BE49-F238E27FC236}">
              <a16:creationId xmlns:a16="http://schemas.microsoft.com/office/drawing/2014/main" id="{DB3005CC-ADBA-44D9-B2E9-26AE395F61FB}"/>
            </a:ext>
          </a:extLst>
        </xdr:cNvPr>
        <xdr:cNvSpPr txBox="1"/>
      </xdr:nvSpPr>
      <xdr:spPr>
        <a:xfrm>
          <a:off x="3582044" y="550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10939</xdr:rowOff>
    </xdr:from>
    <xdr:ext cx="405111" cy="259045"/>
    <xdr:sp macro="" textlink="">
      <xdr:nvSpPr>
        <xdr:cNvPr id="86" name="n_2mainValue【道路】&#10;有形固定資産減価償却率">
          <a:extLst>
            <a:ext uri="{FF2B5EF4-FFF2-40B4-BE49-F238E27FC236}">
              <a16:creationId xmlns:a16="http://schemas.microsoft.com/office/drawing/2014/main" id="{20FF535E-214D-43F1-A17B-C30C963AB0BE}"/>
            </a:ext>
          </a:extLst>
        </xdr:cNvPr>
        <xdr:cNvSpPr txBox="1"/>
      </xdr:nvSpPr>
      <xdr:spPr>
        <a:xfrm>
          <a:off x="2705744" y="5497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125239</xdr:rowOff>
    </xdr:from>
    <xdr:ext cx="405111" cy="259045"/>
    <xdr:sp macro="" textlink="">
      <xdr:nvSpPr>
        <xdr:cNvPr id="87" name="n_3mainValue【道路】&#10;有形固定資産減価償却率">
          <a:extLst>
            <a:ext uri="{FF2B5EF4-FFF2-40B4-BE49-F238E27FC236}">
              <a16:creationId xmlns:a16="http://schemas.microsoft.com/office/drawing/2014/main" id="{63127286-CA57-41C9-9BE4-B2B3936B05E2}"/>
            </a:ext>
          </a:extLst>
        </xdr:cNvPr>
        <xdr:cNvSpPr txBox="1"/>
      </xdr:nvSpPr>
      <xdr:spPr>
        <a:xfrm>
          <a:off x="1816744" y="5440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31</xdr:row>
      <xdr:rowOff>79519</xdr:rowOff>
    </xdr:from>
    <xdr:ext cx="405111" cy="259045"/>
    <xdr:sp macro="" textlink="">
      <xdr:nvSpPr>
        <xdr:cNvPr id="88" name="n_4mainValue【道路】&#10;有形固定資産減価償却率">
          <a:extLst>
            <a:ext uri="{FF2B5EF4-FFF2-40B4-BE49-F238E27FC236}">
              <a16:creationId xmlns:a16="http://schemas.microsoft.com/office/drawing/2014/main" id="{FA44E1F7-0AE1-42DF-8F61-D3165DA3DD5C}"/>
            </a:ext>
          </a:extLst>
        </xdr:cNvPr>
        <xdr:cNvSpPr txBox="1"/>
      </xdr:nvSpPr>
      <xdr:spPr>
        <a:xfrm>
          <a:off x="927744" y="539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F27EF25-517E-4734-BFC7-96AFD3F6640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28CB5B7-DC3D-41A5-ABCE-7484E462D7A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C2A55EB-E383-4D5C-8427-8DA630E5CA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09A54E0-3FFF-4B46-8603-7F521BA86EF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60439C6-511C-4D7B-A041-E6DF8C76101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1149DBE-DA6B-456D-8D17-1061A4D4B6C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CA67E4B-8337-4504-9B40-7DF1AB43A3C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241A9C0-2DC8-4643-B0E4-769E4A8774E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BCB0A3C-008E-430A-B5CB-292DC9071EB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2BD5BDB-BF8E-4555-89A5-2DD7AF5B1C8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6300199-CFB3-46C5-840C-79342AF1884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BB8E8D6-F2E2-4E58-BC80-927FCC66D95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0247F75-EA67-48C7-A982-AFB04942129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80483B2-574B-4186-A5FC-54B618E2B19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9DE225C-8CD2-4E93-B9E5-B5EC0831005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F678377-72BF-42F6-BCF9-5521A8B5A30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56454EC-0595-46EB-B749-24416E96CBE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14F2609-75E0-4B9F-8200-9A719A22AC2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B014518-572F-4973-AD54-D824BC21F19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0C9A04F-E06F-4998-8EA6-C829AF03B20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4AAD9A9-2F12-4B7E-AF81-25AD9E66F3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9BAFC2D3-2767-45DE-BE36-26B6918E0F6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185B7B3-B643-4861-91D6-D900AA948F7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905873BF-ACB6-40DF-A686-2F2F7E4C5F89}"/>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85EC6C63-61A6-4E29-A63B-D0DE6FB32ABF}"/>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B178E3CA-84F6-42A3-B3CA-7770E84A37BB}"/>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94322460-A9AD-417C-A296-CF4B5F061DE9}"/>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2A0700A-41D4-4996-9B63-6ECC2A85C8A2}"/>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324BCA4C-088B-49A5-A43B-1F744BCE302C}"/>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70EFB087-5B13-48BE-9334-8554A980B843}"/>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E278FDA8-9ACB-4133-8A94-FC5FFBB79420}"/>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A568F012-775B-4248-80CC-764EE2F787D7}"/>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8593E944-7278-4857-A2DA-420C2F2E6468}"/>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5D42D397-3683-4308-84AE-B339FC6AE8D3}"/>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B8BF99E-41B4-476A-8461-47A472E22BD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B2ADC93-EDA1-4678-AA04-C02CC729253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49B3001-F10C-4447-8C63-1A5080FB371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768FC22-7278-4E2A-BDB1-D8E320D7053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8351301-DF3C-4457-AD1B-00839F8C30A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42678</xdr:rowOff>
    </xdr:from>
    <xdr:to>
      <xdr:col>55</xdr:col>
      <xdr:colOff>50800</xdr:colOff>
      <xdr:row>41</xdr:row>
      <xdr:rowOff>144278</xdr:rowOff>
    </xdr:to>
    <xdr:sp macro="" textlink="">
      <xdr:nvSpPr>
        <xdr:cNvPr id="128" name="楕円 127">
          <a:extLst>
            <a:ext uri="{FF2B5EF4-FFF2-40B4-BE49-F238E27FC236}">
              <a16:creationId xmlns:a16="http://schemas.microsoft.com/office/drawing/2014/main" id="{25224E0C-A9B0-4713-BD7F-10894DA46C13}"/>
            </a:ext>
          </a:extLst>
        </xdr:cNvPr>
        <xdr:cNvSpPr/>
      </xdr:nvSpPr>
      <xdr:spPr>
        <a:xfrm>
          <a:off x="10426700" y="707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129055</xdr:rowOff>
    </xdr:from>
    <xdr:ext cx="469744" cy="259045"/>
    <xdr:sp macro="" textlink="">
      <xdr:nvSpPr>
        <xdr:cNvPr id="129" name="【道路】&#10;一人当たり延長該当値テキスト">
          <a:extLst>
            <a:ext uri="{FF2B5EF4-FFF2-40B4-BE49-F238E27FC236}">
              <a16:creationId xmlns:a16="http://schemas.microsoft.com/office/drawing/2014/main" id="{899892EB-8EA7-44A7-9030-704B5E680DFF}"/>
            </a:ext>
          </a:extLst>
        </xdr:cNvPr>
        <xdr:cNvSpPr txBox="1"/>
      </xdr:nvSpPr>
      <xdr:spPr>
        <a:xfrm>
          <a:off x="10515600" y="698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44564</xdr:rowOff>
    </xdr:from>
    <xdr:to>
      <xdr:col>50</xdr:col>
      <xdr:colOff>165100</xdr:colOff>
      <xdr:row>41</xdr:row>
      <xdr:rowOff>146164</xdr:rowOff>
    </xdr:to>
    <xdr:sp macro="" textlink="">
      <xdr:nvSpPr>
        <xdr:cNvPr id="130" name="楕円 129">
          <a:extLst>
            <a:ext uri="{FF2B5EF4-FFF2-40B4-BE49-F238E27FC236}">
              <a16:creationId xmlns:a16="http://schemas.microsoft.com/office/drawing/2014/main" id="{620DDC1C-F792-4598-B7BF-76A6CC451658}"/>
            </a:ext>
          </a:extLst>
        </xdr:cNvPr>
        <xdr:cNvSpPr/>
      </xdr:nvSpPr>
      <xdr:spPr>
        <a:xfrm>
          <a:off x="9588500" y="707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93478</xdr:rowOff>
    </xdr:from>
    <xdr:to>
      <xdr:col>55</xdr:col>
      <xdr:colOff>0</xdr:colOff>
      <xdr:row>41</xdr:row>
      <xdr:rowOff>95364</xdr:rowOff>
    </xdr:to>
    <xdr:cxnSp macro="">
      <xdr:nvCxnSpPr>
        <xdr:cNvPr id="131" name="直線コネクタ 130">
          <a:extLst>
            <a:ext uri="{FF2B5EF4-FFF2-40B4-BE49-F238E27FC236}">
              <a16:creationId xmlns:a16="http://schemas.microsoft.com/office/drawing/2014/main" id="{F928961E-4DC3-4331-8A52-1191AC116666}"/>
            </a:ext>
          </a:extLst>
        </xdr:cNvPr>
        <xdr:cNvCxnSpPr/>
      </xdr:nvCxnSpPr>
      <xdr:spPr>
        <a:xfrm flipV="1">
          <a:off x="9639300" y="7122928"/>
          <a:ext cx="8382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46355</xdr:rowOff>
    </xdr:from>
    <xdr:to>
      <xdr:col>46</xdr:col>
      <xdr:colOff>38100</xdr:colOff>
      <xdr:row>41</xdr:row>
      <xdr:rowOff>147955</xdr:rowOff>
    </xdr:to>
    <xdr:sp macro="" textlink="">
      <xdr:nvSpPr>
        <xdr:cNvPr id="132" name="楕円 131">
          <a:extLst>
            <a:ext uri="{FF2B5EF4-FFF2-40B4-BE49-F238E27FC236}">
              <a16:creationId xmlns:a16="http://schemas.microsoft.com/office/drawing/2014/main" id="{91B2B45C-9A3C-4B9A-B6B8-DDB9BC6A558B}"/>
            </a:ext>
          </a:extLst>
        </xdr:cNvPr>
        <xdr:cNvSpPr/>
      </xdr:nvSpPr>
      <xdr:spPr>
        <a:xfrm>
          <a:off x="8699500" y="707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95364</xdr:rowOff>
    </xdr:from>
    <xdr:to>
      <xdr:col>50</xdr:col>
      <xdr:colOff>114300</xdr:colOff>
      <xdr:row>41</xdr:row>
      <xdr:rowOff>97155</xdr:rowOff>
    </xdr:to>
    <xdr:cxnSp macro="">
      <xdr:nvCxnSpPr>
        <xdr:cNvPr id="133" name="直線コネクタ 132">
          <a:extLst>
            <a:ext uri="{FF2B5EF4-FFF2-40B4-BE49-F238E27FC236}">
              <a16:creationId xmlns:a16="http://schemas.microsoft.com/office/drawing/2014/main" id="{B0B92A9E-01DA-4E41-A5B4-3DC0B6EF75DA}"/>
            </a:ext>
          </a:extLst>
        </xdr:cNvPr>
        <xdr:cNvCxnSpPr/>
      </xdr:nvCxnSpPr>
      <xdr:spPr>
        <a:xfrm flipV="1">
          <a:off x="8750300" y="7124814"/>
          <a:ext cx="8890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47689</xdr:rowOff>
    </xdr:from>
    <xdr:to>
      <xdr:col>41</xdr:col>
      <xdr:colOff>101600</xdr:colOff>
      <xdr:row>41</xdr:row>
      <xdr:rowOff>149289</xdr:rowOff>
    </xdr:to>
    <xdr:sp macro="" textlink="">
      <xdr:nvSpPr>
        <xdr:cNvPr id="134" name="楕円 133">
          <a:extLst>
            <a:ext uri="{FF2B5EF4-FFF2-40B4-BE49-F238E27FC236}">
              <a16:creationId xmlns:a16="http://schemas.microsoft.com/office/drawing/2014/main" id="{30BBEAEA-0FA7-4BE0-B765-9437FE478F2A}"/>
            </a:ext>
          </a:extLst>
        </xdr:cNvPr>
        <xdr:cNvSpPr/>
      </xdr:nvSpPr>
      <xdr:spPr>
        <a:xfrm>
          <a:off x="7810500" y="707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97155</xdr:rowOff>
    </xdr:from>
    <xdr:to>
      <xdr:col>45</xdr:col>
      <xdr:colOff>177800</xdr:colOff>
      <xdr:row>41</xdr:row>
      <xdr:rowOff>98489</xdr:rowOff>
    </xdr:to>
    <xdr:cxnSp macro="">
      <xdr:nvCxnSpPr>
        <xdr:cNvPr id="135" name="直線コネクタ 134">
          <a:extLst>
            <a:ext uri="{FF2B5EF4-FFF2-40B4-BE49-F238E27FC236}">
              <a16:creationId xmlns:a16="http://schemas.microsoft.com/office/drawing/2014/main" id="{F84FBEE5-D410-4BD3-9347-C380C1FD856B}"/>
            </a:ext>
          </a:extLst>
        </xdr:cNvPr>
        <xdr:cNvCxnSpPr/>
      </xdr:nvCxnSpPr>
      <xdr:spPr>
        <a:xfrm flipV="1">
          <a:off x="7861300" y="7126605"/>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49784</xdr:rowOff>
    </xdr:from>
    <xdr:to>
      <xdr:col>36</xdr:col>
      <xdr:colOff>165100</xdr:colOff>
      <xdr:row>41</xdr:row>
      <xdr:rowOff>151384</xdr:rowOff>
    </xdr:to>
    <xdr:sp macro="" textlink="">
      <xdr:nvSpPr>
        <xdr:cNvPr id="136" name="楕円 135">
          <a:extLst>
            <a:ext uri="{FF2B5EF4-FFF2-40B4-BE49-F238E27FC236}">
              <a16:creationId xmlns:a16="http://schemas.microsoft.com/office/drawing/2014/main" id="{F999300D-0F21-42D9-93BF-319DD84B37FC}"/>
            </a:ext>
          </a:extLst>
        </xdr:cNvPr>
        <xdr:cNvSpPr/>
      </xdr:nvSpPr>
      <xdr:spPr>
        <a:xfrm>
          <a:off x="6921500" y="707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98489</xdr:rowOff>
    </xdr:from>
    <xdr:to>
      <xdr:col>41</xdr:col>
      <xdr:colOff>50800</xdr:colOff>
      <xdr:row>41</xdr:row>
      <xdr:rowOff>100584</xdr:rowOff>
    </xdr:to>
    <xdr:cxnSp macro="">
      <xdr:nvCxnSpPr>
        <xdr:cNvPr id="137" name="直線コネクタ 136">
          <a:extLst>
            <a:ext uri="{FF2B5EF4-FFF2-40B4-BE49-F238E27FC236}">
              <a16:creationId xmlns:a16="http://schemas.microsoft.com/office/drawing/2014/main" id="{66412041-3D82-4171-9988-1BB5324EACD4}"/>
            </a:ext>
          </a:extLst>
        </xdr:cNvPr>
        <xdr:cNvCxnSpPr/>
      </xdr:nvCxnSpPr>
      <xdr:spPr>
        <a:xfrm flipV="1">
          <a:off x="6972300" y="7127939"/>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F7EED74F-A992-49FC-8918-300CA049A3FE}"/>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4D26A19C-D7C7-4EE3-ABF5-1B1FEE121009}"/>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B1F34672-1D87-430B-824E-82D01BC2402A}"/>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4BBC6569-D021-4C1D-866B-3CA46E410A3B}"/>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137291</xdr:rowOff>
    </xdr:from>
    <xdr:ext cx="469744" cy="259045"/>
    <xdr:sp macro="" textlink="">
      <xdr:nvSpPr>
        <xdr:cNvPr id="142" name="n_1mainValue【道路】&#10;一人当たり延長">
          <a:extLst>
            <a:ext uri="{FF2B5EF4-FFF2-40B4-BE49-F238E27FC236}">
              <a16:creationId xmlns:a16="http://schemas.microsoft.com/office/drawing/2014/main" id="{9BE248C5-A6E9-4DB6-8B89-7C6BE6ADD681}"/>
            </a:ext>
          </a:extLst>
        </xdr:cNvPr>
        <xdr:cNvSpPr txBox="1"/>
      </xdr:nvSpPr>
      <xdr:spPr>
        <a:xfrm>
          <a:off x="9391727" y="716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139082</xdr:rowOff>
    </xdr:from>
    <xdr:ext cx="469744" cy="259045"/>
    <xdr:sp macro="" textlink="">
      <xdr:nvSpPr>
        <xdr:cNvPr id="143" name="n_2mainValue【道路】&#10;一人当たり延長">
          <a:extLst>
            <a:ext uri="{FF2B5EF4-FFF2-40B4-BE49-F238E27FC236}">
              <a16:creationId xmlns:a16="http://schemas.microsoft.com/office/drawing/2014/main" id="{F8A8E440-CC1C-4DB4-A94C-5400CAAF743B}"/>
            </a:ext>
          </a:extLst>
        </xdr:cNvPr>
        <xdr:cNvSpPr txBox="1"/>
      </xdr:nvSpPr>
      <xdr:spPr>
        <a:xfrm>
          <a:off x="8515427" y="716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140416</xdr:rowOff>
    </xdr:from>
    <xdr:ext cx="469744" cy="259045"/>
    <xdr:sp macro="" textlink="">
      <xdr:nvSpPr>
        <xdr:cNvPr id="144" name="n_3mainValue【道路】&#10;一人当たり延長">
          <a:extLst>
            <a:ext uri="{FF2B5EF4-FFF2-40B4-BE49-F238E27FC236}">
              <a16:creationId xmlns:a16="http://schemas.microsoft.com/office/drawing/2014/main" id="{F5F6DA8C-66BC-461C-8D16-DE7DAB4E3969}"/>
            </a:ext>
          </a:extLst>
        </xdr:cNvPr>
        <xdr:cNvSpPr txBox="1"/>
      </xdr:nvSpPr>
      <xdr:spPr>
        <a:xfrm>
          <a:off x="7626427" y="716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142511</xdr:rowOff>
    </xdr:from>
    <xdr:ext cx="469744" cy="259045"/>
    <xdr:sp macro="" textlink="">
      <xdr:nvSpPr>
        <xdr:cNvPr id="145" name="n_4mainValue【道路】&#10;一人当たり延長">
          <a:extLst>
            <a:ext uri="{FF2B5EF4-FFF2-40B4-BE49-F238E27FC236}">
              <a16:creationId xmlns:a16="http://schemas.microsoft.com/office/drawing/2014/main" id="{62A29CEF-3028-4D57-97BB-E62D9C62F597}"/>
            </a:ext>
          </a:extLst>
        </xdr:cNvPr>
        <xdr:cNvSpPr txBox="1"/>
      </xdr:nvSpPr>
      <xdr:spPr>
        <a:xfrm>
          <a:off x="6737427" y="7171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DCA5FBE-BCB3-4A49-A35F-9A71DFE5001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22BD4C6-44D7-40FE-AAB7-1927ED4BA5C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0118799-8307-48C2-AEF7-33C8D918F2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58427CC-D643-4B1E-B957-89BCE7DE45D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E55BB1C-91F0-420D-B091-09A09822E2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B251217-0A8B-463D-B467-FD0047B43BE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ECA1481-AD0D-412D-A5D3-42DA5C9741B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635058A-FC89-4B95-B9A3-0140DA34BEC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EBFAA33-5FC1-4115-A1A5-1B87AFC1EEE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168E50F-3EAE-456C-BC40-1E77A7C3192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3056AE6-6E79-46B4-8B9F-7FFC67A0B48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54B3CE1A-B184-47B4-91C8-A37E29C1226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9D265B8-C60D-446E-97F4-C0654AF9C45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B1640FA-67D7-4635-BEBE-33BCCB8FF07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4989F25-35CD-4220-9E53-78EBC19DE8C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0E8CA85-581D-405C-A12A-C8DDE071B7C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BCA665-19C1-4020-8968-3618ED45BF7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4B57CB5-271D-49D1-9C6C-E9EB0BCA468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FCA217F-CA6F-4E16-A4FE-52D754CB41F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758329B4-A9BE-4139-9334-0F0E26A0920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82D1801-D9FF-4333-910F-505C52DE100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72171A9-FAF1-4BEB-8C9D-12E4298B292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FC357DA-B334-4246-A1E7-A61ABE2519A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30F3398-BEB7-475A-A455-C377D7608A2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655B23B-F1EE-48FE-8CEE-9FE196E3E92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8CEFCED0-17C4-47F6-96EA-0FE3A32BD242}"/>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BAA088B6-9314-4A30-A950-93B66352124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70B77ED7-4933-4A52-9B46-7948A9FB266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70B0D7D-5DFB-4FE5-9F53-6A878028150C}"/>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BFC72697-C135-4156-9AC1-C0A0DD1023C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8A8D25AE-BD4C-4ACE-8E1F-EB6798CEB082}"/>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D9C87F5C-94F2-4E57-B42D-F480C2B2C6A2}"/>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95664DE3-3B97-4B86-B858-3B07C1C3F47E}"/>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1F0E05D5-25FA-4549-B464-7FADB0302AAF}"/>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5A77D13-3E11-45A9-AD5D-471C95886F0A}"/>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396A7A3E-5BAB-4DB9-A516-00B5D46F0536}"/>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2FD392E-2956-45C8-A5EE-B80DAF47C1B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8F9BC66-DC0B-43B2-B9AE-C78F6A570FB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A2FFF1E-632A-4062-B9AD-61595487284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F8EEF06-9F58-490A-B473-A3EB5AFCFC6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38D741-F7B3-4F5A-A6EF-2A06016AFE0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16147</xdr:rowOff>
    </xdr:from>
    <xdr:to>
      <xdr:col>24</xdr:col>
      <xdr:colOff>114300</xdr:colOff>
      <xdr:row>61</xdr:row>
      <xdr:rowOff>117747</xdr:rowOff>
    </xdr:to>
    <xdr:sp macro="" textlink="">
      <xdr:nvSpPr>
        <xdr:cNvPr id="187" name="楕円 186">
          <a:extLst>
            <a:ext uri="{FF2B5EF4-FFF2-40B4-BE49-F238E27FC236}">
              <a16:creationId xmlns:a16="http://schemas.microsoft.com/office/drawing/2014/main" id="{D7A26675-2569-4FDA-AA2B-6F96621F6253}"/>
            </a:ext>
          </a:extLst>
        </xdr:cNvPr>
        <xdr:cNvSpPr/>
      </xdr:nvSpPr>
      <xdr:spPr>
        <a:xfrm>
          <a:off x="45847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166024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B0DF716-49F9-4D9E-96DD-8A63C4945F08}"/>
            </a:ext>
          </a:extLst>
        </xdr:cNvPr>
        <xdr:cNvSpPr txBox="1"/>
      </xdr:nvSpPr>
      <xdr:spPr>
        <a:xfrm>
          <a:off x="4673600" y="1045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166370</xdr:rowOff>
    </xdr:from>
    <xdr:to>
      <xdr:col>20</xdr:col>
      <xdr:colOff>38100</xdr:colOff>
      <xdr:row>61</xdr:row>
      <xdr:rowOff>96520</xdr:rowOff>
    </xdr:to>
    <xdr:sp macro="" textlink="">
      <xdr:nvSpPr>
        <xdr:cNvPr id="189" name="楕円 188">
          <a:extLst>
            <a:ext uri="{FF2B5EF4-FFF2-40B4-BE49-F238E27FC236}">
              <a16:creationId xmlns:a16="http://schemas.microsoft.com/office/drawing/2014/main" id="{4F4AEDC3-40AC-4A0F-A22B-CCBE7F67C942}"/>
            </a:ext>
          </a:extLst>
        </xdr:cNvPr>
        <xdr:cNvSpPr/>
      </xdr:nvSpPr>
      <xdr:spPr>
        <a:xfrm>
          <a:off x="3746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45720</xdr:rowOff>
    </xdr:from>
    <xdr:to>
      <xdr:col>24</xdr:col>
      <xdr:colOff>63500</xdr:colOff>
      <xdr:row>61</xdr:row>
      <xdr:rowOff>66947</xdr:rowOff>
    </xdr:to>
    <xdr:cxnSp macro="">
      <xdr:nvCxnSpPr>
        <xdr:cNvPr id="190" name="直線コネクタ 189">
          <a:extLst>
            <a:ext uri="{FF2B5EF4-FFF2-40B4-BE49-F238E27FC236}">
              <a16:creationId xmlns:a16="http://schemas.microsoft.com/office/drawing/2014/main" id="{A3C73337-15E2-40D6-866A-F43AD4479CC2}"/>
            </a:ext>
          </a:extLst>
        </xdr:cNvPr>
        <xdr:cNvCxnSpPr/>
      </xdr:nvCxnSpPr>
      <xdr:spPr>
        <a:xfrm>
          <a:off x="3797300" y="1050417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140244</xdr:rowOff>
    </xdr:from>
    <xdr:to>
      <xdr:col>15</xdr:col>
      <xdr:colOff>101600</xdr:colOff>
      <xdr:row>61</xdr:row>
      <xdr:rowOff>70394</xdr:rowOff>
    </xdr:to>
    <xdr:sp macro="" textlink="">
      <xdr:nvSpPr>
        <xdr:cNvPr id="191" name="楕円 190">
          <a:extLst>
            <a:ext uri="{FF2B5EF4-FFF2-40B4-BE49-F238E27FC236}">
              <a16:creationId xmlns:a16="http://schemas.microsoft.com/office/drawing/2014/main" id="{7A5AE437-EED3-4FE0-B7A2-BBDDF1FBD37E}"/>
            </a:ext>
          </a:extLst>
        </xdr:cNvPr>
        <xdr:cNvSpPr/>
      </xdr:nvSpPr>
      <xdr:spPr>
        <a:xfrm>
          <a:off x="2857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19594</xdr:rowOff>
    </xdr:from>
    <xdr:to>
      <xdr:col>19</xdr:col>
      <xdr:colOff>177800</xdr:colOff>
      <xdr:row>61</xdr:row>
      <xdr:rowOff>45720</xdr:rowOff>
    </xdr:to>
    <xdr:cxnSp macro="">
      <xdr:nvCxnSpPr>
        <xdr:cNvPr id="192" name="直線コネクタ 191">
          <a:extLst>
            <a:ext uri="{FF2B5EF4-FFF2-40B4-BE49-F238E27FC236}">
              <a16:creationId xmlns:a16="http://schemas.microsoft.com/office/drawing/2014/main" id="{C8822051-8DDB-4A8E-A27E-88DFDE9DE48A}"/>
            </a:ext>
          </a:extLst>
        </xdr:cNvPr>
        <xdr:cNvCxnSpPr/>
      </xdr:nvCxnSpPr>
      <xdr:spPr>
        <a:xfrm>
          <a:off x="2908300" y="1047804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112485</xdr:rowOff>
    </xdr:from>
    <xdr:to>
      <xdr:col>10</xdr:col>
      <xdr:colOff>165100</xdr:colOff>
      <xdr:row>61</xdr:row>
      <xdr:rowOff>42635</xdr:rowOff>
    </xdr:to>
    <xdr:sp macro="" textlink="">
      <xdr:nvSpPr>
        <xdr:cNvPr id="193" name="楕円 192">
          <a:extLst>
            <a:ext uri="{FF2B5EF4-FFF2-40B4-BE49-F238E27FC236}">
              <a16:creationId xmlns:a16="http://schemas.microsoft.com/office/drawing/2014/main" id="{FA2AEFE7-3B54-4D74-9633-CCEDC7F39BBE}"/>
            </a:ext>
          </a:extLst>
        </xdr:cNvPr>
        <xdr:cNvSpPr/>
      </xdr:nvSpPr>
      <xdr:spPr>
        <a:xfrm>
          <a:off x="1968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163285</xdr:rowOff>
    </xdr:from>
    <xdr:to>
      <xdr:col>15</xdr:col>
      <xdr:colOff>50800</xdr:colOff>
      <xdr:row>61</xdr:row>
      <xdr:rowOff>19594</xdr:rowOff>
    </xdr:to>
    <xdr:cxnSp macro="">
      <xdr:nvCxnSpPr>
        <xdr:cNvPr id="194" name="直線コネクタ 193">
          <a:extLst>
            <a:ext uri="{FF2B5EF4-FFF2-40B4-BE49-F238E27FC236}">
              <a16:creationId xmlns:a16="http://schemas.microsoft.com/office/drawing/2014/main" id="{7E3C244E-BB22-4CD3-BA09-F264EF7C860E}"/>
            </a:ext>
          </a:extLst>
        </xdr:cNvPr>
        <xdr:cNvCxnSpPr/>
      </xdr:nvCxnSpPr>
      <xdr:spPr>
        <a:xfrm>
          <a:off x="2019300" y="1045028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84727</xdr:rowOff>
    </xdr:from>
    <xdr:to>
      <xdr:col>6</xdr:col>
      <xdr:colOff>38100</xdr:colOff>
      <xdr:row>61</xdr:row>
      <xdr:rowOff>14877</xdr:rowOff>
    </xdr:to>
    <xdr:sp macro="" textlink="">
      <xdr:nvSpPr>
        <xdr:cNvPr id="195" name="楕円 194">
          <a:extLst>
            <a:ext uri="{FF2B5EF4-FFF2-40B4-BE49-F238E27FC236}">
              <a16:creationId xmlns:a16="http://schemas.microsoft.com/office/drawing/2014/main" id="{8E2137B5-CDAD-4A7C-816F-D976FD59AB6E}"/>
            </a:ext>
          </a:extLst>
        </xdr:cNvPr>
        <xdr:cNvSpPr/>
      </xdr:nvSpPr>
      <xdr:spPr>
        <a:xfrm>
          <a:off x="1079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135527</xdr:rowOff>
    </xdr:from>
    <xdr:to>
      <xdr:col>10</xdr:col>
      <xdr:colOff>114300</xdr:colOff>
      <xdr:row>60</xdr:row>
      <xdr:rowOff>163285</xdr:rowOff>
    </xdr:to>
    <xdr:cxnSp macro="">
      <xdr:nvCxnSpPr>
        <xdr:cNvPr id="196" name="直線コネクタ 195">
          <a:extLst>
            <a:ext uri="{FF2B5EF4-FFF2-40B4-BE49-F238E27FC236}">
              <a16:creationId xmlns:a16="http://schemas.microsoft.com/office/drawing/2014/main" id="{1BCDE476-C6FF-4B58-A672-6F87E3E64752}"/>
            </a:ext>
          </a:extLst>
        </xdr:cNvPr>
        <xdr:cNvCxnSpPr/>
      </xdr:nvCxnSpPr>
      <xdr:spPr>
        <a:xfrm>
          <a:off x="1130300" y="1042252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0197C2F-B981-48CB-9835-B7C14743D3A2}"/>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03BB2E9-8F39-47FF-8CCF-FA05348C2FF1}"/>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6F57C76-EC3B-46FE-B717-018900CE5031}"/>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61F8671-158E-43EA-A0E3-0ACF65B22F21}"/>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87647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CC3A8A7-1058-4BB5-AFC3-EF746E5CBB71}"/>
            </a:ext>
          </a:extLst>
        </xdr:cNvPr>
        <xdr:cNvSpPr txBox="1"/>
      </xdr:nvSpPr>
      <xdr:spPr>
        <a:xfrm>
          <a:off x="3582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836AB87-691C-4FE4-A4C5-FAE4F5E52EEC}"/>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59162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DDE9E199-2EFF-4FBE-83B1-DF28BB27AA62}"/>
            </a:ext>
          </a:extLst>
        </xdr:cNvPr>
        <xdr:cNvSpPr txBox="1"/>
      </xdr:nvSpPr>
      <xdr:spPr>
        <a:xfrm>
          <a:off x="1816744" y="1017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31404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65CBD3B-7845-4059-B200-AFE326CA7119}"/>
            </a:ext>
          </a:extLst>
        </xdr:cNvPr>
        <xdr:cNvSpPr txBox="1"/>
      </xdr:nvSpPr>
      <xdr:spPr>
        <a:xfrm>
          <a:off x="9277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7FE57C9-3D00-4386-9403-8D2468A9F88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A6C9F00-A384-40CD-A47B-CF87449E880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F9D9E59-BEF6-4AB7-BECC-3F916A24F9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28DB3B5-64A8-48DE-B139-FCBC2F881A2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D1E2DA3-96EA-475C-9F1C-DF994D460A8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A43D5EA-A225-4B88-B6FC-E3BFC50170B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74CA29D-FB2F-4BE9-8935-DAE47CA88E5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DE4B31B-2C92-481F-9153-BE7EEE72EB4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7C6A2EA-D93D-4EC4-8DFA-6268AB4D409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AB36894-8208-4FAE-A68A-2DEE5854FA3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B6E6C12-FD6E-4568-925E-937296C4D0F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5E7961E6-FE61-4D5D-9440-2C70BE43B49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A2FF518A-D7F5-4118-81EC-D9786452BAB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E3CE0525-4EA3-44EF-8FA4-44766085CD25}"/>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D8A47C4E-710B-496C-82E7-A0BE520BF4D7}"/>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819C39C0-CCE8-490C-8F88-CDAF940D215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C8439981-EECF-43C4-BA32-7AE4195941B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EDB30A63-B640-47E8-9ADF-6B7A584F2F29}"/>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84210AC7-FA51-48FE-9C43-D722EAA1CB3D}"/>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EDFF4E2C-EFDB-4272-A797-EF628393CF11}"/>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36529C47-7DE0-42BB-831B-F2438C416BA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54AF0041-4AC4-44F0-8F89-A95CD157EFEE}"/>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34A446A-7395-4E1E-A0C1-58239F9CBB6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67E943D-3AAB-4711-A913-8C9D1835716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368C5E6-6027-4F02-9398-435C7666DF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D2D464B7-DCED-40D9-94FE-D6CDEC7DA16C}"/>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14AC121-D352-4431-A452-F026CA851DEF}"/>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CFA7D1D3-B960-4F7C-9B9A-0F111A4A6791}"/>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B78D16F-00C4-463E-88E1-7FB3407D5C9C}"/>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EC1322E8-9D2F-49D4-A680-2C36A54855AE}"/>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F9536B7-9322-4C3D-998A-C22738906DB8}"/>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D8B854AC-8E69-4BEC-B5FD-B56CF215BEEE}"/>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9B40FB89-E121-4FAA-988D-33F4876C8EED}"/>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237EF143-F402-401B-8761-FA574858C9CA}"/>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D6E7BA92-BF1C-40AB-946F-AC9492D85363}"/>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A3E1350F-EFA8-4871-A887-35730B40F88A}"/>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D78CEC3-FB43-442C-AC2A-CAE9ED700E2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1057526-AE24-4055-9E66-FFB992650DE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E729B9D-9274-42CF-856A-179169DBA4C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306A4DF-DE32-417B-AAB8-CFD3C16C5AF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6FA9DC9-7EDD-4333-A9D7-3BC74AC484A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8935</xdr:rowOff>
    </xdr:from>
    <xdr:to>
      <xdr:col>55</xdr:col>
      <xdr:colOff>50800</xdr:colOff>
      <xdr:row>64</xdr:row>
      <xdr:rowOff>110535</xdr:rowOff>
    </xdr:to>
    <xdr:sp macro="" textlink="">
      <xdr:nvSpPr>
        <xdr:cNvPr id="246" name="楕円 245">
          <a:extLst>
            <a:ext uri="{FF2B5EF4-FFF2-40B4-BE49-F238E27FC236}">
              <a16:creationId xmlns:a16="http://schemas.microsoft.com/office/drawing/2014/main" id="{9A5FB0E4-B21E-42F2-83BA-12EF12C2FAFD}"/>
            </a:ext>
          </a:extLst>
        </xdr:cNvPr>
        <xdr:cNvSpPr/>
      </xdr:nvSpPr>
      <xdr:spPr>
        <a:xfrm>
          <a:off x="10426700" y="1098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95312</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51DAB30A-66C5-483E-9091-CA8E365BAA67}"/>
            </a:ext>
          </a:extLst>
        </xdr:cNvPr>
        <xdr:cNvSpPr txBox="1"/>
      </xdr:nvSpPr>
      <xdr:spPr>
        <a:xfrm>
          <a:off x="10515600" y="1089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10108</xdr:rowOff>
    </xdr:from>
    <xdr:to>
      <xdr:col>50</xdr:col>
      <xdr:colOff>165100</xdr:colOff>
      <xdr:row>64</xdr:row>
      <xdr:rowOff>111708</xdr:rowOff>
    </xdr:to>
    <xdr:sp macro="" textlink="">
      <xdr:nvSpPr>
        <xdr:cNvPr id="248" name="楕円 247">
          <a:extLst>
            <a:ext uri="{FF2B5EF4-FFF2-40B4-BE49-F238E27FC236}">
              <a16:creationId xmlns:a16="http://schemas.microsoft.com/office/drawing/2014/main" id="{1880DDEF-34A1-43D9-896A-79624CD541FD}"/>
            </a:ext>
          </a:extLst>
        </xdr:cNvPr>
        <xdr:cNvSpPr/>
      </xdr:nvSpPr>
      <xdr:spPr>
        <a:xfrm>
          <a:off x="9588500" y="1098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59735</xdr:rowOff>
    </xdr:from>
    <xdr:to>
      <xdr:col>55</xdr:col>
      <xdr:colOff>0</xdr:colOff>
      <xdr:row>64</xdr:row>
      <xdr:rowOff>60908</xdr:rowOff>
    </xdr:to>
    <xdr:cxnSp macro="">
      <xdr:nvCxnSpPr>
        <xdr:cNvPr id="249" name="直線コネクタ 248">
          <a:extLst>
            <a:ext uri="{FF2B5EF4-FFF2-40B4-BE49-F238E27FC236}">
              <a16:creationId xmlns:a16="http://schemas.microsoft.com/office/drawing/2014/main" id="{4B0FC11E-DF8E-4010-9AB7-1DE8194D4F93}"/>
            </a:ext>
          </a:extLst>
        </xdr:cNvPr>
        <xdr:cNvCxnSpPr/>
      </xdr:nvCxnSpPr>
      <xdr:spPr>
        <a:xfrm flipV="1">
          <a:off x="9639300" y="11032535"/>
          <a:ext cx="838200" cy="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11185</xdr:rowOff>
    </xdr:from>
    <xdr:to>
      <xdr:col>46</xdr:col>
      <xdr:colOff>38100</xdr:colOff>
      <xdr:row>64</xdr:row>
      <xdr:rowOff>112785</xdr:rowOff>
    </xdr:to>
    <xdr:sp macro="" textlink="">
      <xdr:nvSpPr>
        <xdr:cNvPr id="250" name="楕円 249">
          <a:extLst>
            <a:ext uri="{FF2B5EF4-FFF2-40B4-BE49-F238E27FC236}">
              <a16:creationId xmlns:a16="http://schemas.microsoft.com/office/drawing/2014/main" id="{FFE8874B-7074-4513-AA2E-53768FA83E96}"/>
            </a:ext>
          </a:extLst>
        </xdr:cNvPr>
        <xdr:cNvSpPr/>
      </xdr:nvSpPr>
      <xdr:spPr>
        <a:xfrm>
          <a:off x="8699500" y="109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60908</xdr:rowOff>
    </xdr:from>
    <xdr:to>
      <xdr:col>50</xdr:col>
      <xdr:colOff>114300</xdr:colOff>
      <xdr:row>64</xdr:row>
      <xdr:rowOff>61985</xdr:rowOff>
    </xdr:to>
    <xdr:cxnSp macro="">
      <xdr:nvCxnSpPr>
        <xdr:cNvPr id="251" name="直線コネクタ 250">
          <a:extLst>
            <a:ext uri="{FF2B5EF4-FFF2-40B4-BE49-F238E27FC236}">
              <a16:creationId xmlns:a16="http://schemas.microsoft.com/office/drawing/2014/main" id="{EB371B3A-3FD9-4EDA-9CD1-9993241E3665}"/>
            </a:ext>
          </a:extLst>
        </xdr:cNvPr>
        <xdr:cNvCxnSpPr/>
      </xdr:nvCxnSpPr>
      <xdr:spPr>
        <a:xfrm flipV="1">
          <a:off x="8750300" y="11033708"/>
          <a:ext cx="8890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12000</xdr:rowOff>
    </xdr:from>
    <xdr:to>
      <xdr:col>41</xdr:col>
      <xdr:colOff>101600</xdr:colOff>
      <xdr:row>64</xdr:row>
      <xdr:rowOff>113600</xdr:rowOff>
    </xdr:to>
    <xdr:sp macro="" textlink="">
      <xdr:nvSpPr>
        <xdr:cNvPr id="252" name="楕円 251">
          <a:extLst>
            <a:ext uri="{FF2B5EF4-FFF2-40B4-BE49-F238E27FC236}">
              <a16:creationId xmlns:a16="http://schemas.microsoft.com/office/drawing/2014/main" id="{9E366046-AC21-46B2-937D-C392CB8BE9B3}"/>
            </a:ext>
          </a:extLst>
        </xdr:cNvPr>
        <xdr:cNvSpPr/>
      </xdr:nvSpPr>
      <xdr:spPr>
        <a:xfrm>
          <a:off x="7810500" y="109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61985</xdr:rowOff>
    </xdr:from>
    <xdr:to>
      <xdr:col>45</xdr:col>
      <xdr:colOff>177800</xdr:colOff>
      <xdr:row>64</xdr:row>
      <xdr:rowOff>62800</xdr:rowOff>
    </xdr:to>
    <xdr:cxnSp macro="">
      <xdr:nvCxnSpPr>
        <xdr:cNvPr id="253" name="直線コネクタ 252">
          <a:extLst>
            <a:ext uri="{FF2B5EF4-FFF2-40B4-BE49-F238E27FC236}">
              <a16:creationId xmlns:a16="http://schemas.microsoft.com/office/drawing/2014/main" id="{DBCE4809-21D0-42B0-B909-964EBE407C68}"/>
            </a:ext>
          </a:extLst>
        </xdr:cNvPr>
        <xdr:cNvCxnSpPr/>
      </xdr:nvCxnSpPr>
      <xdr:spPr>
        <a:xfrm flipV="1">
          <a:off x="7861300" y="11034785"/>
          <a:ext cx="889000" cy="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13212</xdr:rowOff>
    </xdr:from>
    <xdr:to>
      <xdr:col>36</xdr:col>
      <xdr:colOff>165100</xdr:colOff>
      <xdr:row>64</xdr:row>
      <xdr:rowOff>114812</xdr:rowOff>
    </xdr:to>
    <xdr:sp macro="" textlink="">
      <xdr:nvSpPr>
        <xdr:cNvPr id="254" name="楕円 253">
          <a:extLst>
            <a:ext uri="{FF2B5EF4-FFF2-40B4-BE49-F238E27FC236}">
              <a16:creationId xmlns:a16="http://schemas.microsoft.com/office/drawing/2014/main" id="{2725EFA2-5E9A-46B8-BA11-6A56410F6A87}"/>
            </a:ext>
          </a:extLst>
        </xdr:cNvPr>
        <xdr:cNvSpPr/>
      </xdr:nvSpPr>
      <xdr:spPr>
        <a:xfrm>
          <a:off x="6921500" y="1098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62800</xdr:rowOff>
    </xdr:from>
    <xdr:to>
      <xdr:col>41</xdr:col>
      <xdr:colOff>50800</xdr:colOff>
      <xdr:row>64</xdr:row>
      <xdr:rowOff>64012</xdr:rowOff>
    </xdr:to>
    <xdr:cxnSp macro="">
      <xdr:nvCxnSpPr>
        <xdr:cNvPr id="255" name="直線コネクタ 254">
          <a:extLst>
            <a:ext uri="{FF2B5EF4-FFF2-40B4-BE49-F238E27FC236}">
              <a16:creationId xmlns:a16="http://schemas.microsoft.com/office/drawing/2014/main" id="{5EDC861E-AA81-4421-AC4E-F16C8864A218}"/>
            </a:ext>
          </a:extLst>
        </xdr:cNvPr>
        <xdr:cNvCxnSpPr/>
      </xdr:nvCxnSpPr>
      <xdr:spPr>
        <a:xfrm flipV="1">
          <a:off x="6972300" y="11035600"/>
          <a:ext cx="889000" cy="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FB7DB80-6079-48B0-9BAA-4870DFF6F548}"/>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FEF775F-DC3D-464F-856B-E77812FE64B9}"/>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4D2703A-736B-4845-A6AB-845CE9FFA4C3}"/>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B0AB8CF-94B4-479D-9FF1-32C8577F4AFC}"/>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102835</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6431D528-5E54-4688-BC56-94ED253D7774}"/>
            </a:ext>
          </a:extLst>
        </xdr:cNvPr>
        <xdr:cNvSpPr txBox="1"/>
      </xdr:nvSpPr>
      <xdr:spPr>
        <a:xfrm>
          <a:off x="9359411" y="1107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103912</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FA81A925-9089-4B2E-BD2D-1F2146AA8627}"/>
            </a:ext>
          </a:extLst>
        </xdr:cNvPr>
        <xdr:cNvSpPr txBox="1"/>
      </xdr:nvSpPr>
      <xdr:spPr>
        <a:xfrm>
          <a:off x="8483111" y="1107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104727</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C7B50850-8A12-4424-ABC5-50E7EA0D9900}"/>
            </a:ext>
          </a:extLst>
        </xdr:cNvPr>
        <xdr:cNvSpPr txBox="1"/>
      </xdr:nvSpPr>
      <xdr:spPr>
        <a:xfrm>
          <a:off x="7594111" y="1107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105939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CAA43AD4-1CBD-473A-87D6-4CB531A90C0B}"/>
            </a:ext>
          </a:extLst>
        </xdr:cNvPr>
        <xdr:cNvSpPr txBox="1"/>
      </xdr:nvSpPr>
      <xdr:spPr>
        <a:xfrm>
          <a:off x="6705111" y="1107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F9E95BE-9034-4E87-8F4E-FE4A7A7559F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F45DFFA-3B64-429A-BD2D-676B4C52F97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C90829D-35C3-4B03-B9A4-AA96256FCE3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AF69230-17CA-4E1A-ACA5-ED60B4FB826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D31D858-04F2-4DBE-87BF-52E6AB145FF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0AC6CB6-E180-4524-AB03-7D748A037F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2635BDB-6883-45C1-A135-07AFD55FCDE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EF4E6A8-1264-4AF5-B755-41E86F0857A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FE15A41-64D8-42D4-82BA-7414A9E996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A3F7688-4DAF-429E-B70A-96989DEB958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60F8FCE-319A-4B54-9CC9-6D6EE100012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53462BB6-2FCD-419D-AADA-41F23F35454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A76489F-0C00-4E06-8836-27C3420E699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0E2F255-187D-4170-BD09-20CBB45ECC8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DE89036-C5E1-4BA2-9877-261A8DF5B12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F9DA781-8C32-4166-8AF5-F41341A1A05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78CCE4F-2F61-40D9-902E-E9E02C42804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F686E92-E098-41DC-9630-71426A23D70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24F34E5-8E9D-4C6B-A85F-24CB30773D9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7C903FE-AC46-4C42-A703-F4FAD3C8110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66DFB718-00CD-4C29-8702-8D203209536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F286E54-3C69-4C35-B63A-09B93335277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BA781D6-7DF1-401A-A43F-3D78A26F9D1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36B6A0A4-A9B5-4159-838E-3D2CC01D8CD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6EF23AB-BC10-4E21-9664-222E045F4FF7}"/>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AEC51920-B510-4954-AE8C-0DE63CB82ED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C5D223D-5624-4C32-B87A-E03760AEB2B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735E2E8-DA78-4EC9-9DA1-9295FE4CB09F}"/>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71D764DE-6597-4E23-9F95-5541D06C64A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8246D509-65E3-407D-AC57-8DD2D90E260E}"/>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553D299C-4DD2-4871-8F4A-A569CEB5CD6E}"/>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468A3689-0517-462A-A82A-9DDF94F3AC40}"/>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863C0A90-6AC0-4FBE-BA6F-87169CC63781}"/>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0CAB64CF-E224-48C2-911C-709EAAAE2FDB}"/>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160A2160-A3A8-4872-B324-99AB8ED144F4}"/>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0FD7D25-FC91-4BFE-B68E-14868CEC8AB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1653AE1-E5A6-43E6-9DDA-90345EEDB52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BE5CFC4-2C0D-48B7-B54A-C3E69E181A0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1923A40-224B-463C-8C17-AB680B5B1E7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19B317B-A648-4D5B-A8F2-52B46F20EE3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304" name="楕円 303">
          <a:extLst>
            <a:ext uri="{FF2B5EF4-FFF2-40B4-BE49-F238E27FC236}">
              <a16:creationId xmlns:a16="http://schemas.microsoft.com/office/drawing/2014/main" id="{74FE604D-E221-4E5E-BCEE-91727E4AC6EC}"/>
            </a:ext>
          </a:extLst>
        </xdr:cNvPr>
        <xdr:cNvSpPr/>
      </xdr:nvSpPr>
      <xdr:spPr>
        <a:xfrm>
          <a:off x="45847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47641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E7B43DC-6757-4FAB-9195-C5AEB24A5DE2}"/>
            </a:ext>
          </a:extLst>
        </xdr:cNvPr>
        <xdr:cNvSpPr txBox="1"/>
      </xdr:nvSpPr>
      <xdr:spPr>
        <a:xfrm>
          <a:off x="4673600"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76836</xdr:rowOff>
    </xdr:from>
    <xdr:to>
      <xdr:col>20</xdr:col>
      <xdr:colOff>38100</xdr:colOff>
      <xdr:row>84</xdr:row>
      <xdr:rowOff>6986</xdr:rowOff>
    </xdr:to>
    <xdr:sp macro="" textlink="">
      <xdr:nvSpPr>
        <xdr:cNvPr id="306" name="楕円 305">
          <a:extLst>
            <a:ext uri="{FF2B5EF4-FFF2-40B4-BE49-F238E27FC236}">
              <a16:creationId xmlns:a16="http://schemas.microsoft.com/office/drawing/2014/main" id="{5A5C1D3E-22A8-4791-ADD1-B38D4642A5DF}"/>
            </a:ext>
          </a:extLst>
        </xdr:cNvPr>
        <xdr:cNvSpPr/>
      </xdr:nvSpPr>
      <xdr:spPr>
        <a:xfrm>
          <a:off x="3746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120014</xdr:rowOff>
    </xdr:from>
    <xdr:to>
      <xdr:col>24</xdr:col>
      <xdr:colOff>63500</xdr:colOff>
      <xdr:row>83</xdr:row>
      <xdr:rowOff>127636</xdr:rowOff>
    </xdr:to>
    <xdr:cxnSp macro="">
      <xdr:nvCxnSpPr>
        <xdr:cNvPr id="307" name="直線コネクタ 306">
          <a:extLst>
            <a:ext uri="{FF2B5EF4-FFF2-40B4-BE49-F238E27FC236}">
              <a16:creationId xmlns:a16="http://schemas.microsoft.com/office/drawing/2014/main" id="{8712B25D-1EB8-4043-AB2E-D687174AC2F0}"/>
            </a:ext>
          </a:extLst>
        </xdr:cNvPr>
        <xdr:cNvCxnSpPr/>
      </xdr:nvCxnSpPr>
      <xdr:spPr>
        <a:xfrm flipV="1">
          <a:off x="3797300" y="14350364"/>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59689</xdr:rowOff>
    </xdr:from>
    <xdr:to>
      <xdr:col>15</xdr:col>
      <xdr:colOff>101600</xdr:colOff>
      <xdr:row>83</xdr:row>
      <xdr:rowOff>161289</xdr:rowOff>
    </xdr:to>
    <xdr:sp macro="" textlink="">
      <xdr:nvSpPr>
        <xdr:cNvPr id="308" name="楕円 307">
          <a:extLst>
            <a:ext uri="{FF2B5EF4-FFF2-40B4-BE49-F238E27FC236}">
              <a16:creationId xmlns:a16="http://schemas.microsoft.com/office/drawing/2014/main" id="{D2EE363A-E26D-446A-ABD5-475A0329554F}"/>
            </a:ext>
          </a:extLst>
        </xdr:cNvPr>
        <xdr:cNvSpPr/>
      </xdr:nvSpPr>
      <xdr:spPr>
        <a:xfrm>
          <a:off x="2857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110489</xdr:rowOff>
    </xdr:from>
    <xdr:to>
      <xdr:col>19</xdr:col>
      <xdr:colOff>177800</xdr:colOff>
      <xdr:row>83</xdr:row>
      <xdr:rowOff>127636</xdr:rowOff>
    </xdr:to>
    <xdr:cxnSp macro="">
      <xdr:nvCxnSpPr>
        <xdr:cNvPr id="309" name="直線コネクタ 308">
          <a:extLst>
            <a:ext uri="{FF2B5EF4-FFF2-40B4-BE49-F238E27FC236}">
              <a16:creationId xmlns:a16="http://schemas.microsoft.com/office/drawing/2014/main" id="{52F3AD9D-1BC9-49D5-AF5A-C8521192DF56}"/>
            </a:ext>
          </a:extLst>
        </xdr:cNvPr>
        <xdr:cNvCxnSpPr/>
      </xdr:nvCxnSpPr>
      <xdr:spPr>
        <a:xfrm>
          <a:off x="2908300" y="143408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50164</xdr:rowOff>
    </xdr:from>
    <xdr:to>
      <xdr:col>10</xdr:col>
      <xdr:colOff>165100</xdr:colOff>
      <xdr:row>83</xdr:row>
      <xdr:rowOff>151764</xdr:rowOff>
    </xdr:to>
    <xdr:sp macro="" textlink="">
      <xdr:nvSpPr>
        <xdr:cNvPr id="310" name="楕円 309">
          <a:extLst>
            <a:ext uri="{FF2B5EF4-FFF2-40B4-BE49-F238E27FC236}">
              <a16:creationId xmlns:a16="http://schemas.microsoft.com/office/drawing/2014/main" id="{4B05A29E-140F-44DC-B330-924848E4D4AA}"/>
            </a:ext>
          </a:extLst>
        </xdr:cNvPr>
        <xdr:cNvSpPr/>
      </xdr:nvSpPr>
      <xdr:spPr>
        <a:xfrm>
          <a:off x="19685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100964</xdr:rowOff>
    </xdr:from>
    <xdr:to>
      <xdr:col>15</xdr:col>
      <xdr:colOff>50800</xdr:colOff>
      <xdr:row>83</xdr:row>
      <xdr:rowOff>110489</xdr:rowOff>
    </xdr:to>
    <xdr:cxnSp macro="">
      <xdr:nvCxnSpPr>
        <xdr:cNvPr id="311" name="直線コネクタ 310">
          <a:extLst>
            <a:ext uri="{FF2B5EF4-FFF2-40B4-BE49-F238E27FC236}">
              <a16:creationId xmlns:a16="http://schemas.microsoft.com/office/drawing/2014/main" id="{BE0B4F0B-3018-4144-9CE2-DCCF8DED6746}"/>
            </a:ext>
          </a:extLst>
        </xdr:cNvPr>
        <xdr:cNvCxnSpPr/>
      </xdr:nvCxnSpPr>
      <xdr:spPr>
        <a:xfrm>
          <a:off x="2019300" y="14331314"/>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46355</xdr:rowOff>
    </xdr:from>
    <xdr:to>
      <xdr:col>6</xdr:col>
      <xdr:colOff>38100</xdr:colOff>
      <xdr:row>83</xdr:row>
      <xdr:rowOff>147955</xdr:rowOff>
    </xdr:to>
    <xdr:sp macro="" textlink="">
      <xdr:nvSpPr>
        <xdr:cNvPr id="312" name="楕円 311">
          <a:extLst>
            <a:ext uri="{FF2B5EF4-FFF2-40B4-BE49-F238E27FC236}">
              <a16:creationId xmlns:a16="http://schemas.microsoft.com/office/drawing/2014/main" id="{E5D0BDC0-920E-46FE-8B02-A5B7365EB142}"/>
            </a:ext>
          </a:extLst>
        </xdr:cNvPr>
        <xdr:cNvSpPr/>
      </xdr:nvSpPr>
      <xdr:spPr>
        <a:xfrm>
          <a:off x="10795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97155</xdr:rowOff>
    </xdr:from>
    <xdr:to>
      <xdr:col>10</xdr:col>
      <xdr:colOff>114300</xdr:colOff>
      <xdr:row>83</xdr:row>
      <xdr:rowOff>100964</xdr:rowOff>
    </xdr:to>
    <xdr:cxnSp macro="">
      <xdr:nvCxnSpPr>
        <xdr:cNvPr id="313" name="直線コネクタ 312">
          <a:extLst>
            <a:ext uri="{FF2B5EF4-FFF2-40B4-BE49-F238E27FC236}">
              <a16:creationId xmlns:a16="http://schemas.microsoft.com/office/drawing/2014/main" id="{7A3BA305-30CB-455B-8A4B-6A30A99C7426}"/>
            </a:ext>
          </a:extLst>
        </xdr:cNvPr>
        <xdr:cNvCxnSpPr/>
      </xdr:nvCxnSpPr>
      <xdr:spPr>
        <a:xfrm>
          <a:off x="1130300" y="143275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C4E95DFA-99E8-44F7-BB31-003FEA8C44FB}"/>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15260951-7D5E-4BD9-9129-F6B56B582AC9}"/>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059AE304-AFE4-4308-83BB-06B94A3BF883}"/>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68956FDB-89A3-438C-A1B4-1582811B9795}"/>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169563</xdr:rowOff>
    </xdr:from>
    <xdr:ext cx="405111" cy="259045"/>
    <xdr:sp macro="" textlink="">
      <xdr:nvSpPr>
        <xdr:cNvPr id="318" name="n_1mainValue【公営住宅】&#10;有形固定資産減価償却率">
          <a:extLst>
            <a:ext uri="{FF2B5EF4-FFF2-40B4-BE49-F238E27FC236}">
              <a16:creationId xmlns:a16="http://schemas.microsoft.com/office/drawing/2014/main" id="{16833924-6C2C-461A-AE0E-E9686238432B}"/>
            </a:ext>
          </a:extLst>
        </xdr:cNvPr>
        <xdr:cNvSpPr txBox="1"/>
      </xdr:nvSpPr>
      <xdr:spPr>
        <a:xfrm>
          <a:off x="35820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152416</xdr:rowOff>
    </xdr:from>
    <xdr:ext cx="405111" cy="259045"/>
    <xdr:sp macro="" textlink="">
      <xdr:nvSpPr>
        <xdr:cNvPr id="319" name="n_2mainValue【公営住宅】&#10;有形固定資産減価償却率">
          <a:extLst>
            <a:ext uri="{FF2B5EF4-FFF2-40B4-BE49-F238E27FC236}">
              <a16:creationId xmlns:a16="http://schemas.microsoft.com/office/drawing/2014/main" id="{92795950-042A-429C-B087-CE5E66AC2594}"/>
            </a:ext>
          </a:extLst>
        </xdr:cNvPr>
        <xdr:cNvSpPr txBox="1"/>
      </xdr:nvSpPr>
      <xdr:spPr>
        <a:xfrm>
          <a:off x="2705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142891</xdr:rowOff>
    </xdr:from>
    <xdr:ext cx="405111" cy="259045"/>
    <xdr:sp macro="" textlink="">
      <xdr:nvSpPr>
        <xdr:cNvPr id="320" name="n_3mainValue【公営住宅】&#10;有形固定資産減価償却率">
          <a:extLst>
            <a:ext uri="{FF2B5EF4-FFF2-40B4-BE49-F238E27FC236}">
              <a16:creationId xmlns:a16="http://schemas.microsoft.com/office/drawing/2014/main" id="{88EE12C4-ADF3-4A20-9AA2-DEEC842E1E36}"/>
            </a:ext>
          </a:extLst>
        </xdr:cNvPr>
        <xdr:cNvSpPr txBox="1"/>
      </xdr:nvSpPr>
      <xdr:spPr>
        <a:xfrm>
          <a:off x="1816744"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139082</xdr:rowOff>
    </xdr:from>
    <xdr:ext cx="405111" cy="259045"/>
    <xdr:sp macro="" textlink="">
      <xdr:nvSpPr>
        <xdr:cNvPr id="321" name="n_4mainValue【公営住宅】&#10;有形固定資産減価償却率">
          <a:extLst>
            <a:ext uri="{FF2B5EF4-FFF2-40B4-BE49-F238E27FC236}">
              <a16:creationId xmlns:a16="http://schemas.microsoft.com/office/drawing/2014/main" id="{E82DBF87-F00A-423C-B112-E6BDC3958098}"/>
            </a:ext>
          </a:extLst>
        </xdr:cNvPr>
        <xdr:cNvSpPr txBox="1"/>
      </xdr:nvSpPr>
      <xdr:spPr>
        <a:xfrm>
          <a:off x="927744"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B5EAAE3-9DCD-4857-82C3-646BF89610E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CD77B0A-A200-41F5-8B64-F24333990DF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D9B034C-87BD-409A-BC2C-9D9EAF82AD4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FDEB7FD-9D36-4F4F-956E-FAEBA089D23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B4AAF05-A4D3-4221-9961-8BCA31438B9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BF25E69-896F-4DBC-9171-A363A651642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3FD98D2-A44F-447D-939E-48507D9CBC1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27BADD5-785B-4D0C-8DC0-65470815B51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DFDCEEE-76D5-4A6F-84A3-6919A6C523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1715C22-7C3F-45C0-9974-40052858408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04D10F0-99AB-44EB-B37F-722535EF058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3D69274B-E46F-4B24-B5F0-E329A0309EC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24ED249A-7B58-4846-8FA3-DAE16171293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EF4A79A-419D-477A-9502-5638A382B4E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FF2E3E3-57DD-45B1-B225-62BC576E287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1CBCFF9-243F-4926-973F-D2054CA72BD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53AFC36-77FE-43B7-B536-7D1DC2CD01A4}"/>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56E52F77-8318-488A-B2DF-D8D507129E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2C1B8FA8-10B7-40F9-A6EC-B52BB3F702F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ED7A0B0E-D12D-4F77-84BF-CF9E87695AB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D769A7-6E25-4FBE-A9B8-197CFE0AA90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6E074D03-9EFC-4A7C-975D-8DA646F4D7B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F8A277BC-F2AC-4069-AE6A-355B91A869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F0623A10-B946-4820-8186-8F47492E8974}"/>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E3DD481F-3638-48F7-8EF0-2ACCFB5C670C}"/>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1CA77962-C7C5-4EA6-B4FF-79A35FDA9043}"/>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42B2AF11-1090-4A01-8235-56BC8499B0B9}"/>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3699B227-F80E-4655-AFED-99264A9CC874}"/>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389A729D-2481-4CBA-9F21-CA56ED8BF465}"/>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EC63F2C2-EFF4-4888-9BA4-F5EED719BFA3}"/>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47FB04AA-0E08-42B4-8C3B-A592337E058A}"/>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864FC1E1-B8A3-4552-9070-A960F50581B1}"/>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E8124968-62CB-4D7C-A1EA-6766458095E7}"/>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50DB36F1-70D0-4D6E-A6AE-1805E9124934}"/>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F116F8C-11B0-4839-827D-BFC0787B7C4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8C1DFA5-DE59-403E-B7EB-3761364CA8F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76BDA24-622F-481A-9064-1FFDB322230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DFA9065-C489-48F8-AF48-E24547E5BFF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4F3FEE6-8E96-4309-9CAE-2504DBB8446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129984</xdr:rowOff>
    </xdr:from>
    <xdr:to>
      <xdr:col>55</xdr:col>
      <xdr:colOff>50800</xdr:colOff>
      <xdr:row>83</xdr:row>
      <xdr:rowOff>60134</xdr:rowOff>
    </xdr:to>
    <xdr:sp macro="" textlink="">
      <xdr:nvSpPr>
        <xdr:cNvPr id="361" name="楕円 360">
          <a:extLst>
            <a:ext uri="{FF2B5EF4-FFF2-40B4-BE49-F238E27FC236}">
              <a16:creationId xmlns:a16="http://schemas.microsoft.com/office/drawing/2014/main" id="{9AF46F97-BBE8-4485-9013-5931D996DE41}"/>
            </a:ext>
          </a:extLst>
        </xdr:cNvPr>
        <xdr:cNvSpPr/>
      </xdr:nvSpPr>
      <xdr:spPr>
        <a:xfrm>
          <a:off x="10426700" y="1418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152861</xdr:rowOff>
    </xdr:from>
    <xdr:ext cx="469744" cy="259045"/>
    <xdr:sp macro="" textlink="">
      <xdr:nvSpPr>
        <xdr:cNvPr id="362" name="【公営住宅】&#10;一人当たり面積該当値テキスト">
          <a:extLst>
            <a:ext uri="{FF2B5EF4-FFF2-40B4-BE49-F238E27FC236}">
              <a16:creationId xmlns:a16="http://schemas.microsoft.com/office/drawing/2014/main" id="{D47A79FD-0D31-4541-9426-15C594C20C0E}"/>
            </a:ext>
          </a:extLst>
        </xdr:cNvPr>
        <xdr:cNvSpPr txBox="1"/>
      </xdr:nvSpPr>
      <xdr:spPr>
        <a:xfrm>
          <a:off x="10515600" y="1404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130938</xdr:rowOff>
    </xdr:from>
    <xdr:to>
      <xdr:col>50</xdr:col>
      <xdr:colOff>165100</xdr:colOff>
      <xdr:row>83</xdr:row>
      <xdr:rowOff>61088</xdr:rowOff>
    </xdr:to>
    <xdr:sp macro="" textlink="">
      <xdr:nvSpPr>
        <xdr:cNvPr id="363" name="楕円 362">
          <a:extLst>
            <a:ext uri="{FF2B5EF4-FFF2-40B4-BE49-F238E27FC236}">
              <a16:creationId xmlns:a16="http://schemas.microsoft.com/office/drawing/2014/main" id="{2408A324-AAF7-4AFF-985A-F8B39EC6D75F}"/>
            </a:ext>
          </a:extLst>
        </xdr:cNvPr>
        <xdr:cNvSpPr/>
      </xdr:nvSpPr>
      <xdr:spPr>
        <a:xfrm>
          <a:off x="9588500" y="1418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9334</xdr:rowOff>
    </xdr:from>
    <xdr:to>
      <xdr:col>55</xdr:col>
      <xdr:colOff>0</xdr:colOff>
      <xdr:row>83</xdr:row>
      <xdr:rowOff>10288</xdr:rowOff>
    </xdr:to>
    <xdr:cxnSp macro="">
      <xdr:nvCxnSpPr>
        <xdr:cNvPr id="364" name="直線コネクタ 363">
          <a:extLst>
            <a:ext uri="{FF2B5EF4-FFF2-40B4-BE49-F238E27FC236}">
              <a16:creationId xmlns:a16="http://schemas.microsoft.com/office/drawing/2014/main" id="{E44EF38A-865F-4618-B8B4-A78FBFB2A9FE}"/>
            </a:ext>
          </a:extLst>
        </xdr:cNvPr>
        <xdr:cNvCxnSpPr/>
      </xdr:nvCxnSpPr>
      <xdr:spPr>
        <a:xfrm flipV="1">
          <a:off x="9639300" y="14239684"/>
          <a:ext cx="838200" cy="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130175</xdr:rowOff>
    </xdr:from>
    <xdr:to>
      <xdr:col>46</xdr:col>
      <xdr:colOff>38100</xdr:colOff>
      <xdr:row>83</xdr:row>
      <xdr:rowOff>60325</xdr:rowOff>
    </xdr:to>
    <xdr:sp macro="" textlink="">
      <xdr:nvSpPr>
        <xdr:cNvPr id="365" name="楕円 364">
          <a:extLst>
            <a:ext uri="{FF2B5EF4-FFF2-40B4-BE49-F238E27FC236}">
              <a16:creationId xmlns:a16="http://schemas.microsoft.com/office/drawing/2014/main" id="{EFBF0AF6-4ADA-49C6-9DC2-708250B11D1B}"/>
            </a:ext>
          </a:extLst>
        </xdr:cNvPr>
        <xdr:cNvSpPr/>
      </xdr:nvSpPr>
      <xdr:spPr>
        <a:xfrm>
          <a:off x="86995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xdr:rowOff>
    </xdr:from>
    <xdr:to>
      <xdr:col>50</xdr:col>
      <xdr:colOff>114300</xdr:colOff>
      <xdr:row>83</xdr:row>
      <xdr:rowOff>10288</xdr:rowOff>
    </xdr:to>
    <xdr:cxnSp macro="">
      <xdr:nvCxnSpPr>
        <xdr:cNvPr id="366" name="直線コネクタ 365">
          <a:extLst>
            <a:ext uri="{FF2B5EF4-FFF2-40B4-BE49-F238E27FC236}">
              <a16:creationId xmlns:a16="http://schemas.microsoft.com/office/drawing/2014/main" id="{C85190B9-766B-4EDC-9FCB-5BEF91E6CB4F}"/>
            </a:ext>
          </a:extLst>
        </xdr:cNvPr>
        <xdr:cNvCxnSpPr/>
      </xdr:nvCxnSpPr>
      <xdr:spPr>
        <a:xfrm>
          <a:off x="8750300" y="14239875"/>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127508</xdr:rowOff>
    </xdr:from>
    <xdr:to>
      <xdr:col>41</xdr:col>
      <xdr:colOff>101600</xdr:colOff>
      <xdr:row>83</xdr:row>
      <xdr:rowOff>57658</xdr:rowOff>
    </xdr:to>
    <xdr:sp macro="" textlink="">
      <xdr:nvSpPr>
        <xdr:cNvPr id="367" name="楕円 366">
          <a:extLst>
            <a:ext uri="{FF2B5EF4-FFF2-40B4-BE49-F238E27FC236}">
              <a16:creationId xmlns:a16="http://schemas.microsoft.com/office/drawing/2014/main" id="{97179862-477F-4842-B05F-6F106FB74DB1}"/>
            </a:ext>
          </a:extLst>
        </xdr:cNvPr>
        <xdr:cNvSpPr/>
      </xdr:nvSpPr>
      <xdr:spPr>
        <a:xfrm>
          <a:off x="7810500" y="1418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6858</xdr:rowOff>
    </xdr:from>
    <xdr:to>
      <xdr:col>45</xdr:col>
      <xdr:colOff>177800</xdr:colOff>
      <xdr:row>83</xdr:row>
      <xdr:rowOff>9525</xdr:rowOff>
    </xdr:to>
    <xdr:cxnSp macro="">
      <xdr:nvCxnSpPr>
        <xdr:cNvPr id="368" name="直線コネクタ 367">
          <a:extLst>
            <a:ext uri="{FF2B5EF4-FFF2-40B4-BE49-F238E27FC236}">
              <a16:creationId xmlns:a16="http://schemas.microsoft.com/office/drawing/2014/main" id="{7BD0EA4B-EC2B-4465-BA7B-B8D1E51F219C}"/>
            </a:ext>
          </a:extLst>
        </xdr:cNvPr>
        <xdr:cNvCxnSpPr/>
      </xdr:nvCxnSpPr>
      <xdr:spPr>
        <a:xfrm>
          <a:off x="7861300" y="14237208"/>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127318</xdr:rowOff>
    </xdr:from>
    <xdr:to>
      <xdr:col>36</xdr:col>
      <xdr:colOff>165100</xdr:colOff>
      <xdr:row>83</xdr:row>
      <xdr:rowOff>57468</xdr:rowOff>
    </xdr:to>
    <xdr:sp macro="" textlink="">
      <xdr:nvSpPr>
        <xdr:cNvPr id="369" name="楕円 368">
          <a:extLst>
            <a:ext uri="{FF2B5EF4-FFF2-40B4-BE49-F238E27FC236}">
              <a16:creationId xmlns:a16="http://schemas.microsoft.com/office/drawing/2014/main" id="{952475E8-1B67-47D0-A62C-AE3FD3EB58B4}"/>
            </a:ext>
          </a:extLst>
        </xdr:cNvPr>
        <xdr:cNvSpPr/>
      </xdr:nvSpPr>
      <xdr:spPr>
        <a:xfrm>
          <a:off x="6921500" y="1418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6668</xdr:rowOff>
    </xdr:from>
    <xdr:to>
      <xdr:col>41</xdr:col>
      <xdr:colOff>50800</xdr:colOff>
      <xdr:row>83</xdr:row>
      <xdr:rowOff>6858</xdr:rowOff>
    </xdr:to>
    <xdr:cxnSp macro="">
      <xdr:nvCxnSpPr>
        <xdr:cNvPr id="370" name="直線コネクタ 369">
          <a:extLst>
            <a:ext uri="{FF2B5EF4-FFF2-40B4-BE49-F238E27FC236}">
              <a16:creationId xmlns:a16="http://schemas.microsoft.com/office/drawing/2014/main" id="{B3072988-7D23-4E6E-A216-7193CEADC445}"/>
            </a:ext>
          </a:extLst>
        </xdr:cNvPr>
        <xdr:cNvCxnSpPr/>
      </xdr:nvCxnSpPr>
      <xdr:spPr>
        <a:xfrm>
          <a:off x="6972300" y="14237018"/>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B907DAF2-4938-439A-9EE3-62F160C571D1}"/>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32AFA939-0EDF-4C10-9C42-B80BBC298E16}"/>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F175742B-D4EC-4E34-BFC9-C620DD563A08}"/>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6C7371D4-FECF-4692-81BE-8E8C5BD4754E}"/>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77615</xdr:rowOff>
    </xdr:from>
    <xdr:ext cx="469744" cy="259045"/>
    <xdr:sp macro="" textlink="">
      <xdr:nvSpPr>
        <xdr:cNvPr id="375" name="n_1mainValue【公営住宅】&#10;一人当たり面積">
          <a:extLst>
            <a:ext uri="{FF2B5EF4-FFF2-40B4-BE49-F238E27FC236}">
              <a16:creationId xmlns:a16="http://schemas.microsoft.com/office/drawing/2014/main" id="{DA2C1267-5604-4797-840D-E18CCA5663B3}"/>
            </a:ext>
          </a:extLst>
        </xdr:cNvPr>
        <xdr:cNvSpPr txBox="1"/>
      </xdr:nvSpPr>
      <xdr:spPr>
        <a:xfrm>
          <a:off x="9391727" y="1396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76852</xdr:rowOff>
    </xdr:from>
    <xdr:ext cx="469744" cy="259045"/>
    <xdr:sp macro="" textlink="">
      <xdr:nvSpPr>
        <xdr:cNvPr id="376" name="n_2mainValue【公営住宅】&#10;一人当たり面積">
          <a:extLst>
            <a:ext uri="{FF2B5EF4-FFF2-40B4-BE49-F238E27FC236}">
              <a16:creationId xmlns:a16="http://schemas.microsoft.com/office/drawing/2014/main" id="{FBB6B663-3FF8-42BA-8316-C39F2E2BB6F3}"/>
            </a:ext>
          </a:extLst>
        </xdr:cNvPr>
        <xdr:cNvSpPr txBox="1"/>
      </xdr:nvSpPr>
      <xdr:spPr>
        <a:xfrm>
          <a:off x="8515427" y="1396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74185</xdr:rowOff>
    </xdr:from>
    <xdr:ext cx="469744" cy="259045"/>
    <xdr:sp macro="" textlink="">
      <xdr:nvSpPr>
        <xdr:cNvPr id="377" name="n_3mainValue【公営住宅】&#10;一人当たり面積">
          <a:extLst>
            <a:ext uri="{FF2B5EF4-FFF2-40B4-BE49-F238E27FC236}">
              <a16:creationId xmlns:a16="http://schemas.microsoft.com/office/drawing/2014/main" id="{50E4406F-12D0-4D17-91CD-0B86EE9C9500}"/>
            </a:ext>
          </a:extLst>
        </xdr:cNvPr>
        <xdr:cNvSpPr txBox="1"/>
      </xdr:nvSpPr>
      <xdr:spPr>
        <a:xfrm>
          <a:off x="7626427" y="1396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73995</xdr:rowOff>
    </xdr:from>
    <xdr:ext cx="469744" cy="259045"/>
    <xdr:sp macro="" textlink="">
      <xdr:nvSpPr>
        <xdr:cNvPr id="378" name="n_4mainValue【公営住宅】&#10;一人当たり面積">
          <a:extLst>
            <a:ext uri="{FF2B5EF4-FFF2-40B4-BE49-F238E27FC236}">
              <a16:creationId xmlns:a16="http://schemas.microsoft.com/office/drawing/2014/main" id="{8D6F8F83-FDCA-4649-AA85-F9BD63B88C82}"/>
            </a:ext>
          </a:extLst>
        </xdr:cNvPr>
        <xdr:cNvSpPr txBox="1"/>
      </xdr:nvSpPr>
      <xdr:spPr>
        <a:xfrm>
          <a:off x="6737427" y="1396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CB2199E-3E06-4B3B-8E6F-82E28E1907D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48826D1-7BEA-45E8-88BE-8BF6F2B35DA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E1902F3-7946-44FA-80D8-51242E78CDD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D3444F0-7C1F-40CA-A697-3E2F83F0A9A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997618A-89EC-4658-A8F6-FC112EF5785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E22131D9-17D6-42E0-AA23-CFCE639B0CD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30A6F87-9F31-45D8-97E8-E4E1284A73D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13305D5-7A9C-43B0-80F7-0D13ED5B79C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F7C5E11E-580B-4DD2-9CBB-66B04CC4308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2A4A30E3-7BE9-49C2-89CD-A61F8F20482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A1EC3E00-622C-4609-9AD6-9F7067AE767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6F7B6CE1-A57C-4931-A16A-22567F3E595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EA200D46-DF95-4A1D-906C-9108FBC3ACA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C4BE01B2-F29F-4514-AFA6-F24561D3705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270A2B6D-6053-479C-BEE4-75589D5F3E1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8843D29C-B3D5-41C8-8F9A-3608642A8D8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4D6472EE-085B-41F7-BCD2-EBD46DF12B6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1CD739CB-7D6F-4C62-871A-2A3830EE85A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9203DAB0-C623-4E05-8D43-D1A0575D93B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E30234E7-0DB1-4E23-90CB-F29CC10DE62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6B132230-C29B-4697-9C94-7EC1B42A0395}"/>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BE241264-9216-43D9-BCD0-332DEBDAA22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BC144CBC-8B5A-480A-8B4E-771C67F37543}"/>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9B393AD-6A40-4A66-A3FC-E335F716919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FF33C258-CB88-4348-A3C1-2F62900A70EF}"/>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7BF742C7-0B04-461C-9BED-94AFD511282D}"/>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2CDAA004-0173-401B-ACCD-5C6EAFD960AD}"/>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940E75AC-6623-4B7A-958F-301CAD617278}"/>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0E0A12C4-2DC6-42D9-A51D-30926ACC6176}"/>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791041FE-A51C-45C2-9195-A42E2E9F4E60}"/>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6737C897-6932-45A9-9478-CBEC1F097147}"/>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C818EAAC-EE0C-49F0-92EA-369AF57ED3BA}"/>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D6D202A5-ACCC-43F0-832C-43AA2CDB3CC2}"/>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06E313A1-1706-4384-B2C5-05AC5C12F687}"/>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83001A0A-6DA9-420E-91A7-752C6FAA2D67}"/>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AAD9AD2-9079-45B9-A368-3CA397D3140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2CE387E-B6A4-4F07-A97C-B97CCE254CC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9A78AA2-4D0E-4477-91ED-28C585D046B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B300BA4-A075-4167-BD74-05876CC38D0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7B34529-3D79-4C89-A6AD-6FEB4C710E6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73025</xdr:rowOff>
    </xdr:from>
    <xdr:to>
      <xdr:col>24</xdr:col>
      <xdr:colOff>114300</xdr:colOff>
      <xdr:row>108</xdr:row>
      <xdr:rowOff>3175</xdr:rowOff>
    </xdr:to>
    <xdr:sp macro="" textlink="">
      <xdr:nvSpPr>
        <xdr:cNvPr id="419" name="楕円 418">
          <a:extLst>
            <a:ext uri="{FF2B5EF4-FFF2-40B4-BE49-F238E27FC236}">
              <a16:creationId xmlns:a16="http://schemas.microsoft.com/office/drawing/2014/main" id="{22D024CF-E733-468A-BC70-943F2A0D2196}"/>
            </a:ext>
          </a:extLst>
        </xdr:cNvPr>
        <xdr:cNvSpPr/>
      </xdr:nvSpPr>
      <xdr:spPr>
        <a:xfrm>
          <a:off x="45847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159402</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1ADC0310-6AB0-48B2-B7CF-C3418B355C09}"/>
            </a:ext>
          </a:extLst>
        </xdr:cNvPr>
        <xdr:cNvSpPr txBox="1"/>
      </xdr:nvSpPr>
      <xdr:spPr>
        <a:xfrm>
          <a:off x="4673600" y="183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55880</xdr:rowOff>
    </xdr:from>
    <xdr:to>
      <xdr:col>20</xdr:col>
      <xdr:colOff>38100</xdr:colOff>
      <xdr:row>107</xdr:row>
      <xdr:rowOff>157480</xdr:rowOff>
    </xdr:to>
    <xdr:sp macro="" textlink="">
      <xdr:nvSpPr>
        <xdr:cNvPr id="421" name="楕円 420">
          <a:extLst>
            <a:ext uri="{FF2B5EF4-FFF2-40B4-BE49-F238E27FC236}">
              <a16:creationId xmlns:a16="http://schemas.microsoft.com/office/drawing/2014/main" id="{9A18B3C0-3EBF-456D-B864-24CAD7EC8E6E}"/>
            </a:ext>
          </a:extLst>
        </xdr:cNvPr>
        <xdr:cNvSpPr/>
      </xdr:nvSpPr>
      <xdr:spPr>
        <a:xfrm>
          <a:off x="37465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106680</xdr:rowOff>
    </xdr:from>
    <xdr:to>
      <xdr:col>24</xdr:col>
      <xdr:colOff>63500</xdr:colOff>
      <xdr:row>107</xdr:row>
      <xdr:rowOff>123825</xdr:rowOff>
    </xdr:to>
    <xdr:cxnSp macro="">
      <xdr:nvCxnSpPr>
        <xdr:cNvPr id="422" name="直線コネクタ 421">
          <a:extLst>
            <a:ext uri="{FF2B5EF4-FFF2-40B4-BE49-F238E27FC236}">
              <a16:creationId xmlns:a16="http://schemas.microsoft.com/office/drawing/2014/main" id="{BA813F0A-8C02-4831-B375-6A0FC342BB7D}"/>
            </a:ext>
          </a:extLst>
        </xdr:cNvPr>
        <xdr:cNvCxnSpPr/>
      </xdr:nvCxnSpPr>
      <xdr:spPr>
        <a:xfrm>
          <a:off x="3797300" y="184518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34925</xdr:rowOff>
    </xdr:from>
    <xdr:to>
      <xdr:col>15</xdr:col>
      <xdr:colOff>101600</xdr:colOff>
      <xdr:row>107</xdr:row>
      <xdr:rowOff>136525</xdr:rowOff>
    </xdr:to>
    <xdr:sp macro="" textlink="">
      <xdr:nvSpPr>
        <xdr:cNvPr id="423" name="楕円 422">
          <a:extLst>
            <a:ext uri="{FF2B5EF4-FFF2-40B4-BE49-F238E27FC236}">
              <a16:creationId xmlns:a16="http://schemas.microsoft.com/office/drawing/2014/main" id="{72D5425A-4C49-4D86-856F-05C5028CCC7B}"/>
            </a:ext>
          </a:extLst>
        </xdr:cNvPr>
        <xdr:cNvSpPr/>
      </xdr:nvSpPr>
      <xdr:spPr>
        <a:xfrm>
          <a:off x="2857500" y="183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85725</xdr:rowOff>
    </xdr:from>
    <xdr:to>
      <xdr:col>19</xdr:col>
      <xdr:colOff>177800</xdr:colOff>
      <xdr:row>107</xdr:row>
      <xdr:rowOff>106680</xdr:rowOff>
    </xdr:to>
    <xdr:cxnSp macro="">
      <xdr:nvCxnSpPr>
        <xdr:cNvPr id="424" name="直線コネクタ 423">
          <a:extLst>
            <a:ext uri="{FF2B5EF4-FFF2-40B4-BE49-F238E27FC236}">
              <a16:creationId xmlns:a16="http://schemas.microsoft.com/office/drawing/2014/main" id="{2414CCEA-FEAC-4B40-898C-15F1FC5FEC04}"/>
            </a:ext>
          </a:extLst>
        </xdr:cNvPr>
        <xdr:cNvCxnSpPr/>
      </xdr:nvCxnSpPr>
      <xdr:spPr>
        <a:xfrm>
          <a:off x="2908300" y="184308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23495</xdr:rowOff>
    </xdr:from>
    <xdr:to>
      <xdr:col>10</xdr:col>
      <xdr:colOff>165100</xdr:colOff>
      <xdr:row>107</xdr:row>
      <xdr:rowOff>125095</xdr:rowOff>
    </xdr:to>
    <xdr:sp macro="" textlink="">
      <xdr:nvSpPr>
        <xdr:cNvPr id="425" name="楕円 424">
          <a:extLst>
            <a:ext uri="{FF2B5EF4-FFF2-40B4-BE49-F238E27FC236}">
              <a16:creationId xmlns:a16="http://schemas.microsoft.com/office/drawing/2014/main" id="{54009512-709B-489D-A42E-D2AB1F530263}"/>
            </a:ext>
          </a:extLst>
        </xdr:cNvPr>
        <xdr:cNvSpPr/>
      </xdr:nvSpPr>
      <xdr:spPr>
        <a:xfrm>
          <a:off x="1968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74295</xdr:rowOff>
    </xdr:from>
    <xdr:to>
      <xdr:col>15</xdr:col>
      <xdr:colOff>50800</xdr:colOff>
      <xdr:row>107</xdr:row>
      <xdr:rowOff>85725</xdr:rowOff>
    </xdr:to>
    <xdr:cxnSp macro="">
      <xdr:nvCxnSpPr>
        <xdr:cNvPr id="426" name="直線コネクタ 425">
          <a:extLst>
            <a:ext uri="{FF2B5EF4-FFF2-40B4-BE49-F238E27FC236}">
              <a16:creationId xmlns:a16="http://schemas.microsoft.com/office/drawing/2014/main" id="{01D132D2-B4DD-4BA1-9085-92D678AB3D9A}"/>
            </a:ext>
          </a:extLst>
        </xdr:cNvPr>
        <xdr:cNvCxnSpPr/>
      </xdr:nvCxnSpPr>
      <xdr:spPr>
        <a:xfrm>
          <a:off x="2019300" y="184194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12064</xdr:rowOff>
    </xdr:from>
    <xdr:to>
      <xdr:col>6</xdr:col>
      <xdr:colOff>38100</xdr:colOff>
      <xdr:row>107</xdr:row>
      <xdr:rowOff>113664</xdr:rowOff>
    </xdr:to>
    <xdr:sp macro="" textlink="">
      <xdr:nvSpPr>
        <xdr:cNvPr id="427" name="楕円 426">
          <a:extLst>
            <a:ext uri="{FF2B5EF4-FFF2-40B4-BE49-F238E27FC236}">
              <a16:creationId xmlns:a16="http://schemas.microsoft.com/office/drawing/2014/main" id="{690FF962-1611-4C1E-9A0F-0908A50E2657}"/>
            </a:ext>
          </a:extLst>
        </xdr:cNvPr>
        <xdr:cNvSpPr/>
      </xdr:nvSpPr>
      <xdr:spPr>
        <a:xfrm>
          <a:off x="1079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62864</xdr:rowOff>
    </xdr:from>
    <xdr:to>
      <xdr:col>10</xdr:col>
      <xdr:colOff>114300</xdr:colOff>
      <xdr:row>107</xdr:row>
      <xdr:rowOff>74295</xdr:rowOff>
    </xdr:to>
    <xdr:cxnSp macro="">
      <xdr:nvCxnSpPr>
        <xdr:cNvPr id="428" name="直線コネクタ 427">
          <a:extLst>
            <a:ext uri="{FF2B5EF4-FFF2-40B4-BE49-F238E27FC236}">
              <a16:creationId xmlns:a16="http://schemas.microsoft.com/office/drawing/2014/main" id="{B98FFBAC-9AE2-4E90-9785-7745333DA1BC}"/>
            </a:ext>
          </a:extLst>
        </xdr:cNvPr>
        <xdr:cNvCxnSpPr/>
      </xdr:nvCxnSpPr>
      <xdr:spPr>
        <a:xfrm>
          <a:off x="1130300" y="1840801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12DBE64C-750C-438D-A5A9-B431130BB92E}"/>
            </a:ext>
          </a:extLst>
        </xdr:cNvPr>
        <xdr:cNvSpPr txBox="1"/>
      </xdr:nvSpPr>
      <xdr:spPr>
        <a:xfrm>
          <a:off x="3582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9357B21E-C506-4D03-A2E8-F43434808A53}"/>
            </a:ext>
          </a:extLst>
        </xdr:cNvPr>
        <xdr:cNvSpPr txBox="1"/>
      </xdr:nvSpPr>
      <xdr:spPr>
        <a:xfrm>
          <a:off x="2705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3B7F5BF2-C545-4FF1-A44D-29B94CD7E7C2}"/>
            </a:ext>
          </a:extLst>
        </xdr:cNvPr>
        <xdr:cNvSpPr txBox="1"/>
      </xdr:nvSpPr>
      <xdr:spPr>
        <a:xfrm>
          <a:off x="1816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160672</xdr:rowOff>
    </xdr:from>
    <xdr:ext cx="405111" cy="259045"/>
    <xdr:sp macro="" textlink="">
      <xdr:nvSpPr>
        <xdr:cNvPr id="432" name="n_4aveValue【港湾・漁港】&#10;有形固定資産減価償却率">
          <a:extLst>
            <a:ext uri="{FF2B5EF4-FFF2-40B4-BE49-F238E27FC236}">
              <a16:creationId xmlns:a16="http://schemas.microsoft.com/office/drawing/2014/main" id="{3E2E53BF-9EEB-40FF-8DA8-9F66C94F2B8E}"/>
            </a:ext>
          </a:extLst>
        </xdr:cNvPr>
        <xdr:cNvSpPr txBox="1"/>
      </xdr:nvSpPr>
      <xdr:spPr>
        <a:xfrm>
          <a:off x="927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148607</xdr:rowOff>
    </xdr:from>
    <xdr:ext cx="405111" cy="259045"/>
    <xdr:sp macro="" textlink="">
      <xdr:nvSpPr>
        <xdr:cNvPr id="433" name="n_1mainValue【港湾・漁港】&#10;有形固定資産減価償却率">
          <a:extLst>
            <a:ext uri="{FF2B5EF4-FFF2-40B4-BE49-F238E27FC236}">
              <a16:creationId xmlns:a16="http://schemas.microsoft.com/office/drawing/2014/main" id="{FD13E5EC-C645-4184-BA84-C053A474F1C9}"/>
            </a:ext>
          </a:extLst>
        </xdr:cNvPr>
        <xdr:cNvSpPr txBox="1"/>
      </xdr:nvSpPr>
      <xdr:spPr>
        <a:xfrm>
          <a:off x="3582044" y="184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127652</xdr:rowOff>
    </xdr:from>
    <xdr:ext cx="405111" cy="259045"/>
    <xdr:sp macro="" textlink="">
      <xdr:nvSpPr>
        <xdr:cNvPr id="434" name="n_2mainValue【港湾・漁港】&#10;有形固定資産減価償却率">
          <a:extLst>
            <a:ext uri="{FF2B5EF4-FFF2-40B4-BE49-F238E27FC236}">
              <a16:creationId xmlns:a16="http://schemas.microsoft.com/office/drawing/2014/main" id="{8DE72314-4CE9-4A71-B894-8FB5FE8C87C6}"/>
            </a:ext>
          </a:extLst>
        </xdr:cNvPr>
        <xdr:cNvSpPr txBox="1"/>
      </xdr:nvSpPr>
      <xdr:spPr>
        <a:xfrm>
          <a:off x="2705744" y="184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116222</xdr:rowOff>
    </xdr:from>
    <xdr:ext cx="405111" cy="259045"/>
    <xdr:sp macro="" textlink="">
      <xdr:nvSpPr>
        <xdr:cNvPr id="435" name="n_3mainValue【港湾・漁港】&#10;有形固定資産減価償却率">
          <a:extLst>
            <a:ext uri="{FF2B5EF4-FFF2-40B4-BE49-F238E27FC236}">
              <a16:creationId xmlns:a16="http://schemas.microsoft.com/office/drawing/2014/main" id="{2DB60888-D8FB-4E64-9FAC-DA9DDB2A6FF4}"/>
            </a:ext>
          </a:extLst>
        </xdr:cNvPr>
        <xdr:cNvSpPr txBox="1"/>
      </xdr:nvSpPr>
      <xdr:spPr>
        <a:xfrm>
          <a:off x="1816744" y="184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104791</xdr:rowOff>
    </xdr:from>
    <xdr:ext cx="405111" cy="259045"/>
    <xdr:sp macro="" textlink="">
      <xdr:nvSpPr>
        <xdr:cNvPr id="436" name="n_4mainValue【港湾・漁港】&#10;有形固定資産減価償却率">
          <a:extLst>
            <a:ext uri="{FF2B5EF4-FFF2-40B4-BE49-F238E27FC236}">
              <a16:creationId xmlns:a16="http://schemas.microsoft.com/office/drawing/2014/main" id="{F664B605-C255-4DDF-A9AB-0FB00DA57A59}"/>
            </a:ext>
          </a:extLst>
        </xdr:cNvPr>
        <xdr:cNvSpPr txBox="1"/>
      </xdr:nvSpPr>
      <xdr:spPr>
        <a:xfrm>
          <a:off x="927744" y="1844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910BD3D-75F9-4957-BBD2-C849BE36EA8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262B524D-0804-4073-8719-77927C19E0F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963479EA-C4D8-495F-8497-47B099E9297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B87B6E3-88D2-4496-A204-1F8C30B83D1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57A27D7B-0D30-44AC-92F4-713A063A56B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732DBC6B-A0E5-4C31-98FA-DC0AE954BE6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124FB081-010D-403B-A630-F9F332B4F43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12E121B-4133-4425-8D73-EEF92E9FBF4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48012403-F558-434D-AA3E-4BE4292A13C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D8AA5922-8F56-4E5E-AC33-B7DA3F734004}"/>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E958BD1E-8133-4DE9-9F42-F2AECF23742C}"/>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77C88B49-9219-4521-AF3B-38FF7E02E4A6}"/>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4846B3AD-5A25-4016-8555-A265BD36B892}"/>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82ACC908-1687-48E8-AD55-FEE9F61CD0DB}"/>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ECCA3923-02B4-4B59-BA58-0327F49C085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7A193643-7FFC-40BB-8BFC-DB4C54A4DE09}"/>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F16A7138-B831-4B0C-A47E-D63EF4DE311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B00D8578-8607-42AB-8554-966C166BDE57}"/>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13810957-D24C-4169-9529-E47DD8D8EEA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61348831-FEC5-49F0-8A25-F9B5019BC44C}"/>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39E5FBF3-3286-464D-B68B-F983C1325A5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DD32A515-3461-4884-B5BB-1B2D364E6473}"/>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833911EE-F884-46DA-ABB2-FEB8F71269A9}"/>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076E20B7-84CC-42BA-B24E-82B201814E5F}"/>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FFA65FE2-1BC5-4F22-B3BF-9C1C578F19F1}"/>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FFCA2447-C839-48CA-B003-21F37B5AC2AB}"/>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FB415AF1-BF44-4D65-9112-0437FC79460C}"/>
            </a:ext>
          </a:extLst>
        </xdr:cNvPr>
        <xdr:cNvSpPr txBox="1"/>
      </xdr:nvSpPr>
      <xdr:spPr>
        <a:xfrm>
          <a:off x="10515600" y="18134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4057695B-D128-483D-9BD8-B1147F6D6A00}"/>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6E3EFA78-BA5E-4444-B3C6-200FDFFD14D4}"/>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6AC52798-D412-4C2F-9557-7074F2A6E810}"/>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CCB445C7-7885-4C71-A5FC-0DBF1CFA5932}"/>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903DC1C9-EB10-4CD2-817B-5CDF4A465847}"/>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6F4A7DD-D323-445E-9BD6-CAA58C3064F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A30FA23-FC56-4395-B11C-6520F025DF0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38156E9-5FA0-49F3-A4B5-69C08333B4C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6ADC98E-8EA2-42BB-8308-B4C35F5E5A5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B1BC0AB-1613-468B-9CB9-967EF4B2669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89415</xdr:rowOff>
    </xdr:from>
    <xdr:to>
      <xdr:col>55</xdr:col>
      <xdr:colOff>50800</xdr:colOff>
      <xdr:row>108</xdr:row>
      <xdr:rowOff>19565</xdr:rowOff>
    </xdr:to>
    <xdr:sp macro="" textlink="">
      <xdr:nvSpPr>
        <xdr:cNvPr id="474" name="楕円 473">
          <a:extLst>
            <a:ext uri="{FF2B5EF4-FFF2-40B4-BE49-F238E27FC236}">
              <a16:creationId xmlns:a16="http://schemas.microsoft.com/office/drawing/2014/main" id="{D8695319-EA18-4CED-807B-60551A595451}"/>
            </a:ext>
          </a:extLst>
        </xdr:cNvPr>
        <xdr:cNvSpPr/>
      </xdr:nvSpPr>
      <xdr:spPr>
        <a:xfrm>
          <a:off x="10426700" y="1843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4342</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8A9C7343-9907-4DF0-8186-032D12DE01A4}"/>
            </a:ext>
          </a:extLst>
        </xdr:cNvPr>
        <xdr:cNvSpPr txBox="1"/>
      </xdr:nvSpPr>
      <xdr:spPr>
        <a:xfrm>
          <a:off x="10515600" y="1834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91191</xdr:rowOff>
    </xdr:from>
    <xdr:to>
      <xdr:col>50</xdr:col>
      <xdr:colOff>165100</xdr:colOff>
      <xdr:row>108</xdr:row>
      <xdr:rowOff>21341</xdr:rowOff>
    </xdr:to>
    <xdr:sp macro="" textlink="">
      <xdr:nvSpPr>
        <xdr:cNvPr id="476" name="楕円 475">
          <a:extLst>
            <a:ext uri="{FF2B5EF4-FFF2-40B4-BE49-F238E27FC236}">
              <a16:creationId xmlns:a16="http://schemas.microsoft.com/office/drawing/2014/main" id="{E0C563B9-82A6-45BC-8360-6470C0655F87}"/>
            </a:ext>
          </a:extLst>
        </xdr:cNvPr>
        <xdr:cNvSpPr/>
      </xdr:nvSpPr>
      <xdr:spPr>
        <a:xfrm>
          <a:off x="9588500" y="1843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140215</xdr:rowOff>
    </xdr:from>
    <xdr:to>
      <xdr:col>55</xdr:col>
      <xdr:colOff>0</xdr:colOff>
      <xdr:row>107</xdr:row>
      <xdr:rowOff>141991</xdr:rowOff>
    </xdr:to>
    <xdr:cxnSp macro="">
      <xdr:nvCxnSpPr>
        <xdr:cNvPr id="477" name="直線コネクタ 476">
          <a:extLst>
            <a:ext uri="{FF2B5EF4-FFF2-40B4-BE49-F238E27FC236}">
              <a16:creationId xmlns:a16="http://schemas.microsoft.com/office/drawing/2014/main" id="{C88AF670-2184-45F2-A9F9-59A296232715}"/>
            </a:ext>
          </a:extLst>
        </xdr:cNvPr>
        <xdr:cNvCxnSpPr/>
      </xdr:nvCxnSpPr>
      <xdr:spPr>
        <a:xfrm flipV="1">
          <a:off x="9639300" y="18485365"/>
          <a:ext cx="838200" cy="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92824</xdr:rowOff>
    </xdr:from>
    <xdr:to>
      <xdr:col>46</xdr:col>
      <xdr:colOff>38100</xdr:colOff>
      <xdr:row>108</xdr:row>
      <xdr:rowOff>22974</xdr:rowOff>
    </xdr:to>
    <xdr:sp macro="" textlink="">
      <xdr:nvSpPr>
        <xdr:cNvPr id="478" name="楕円 477">
          <a:extLst>
            <a:ext uri="{FF2B5EF4-FFF2-40B4-BE49-F238E27FC236}">
              <a16:creationId xmlns:a16="http://schemas.microsoft.com/office/drawing/2014/main" id="{13415F1F-A58B-4113-9F74-5462A4398A82}"/>
            </a:ext>
          </a:extLst>
        </xdr:cNvPr>
        <xdr:cNvSpPr/>
      </xdr:nvSpPr>
      <xdr:spPr>
        <a:xfrm>
          <a:off x="8699500" y="1843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141991</xdr:rowOff>
    </xdr:from>
    <xdr:to>
      <xdr:col>50</xdr:col>
      <xdr:colOff>114300</xdr:colOff>
      <xdr:row>107</xdr:row>
      <xdr:rowOff>143624</xdr:rowOff>
    </xdr:to>
    <xdr:cxnSp macro="">
      <xdr:nvCxnSpPr>
        <xdr:cNvPr id="479" name="直線コネクタ 478">
          <a:extLst>
            <a:ext uri="{FF2B5EF4-FFF2-40B4-BE49-F238E27FC236}">
              <a16:creationId xmlns:a16="http://schemas.microsoft.com/office/drawing/2014/main" id="{76E74827-0FFD-4786-A118-CCFFF2E8EA72}"/>
            </a:ext>
          </a:extLst>
        </xdr:cNvPr>
        <xdr:cNvCxnSpPr/>
      </xdr:nvCxnSpPr>
      <xdr:spPr>
        <a:xfrm flipV="1">
          <a:off x="8750300" y="1848714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94945</xdr:rowOff>
    </xdr:from>
    <xdr:to>
      <xdr:col>41</xdr:col>
      <xdr:colOff>101600</xdr:colOff>
      <xdr:row>108</xdr:row>
      <xdr:rowOff>25095</xdr:rowOff>
    </xdr:to>
    <xdr:sp macro="" textlink="">
      <xdr:nvSpPr>
        <xdr:cNvPr id="480" name="楕円 479">
          <a:extLst>
            <a:ext uri="{FF2B5EF4-FFF2-40B4-BE49-F238E27FC236}">
              <a16:creationId xmlns:a16="http://schemas.microsoft.com/office/drawing/2014/main" id="{7B431D12-DFFD-4CC3-A61E-9D0C8E1ACCDE}"/>
            </a:ext>
          </a:extLst>
        </xdr:cNvPr>
        <xdr:cNvSpPr/>
      </xdr:nvSpPr>
      <xdr:spPr>
        <a:xfrm>
          <a:off x="7810500" y="1844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143624</xdr:rowOff>
    </xdr:from>
    <xdr:to>
      <xdr:col>45</xdr:col>
      <xdr:colOff>177800</xdr:colOff>
      <xdr:row>107</xdr:row>
      <xdr:rowOff>145745</xdr:rowOff>
    </xdr:to>
    <xdr:cxnSp macro="">
      <xdr:nvCxnSpPr>
        <xdr:cNvPr id="481" name="直線コネクタ 480">
          <a:extLst>
            <a:ext uri="{FF2B5EF4-FFF2-40B4-BE49-F238E27FC236}">
              <a16:creationId xmlns:a16="http://schemas.microsoft.com/office/drawing/2014/main" id="{5FA1C831-CD69-497F-BA02-53D6DF3C84C7}"/>
            </a:ext>
          </a:extLst>
        </xdr:cNvPr>
        <xdr:cNvCxnSpPr/>
      </xdr:nvCxnSpPr>
      <xdr:spPr>
        <a:xfrm flipV="1">
          <a:off x="7861300" y="18488774"/>
          <a:ext cx="889000" cy="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98019</xdr:rowOff>
    </xdr:from>
    <xdr:to>
      <xdr:col>36</xdr:col>
      <xdr:colOff>165100</xdr:colOff>
      <xdr:row>108</xdr:row>
      <xdr:rowOff>28169</xdr:rowOff>
    </xdr:to>
    <xdr:sp macro="" textlink="">
      <xdr:nvSpPr>
        <xdr:cNvPr id="482" name="楕円 481">
          <a:extLst>
            <a:ext uri="{FF2B5EF4-FFF2-40B4-BE49-F238E27FC236}">
              <a16:creationId xmlns:a16="http://schemas.microsoft.com/office/drawing/2014/main" id="{ECBAA893-CBBF-46F4-84AF-022B2C9F05F3}"/>
            </a:ext>
          </a:extLst>
        </xdr:cNvPr>
        <xdr:cNvSpPr/>
      </xdr:nvSpPr>
      <xdr:spPr>
        <a:xfrm>
          <a:off x="6921500" y="1844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145745</xdr:rowOff>
    </xdr:from>
    <xdr:to>
      <xdr:col>41</xdr:col>
      <xdr:colOff>50800</xdr:colOff>
      <xdr:row>107</xdr:row>
      <xdr:rowOff>148819</xdr:rowOff>
    </xdr:to>
    <xdr:cxnSp macro="">
      <xdr:nvCxnSpPr>
        <xdr:cNvPr id="483" name="直線コネクタ 482">
          <a:extLst>
            <a:ext uri="{FF2B5EF4-FFF2-40B4-BE49-F238E27FC236}">
              <a16:creationId xmlns:a16="http://schemas.microsoft.com/office/drawing/2014/main" id="{4FE6CC88-C758-4BE5-A2A7-0C2C14BD4C4D}"/>
            </a:ext>
          </a:extLst>
        </xdr:cNvPr>
        <xdr:cNvCxnSpPr/>
      </xdr:nvCxnSpPr>
      <xdr:spPr>
        <a:xfrm flipV="1">
          <a:off x="6972300" y="18490895"/>
          <a:ext cx="889000" cy="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2B1488FC-5F74-4C76-8683-21782003F258}"/>
            </a:ext>
          </a:extLst>
        </xdr:cNvPr>
        <xdr:cNvSpPr txBox="1"/>
      </xdr:nvSpPr>
      <xdr:spPr>
        <a:xfrm>
          <a:off x="9327095" y="1806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0ED3FC27-45BD-4BAB-9645-DCA27A776BCC}"/>
            </a:ext>
          </a:extLst>
        </xdr:cNvPr>
        <xdr:cNvSpPr txBox="1"/>
      </xdr:nvSpPr>
      <xdr:spPr>
        <a:xfrm>
          <a:off x="8450795" y="1808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97FD5B5D-9FE3-40E2-B686-5BD795D96467}"/>
            </a:ext>
          </a:extLst>
        </xdr:cNvPr>
        <xdr:cNvSpPr txBox="1"/>
      </xdr:nvSpPr>
      <xdr:spPr>
        <a:xfrm>
          <a:off x="7561795" y="180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89535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31D6BFF1-28EC-44AF-BBDB-D4F5FAF18B6C}"/>
            </a:ext>
          </a:extLst>
        </xdr:cNvPr>
        <xdr:cNvSpPr txBox="1"/>
      </xdr:nvSpPr>
      <xdr:spPr>
        <a:xfrm>
          <a:off x="6672795" y="1809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12468</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2ADF476A-99D9-4F16-B886-FD6C96404751}"/>
            </a:ext>
          </a:extLst>
        </xdr:cNvPr>
        <xdr:cNvSpPr txBox="1"/>
      </xdr:nvSpPr>
      <xdr:spPr>
        <a:xfrm>
          <a:off x="9327095" y="1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14101</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E33E71CE-01D4-46ED-963C-1E04DA750833}"/>
            </a:ext>
          </a:extLst>
        </xdr:cNvPr>
        <xdr:cNvSpPr txBox="1"/>
      </xdr:nvSpPr>
      <xdr:spPr>
        <a:xfrm>
          <a:off x="8450795" y="18530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16222</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2A838809-BC55-4FB2-AE11-93C09DFAFB2C}"/>
            </a:ext>
          </a:extLst>
        </xdr:cNvPr>
        <xdr:cNvSpPr txBox="1"/>
      </xdr:nvSpPr>
      <xdr:spPr>
        <a:xfrm>
          <a:off x="7561795" y="18532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19296</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E5C40348-D512-424F-9D17-91AEB88F7FFB}"/>
            </a:ext>
          </a:extLst>
        </xdr:cNvPr>
        <xdr:cNvSpPr txBox="1"/>
      </xdr:nvSpPr>
      <xdr:spPr>
        <a:xfrm>
          <a:off x="6672795" y="18535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3D63C72F-45DA-4877-AF6E-15441D5FD1B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7782E49-4D74-440D-8A13-690E83BF69B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49355AF1-E2A4-40D3-AD7A-93EEE4325E8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326FC629-1D7F-40D0-8365-684E9A0A312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E531DA74-B63A-40FE-812C-6807DDB44C6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8350C97-4B65-477C-84ED-CAA34E9EDE9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CCB02066-C445-42AC-9F44-2652DECC1CB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ABE8981-6389-4659-AC6C-0D30573CC50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6F7592E0-027B-4E9B-83FB-C446D6FE282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7C3CC4B2-9771-4DE8-A246-7D10AFC7DFD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35E220A-0BCD-4A4A-89B6-C80633A3C1D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2BBAA4BB-02C1-4907-86AD-FE87861022B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A13E1E36-0436-4AAE-9F89-D2B2A8AD09E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7F5832B-9650-45B8-B61A-F055D5A459A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33D95AE9-0610-47F4-952D-1EA35B6E677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3F4B1DE7-0301-4F0B-922D-C31009C44DD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DF3F2745-DD40-4349-BE40-EE8A6A9CA80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ECFCCCE3-6665-4591-AF06-72785BC8056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A9E2B0DA-F77A-4FA6-8B62-E45E0A997AB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B7F2CFFD-56D7-4089-949C-FA35CA9A11A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BCD46C03-122C-476E-8C5C-CFFD6C6E7B2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5A0C6EF-B5E6-410F-9B79-1FB314EC68D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B9CBBA43-09D5-4B44-AB8E-FF0E72D7874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34159DC6-2959-4CF1-A0C6-91234A6B855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CAD5B248-307E-4671-BAA5-92CF4C7C2488}"/>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6E62DA73-7F5A-4E46-AD63-0EB43824E38A}"/>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CBBFCF9E-20E9-4D20-8DA9-C3A5774838D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3982BBB1-27B0-4C8A-AEED-BB2779287572}"/>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1992DEA1-3343-4EBD-A276-051B838D3069}"/>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EB216208-1BE4-488E-9641-94152D7854DC}"/>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31FCFFB0-145B-4165-8679-EB79D34F1878}"/>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099A4D69-A37E-4CF9-9E20-673D7FAE1FFC}"/>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4B512757-F215-4A88-9702-365D66EF1088}"/>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F18184BA-37B1-4DE3-AD3D-F5329E6F51C9}"/>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2982BFCF-ED81-4A04-B6C2-8761A9AE6B11}"/>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6FC6039-8847-4ABB-9A7B-09D0755149A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8CB96E9-4659-4C09-8913-F9528AD2FD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79D99C7-9A82-4067-B053-CB91C6E01B4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5C87C3A-1F5B-4A17-8126-9F181C9955B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1ABFFEA-1930-48DA-B258-BEC5A5D17DD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90170</xdr:rowOff>
    </xdr:from>
    <xdr:to>
      <xdr:col>76</xdr:col>
      <xdr:colOff>165100</xdr:colOff>
      <xdr:row>37</xdr:row>
      <xdr:rowOff>20320</xdr:rowOff>
    </xdr:to>
    <xdr:sp macro="" textlink="">
      <xdr:nvSpPr>
        <xdr:cNvPr id="532" name="楕円 531">
          <a:extLst>
            <a:ext uri="{FF2B5EF4-FFF2-40B4-BE49-F238E27FC236}">
              <a16:creationId xmlns:a16="http://schemas.microsoft.com/office/drawing/2014/main" id="{9FD456C7-1B13-42B8-9DE1-2D8154CD315C}"/>
            </a:ext>
          </a:extLst>
        </xdr:cNvPr>
        <xdr:cNvSpPr/>
      </xdr:nvSpPr>
      <xdr:spPr>
        <a:xfrm>
          <a:off x="14541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27305</xdr:rowOff>
    </xdr:from>
    <xdr:to>
      <xdr:col>72</xdr:col>
      <xdr:colOff>38100</xdr:colOff>
      <xdr:row>37</xdr:row>
      <xdr:rowOff>128905</xdr:rowOff>
    </xdr:to>
    <xdr:sp macro="" textlink="">
      <xdr:nvSpPr>
        <xdr:cNvPr id="533" name="楕円 532">
          <a:extLst>
            <a:ext uri="{FF2B5EF4-FFF2-40B4-BE49-F238E27FC236}">
              <a16:creationId xmlns:a16="http://schemas.microsoft.com/office/drawing/2014/main" id="{61540F1D-6600-48B7-BD2F-A565637D5B2E}"/>
            </a:ext>
          </a:extLst>
        </xdr:cNvPr>
        <xdr:cNvSpPr/>
      </xdr:nvSpPr>
      <xdr:spPr>
        <a:xfrm>
          <a:off x="13652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140970</xdr:rowOff>
    </xdr:from>
    <xdr:to>
      <xdr:col>76</xdr:col>
      <xdr:colOff>114300</xdr:colOff>
      <xdr:row>37</xdr:row>
      <xdr:rowOff>78105</xdr:rowOff>
    </xdr:to>
    <xdr:cxnSp macro="">
      <xdr:nvCxnSpPr>
        <xdr:cNvPr id="534" name="直線コネクタ 533">
          <a:extLst>
            <a:ext uri="{FF2B5EF4-FFF2-40B4-BE49-F238E27FC236}">
              <a16:creationId xmlns:a16="http://schemas.microsoft.com/office/drawing/2014/main" id="{81507EE7-BF89-4966-85B6-D1D8C9F08561}"/>
            </a:ext>
          </a:extLst>
        </xdr:cNvPr>
        <xdr:cNvCxnSpPr/>
      </xdr:nvCxnSpPr>
      <xdr:spPr>
        <a:xfrm flipV="1">
          <a:off x="13703300" y="631317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170180</xdr:rowOff>
    </xdr:from>
    <xdr:to>
      <xdr:col>67</xdr:col>
      <xdr:colOff>101600</xdr:colOff>
      <xdr:row>37</xdr:row>
      <xdr:rowOff>100330</xdr:rowOff>
    </xdr:to>
    <xdr:sp macro="" textlink="">
      <xdr:nvSpPr>
        <xdr:cNvPr id="535" name="楕円 534">
          <a:extLst>
            <a:ext uri="{FF2B5EF4-FFF2-40B4-BE49-F238E27FC236}">
              <a16:creationId xmlns:a16="http://schemas.microsoft.com/office/drawing/2014/main" id="{AFD6AF75-F26D-4EB1-A5D7-9E10AF32F3F0}"/>
            </a:ext>
          </a:extLst>
        </xdr:cNvPr>
        <xdr:cNvSpPr/>
      </xdr:nvSpPr>
      <xdr:spPr>
        <a:xfrm>
          <a:off x="12763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49530</xdr:rowOff>
    </xdr:from>
    <xdr:to>
      <xdr:col>71</xdr:col>
      <xdr:colOff>177800</xdr:colOff>
      <xdr:row>37</xdr:row>
      <xdr:rowOff>78105</xdr:rowOff>
    </xdr:to>
    <xdr:cxnSp macro="">
      <xdr:nvCxnSpPr>
        <xdr:cNvPr id="536" name="直線コネクタ 535">
          <a:extLst>
            <a:ext uri="{FF2B5EF4-FFF2-40B4-BE49-F238E27FC236}">
              <a16:creationId xmlns:a16="http://schemas.microsoft.com/office/drawing/2014/main" id="{6DEF315C-CB75-4638-9DEB-D00276E314AE}"/>
            </a:ext>
          </a:extLst>
        </xdr:cNvPr>
        <xdr:cNvCxnSpPr/>
      </xdr:nvCxnSpPr>
      <xdr:spPr>
        <a:xfrm>
          <a:off x="12814300" y="63931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0CBB8537-9FCA-432A-B080-F154D49982D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8B025052-F344-42BF-9A91-5F4C69787B57}"/>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FC3EFA0E-8548-4167-A882-8794A9B5EC6C}"/>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6DF3739A-41A4-4D70-A552-55E3823B5040}"/>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36847</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EECC6A6D-7A94-47CB-AD95-1313B3B45C8E}"/>
            </a:ext>
          </a:extLst>
        </xdr:cNvPr>
        <xdr:cNvSpPr txBox="1"/>
      </xdr:nvSpPr>
      <xdr:spPr>
        <a:xfrm>
          <a:off x="14389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145432</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AB1B3F8C-0BDE-426C-A6E0-D68DB347D171}"/>
            </a:ext>
          </a:extLst>
        </xdr:cNvPr>
        <xdr:cNvSpPr txBox="1"/>
      </xdr:nvSpPr>
      <xdr:spPr>
        <a:xfrm>
          <a:off x="13500744" y="614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116857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8B5A0F48-529E-4A3A-8584-03110748AEA7}"/>
            </a:ext>
          </a:extLst>
        </xdr:cNvPr>
        <xdr:cNvSpPr txBox="1"/>
      </xdr:nvSpPr>
      <xdr:spPr>
        <a:xfrm>
          <a:off x="12611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40E0D9E-7733-48BD-B009-F2FEE1855D9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95737ECF-4E4C-4925-B9C3-D9E34F3E117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5B969CCA-1490-42A0-9C4F-6B152E5F45E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C4E5503C-4226-4182-AE26-77AF14A64E6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437439F4-2184-4F7B-AF98-4AFCA5B36A3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4EB17B3-2818-4A1F-83E6-9A8A23A32B5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68C4247A-F79E-49FF-A4F8-7434164677E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971C2E50-A3AD-4E5D-BEA1-6DD29486E17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2B619A79-2783-4584-8536-004C30EBF09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14A01572-BD08-4DB5-A3EB-C65A89CD62E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672648E4-BDB4-4EBA-86F8-AA83BDEB635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5" name="テキスト ボックス 554">
          <a:extLst>
            <a:ext uri="{FF2B5EF4-FFF2-40B4-BE49-F238E27FC236}">
              <a16:creationId xmlns:a16="http://schemas.microsoft.com/office/drawing/2014/main" id="{EF0F920B-FBD1-4591-AFD5-589D96978E5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ED336C56-00C6-420B-AD1C-167464F28CD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7" name="テキスト ボックス 556">
          <a:extLst>
            <a:ext uri="{FF2B5EF4-FFF2-40B4-BE49-F238E27FC236}">
              <a16:creationId xmlns:a16="http://schemas.microsoft.com/office/drawing/2014/main" id="{2A5CA6C5-3C9F-4CAE-9337-ABE24944727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FFF31C18-B7EB-42F2-BB7B-762DF157A3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9" name="テキスト ボックス 558">
          <a:extLst>
            <a:ext uri="{FF2B5EF4-FFF2-40B4-BE49-F238E27FC236}">
              <a16:creationId xmlns:a16="http://schemas.microsoft.com/office/drawing/2014/main" id="{AC36B17F-57E9-4A9D-8D0F-6052704056A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E82EB76E-2D0C-4646-BC11-3092BB73325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1" name="テキスト ボックス 560">
          <a:extLst>
            <a:ext uri="{FF2B5EF4-FFF2-40B4-BE49-F238E27FC236}">
              <a16:creationId xmlns:a16="http://schemas.microsoft.com/office/drawing/2014/main" id="{60A93009-CC1F-455B-9D99-89FFEE397F93}"/>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B57FD1EE-0D6D-4DAA-9491-02388E0F451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F87D0A65-4117-4007-BFF6-C96020F772D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9764423E-5E37-40C2-BE5B-696C6DACAAA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65" name="直線コネクタ 564">
          <a:extLst>
            <a:ext uri="{FF2B5EF4-FFF2-40B4-BE49-F238E27FC236}">
              <a16:creationId xmlns:a16="http://schemas.microsoft.com/office/drawing/2014/main" id="{9C310EA3-5D28-4E52-ADDC-3C6E10280A68}"/>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B2D105AE-EE52-4655-A5DA-DEB034A6B04D}"/>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67" name="直線コネクタ 566">
          <a:extLst>
            <a:ext uri="{FF2B5EF4-FFF2-40B4-BE49-F238E27FC236}">
              <a16:creationId xmlns:a16="http://schemas.microsoft.com/office/drawing/2014/main" id="{0F781A82-A561-4D78-B292-ADF4882023DF}"/>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D7FE5579-9B2D-485F-8FFC-CA19FA6020AA}"/>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69" name="直線コネクタ 568">
          <a:extLst>
            <a:ext uri="{FF2B5EF4-FFF2-40B4-BE49-F238E27FC236}">
              <a16:creationId xmlns:a16="http://schemas.microsoft.com/office/drawing/2014/main" id="{A61DF70F-9DCE-437E-9DA5-56D590C813AB}"/>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BCFACD16-42BC-4D43-A7B1-5CBA3E7A0B8A}"/>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1" name="フローチャート: 判断 570">
          <a:extLst>
            <a:ext uri="{FF2B5EF4-FFF2-40B4-BE49-F238E27FC236}">
              <a16:creationId xmlns:a16="http://schemas.microsoft.com/office/drawing/2014/main" id="{E0CD113D-FDF0-4760-8733-44999CFA2ADE}"/>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2" name="フローチャート: 判断 571">
          <a:extLst>
            <a:ext uri="{FF2B5EF4-FFF2-40B4-BE49-F238E27FC236}">
              <a16:creationId xmlns:a16="http://schemas.microsoft.com/office/drawing/2014/main" id="{8A2ACAE1-9A03-4A37-8CFC-B95C3E38A3BA}"/>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3" name="フローチャート: 判断 572">
          <a:extLst>
            <a:ext uri="{FF2B5EF4-FFF2-40B4-BE49-F238E27FC236}">
              <a16:creationId xmlns:a16="http://schemas.microsoft.com/office/drawing/2014/main" id="{65883031-4E05-43D7-9C59-23BCC5369068}"/>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74" name="フローチャート: 判断 573">
          <a:extLst>
            <a:ext uri="{FF2B5EF4-FFF2-40B4-BE49-F238E27FC236}">
              <a16:creationId xmlns:a16="http://schemas.microsoft.com/office/drawing/2014/main" id="{E2FCDBCC-1C63-4CE5-961A-50A31B02A0CD}"/>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75" name="フローチャート: 判断 574">
          <a:extLst>
            <a:ext uri="{FF2B5EF4-FFF2-40B4-BE49-F238E27FC236}">
              <a16:creationId xmlns:a16="http://schemas.microsoft.com/office/drawing/2014/main" id="{206A9F4A-DC54-4C1D-8C33-642E6AC6DF45}"/>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5BE0CBC3-76DB-4A2A-A2DB-A80679A8AF6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A40AFCE9-21DB-4D70-819F-6B1AB08C528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90E53316-01C7-45B1-BEC0-7B0A450BBCF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4A546349-DCA1-470E-99DE-C992CB5CB3E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33AFF80-59C6-4A7B-8C03-73E137D307E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103124</xdr:rowOff>
    </xdr:from>
    <xdr:to>
      <xdr:col>107</xdr:col>
      <xdr:colOff>101600</xdr:colOff>
      <xdr:row>41</xdr:row>
      <xdr:rowOff>33274</xdr:rowOff>
    </xdr:to>
    <xdr:sp macro="" textlink="">
      <xdr:nvSpPr>
        <xdr:cNvPr id="581" name="楕円 580">
          <a:extLst>
            <a:ext uri="{FF2B5EF4-FFF2-40B4-BE49-F238E27FC236}">
              <a16:creationId xmlns:a16="http://schemas.microsoft.com/office/drawing/2014/main" id="{75B1104F-D7DE-4AA4-A1E0-2DB3FC45E872}"/>
            </a:ext>
          </a:extLst>
        </xdr:cNvPr>
        <xdr:cNvSpPr/>
      </xdr:nvSpPr>
      <xdr:spPr>
        <a:xfrm>
          <a:off x="20383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103124</xdr:rowOff>
    </xdr:from>
    <xdr:to>
      <xdr:col>102</xdr:col>
      <xdr:colOff>165100</xdr:colOff>
      <xdr:row>41</xdr:row>
      <xdr:rowOff>33274</xdr:rowOff>
    </xdr:to>
    <xdr:sp macro="" textlink="">
      <xdr:nvSpPr>
        <xdr:cNvPr id="582" name="楕円 581">
          <a:extLst>
            <a:ext uri="{FF2B5EF4-FFF2-40B4-BE49-F238E27FC236}">
              <a16:creationId xmlns:a16="http://schemas.microsoft.com/office/drawing/2014/main" id="{1D6BE008-DD7D-4DA8-8B4A-1A2540425551}"/>
            </a:ext>
          </a:extLst>
        </xdr:cNvPr>
        <xdr:cNvSpPr/>
      </xdr:nvSpPr>
      <xdr:spPr>
        <a:xfrm>
          <a:off x="19494500" y="696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153924</xdr:rowOff>
    </xdr:from>
    <xdr:to>
      <xdr:col>107</xdr:col>
      <xdr:colOff>50800</xdr:colOff>
      <xdr:row>40</xdr:row>
      <xdr:rowOff>153924</xdr:rowOff>
    </xdr:to>
    <xdr:cxnSp macro="">
      <xdr:nvCxnSpPr>
        <xdr:cNvPr id="583" name="直線コネクタ 582">
          <a:extLst>
            <a:ext uri="{FF2B5EF4-FFF2-40B4-BE49-F238E27FC236}">
              <a16:creationId xmlns:a16="http://schemas.microsoft.com/office/drawing/2014/main" id="{C132401D-0489-444E-AF3D-F328BA1E00B3}"/>
            </a:ext>
          </a:extLst>
        </xdr:cNvPr>
        <xdr:cNvCxnSpPr/>
      </xdr:nvCxnSpPr>
      <xdr:spPr>
        <a:xfrm>
          <a:off x="19545300" y="7011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105410</xdr:rowOff>
    </xdr:from>
    <xdr:to>
      <xdr:col>98</xdr:col>
      <xdr:colOff>38100</xdr:colOff>
      <xdr:row>41</xdr:row>
      <xdr:rowOff>35560</xdr:rowOff>
    </xdr:to>
    <xdr:sp macro="" textlink="">
      <xdr:nvSpPr>
        <xdr:cNvPr id="584" name="楕円 583">
          <a:extLst>
            <a:ext uri="{FF2B5EF4-FFF2-40B4-BE49-F238E27FC236}">
              <a16:creationId xmlns:a16="http://schemas.microsoft.com/office/drawing/2014/main" id="{CFF6EFF6-151D-4504-ADD3-D4099DA62444}"/>
            </a:ext>
          </a:extLst>
        </xdr:cNvPr>
        <xdr:cNvSpPr/>
      </xdr:nvSpPr>
      <xdr:spPr>
        <a:xfrm>
          <a:off x="18605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153924</xdr:rowOff>
    </xdr:from>
    <xdr:to>
      <xdr:col>102</xdr:col>
      <xdr:colOff>114300</xdr:colOff>
      <xdr:row>40</xdr:row>
      <xdr:rowOff>156210</xdr:rowOff>
    </xdr:to>
    <xdr:cxnSp macro="">
      <xdr:nvCxnSpPr>
        <xdr:cNvPr id="585" name="直線コネクタ 584">
          <a:extLst>
            <a:ext uri="{FF2B5EF4-FFF2-40B4-BE49-F238E27FC236}">
              <a16:creationId xmlns:a16="http://schemas.microsoft.com/office/drawing/2014/main" id="{CB37BD74-4A2A-4012-832A-E03E2A98CEF1}"/>
            </a:ext>
          </a:extLst>
        </xdr:cNvPr>
        <xdr:cNvCxnSpPr/>
      </xdr:nvCxnSpPr>
      <xdr:spPr>
        <a:xfrm flipV="1">
          <a:off x="18656300" y="701192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86" name="n_1aveValue【認定こども園・幼稚園・保育所】&#10;一人当たり面積">
          <a:extLst>
            <a:ext uri="{FF2B5EF4-FFF2-40B4-BE49-F238E27FC236}">
              <a16:creationId xmlns:a16="http://schemas.microsoft.com/office/drawing/2014/main" id="{7C7BDE9A-14F4-466D-BB15-1C48475B3415}"/>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87" name="n_2aveValue【認定こども園・幼稚園・保育所】&#10;一人当たり面積">
          <a:extLst>
            <a:ext uri="{FF2B5EF4-FFF2-40B4-BE49-F238E27FC236}">
              <a16:creationId xmlns:a16="http://schemas.microsoft.com/office/drawing/2014/main" id="{8E020403-82E1-40D5-ADC3-41610A6B433E}"/>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88" name="n_3aveValue【認定こども園・幼稚園・保育所】&#10;一人当たり面積">
          <a:extLst>
            <a:ext uri="{FF2B5EF4-FFF2-40B4-BE49-F238E27FC236}">
              <a16:creationId xmlns:a16="http://schemas.microsoft.com/office/drawing/2014/main" id="{9F76A0D3-00B4-4FA4-902A-C207B2B4E060}"/>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89" name="n_4aveValue【認定こども園・幼稚園・保育所】&#10;一人当たり面積">
          <a:extLst>
            <a:ext uri="{FF2B5EF4-FFF2-40B4-BE49-F238E27FC236}">
              <a16:creationId xmlns:a16="http://schemas.microsoft.com/office/drawing/2014/main" id="{84FFC0EA-32C0-4B0F-BFF6-BB43006F803E}"/>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24401</xdr:rowOff>
    </xdr:from>
    <xdr:ext cx="469744" cy="259045"/>
    <xdr:sp macro="" textlink="">
      <xdr:nvSpPr>
        <xdr:cNvPr id="590" name="n_2mainValue【認定こども園・幼稚園・保育所】&#10;一人当たり面積">
          <a:extLst>
            <a:ext uri="{FF2B5EF4-FFF2-40B4-BE49-F238E27FC236}">
              <a16:creationId xmlns:a16="http://schemas.microsoft.com/office/drawing/2014/main" id="{D8C5A112-16B5-4E30-8234-619189A9D823}"/>
            </a:ext>
          </a:extLst>
        </xdr:cNvPr>
        <xdr:cNvSpPr txBox="1"/>
      </xdr:nvSpPr>
      <xdr:spPr>
        <a:xfrm>
          <a:off x="20199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24401</xdr:rowOff>
    </xdr:from>
    <xdr:ext cx="469744" cy="259045"/>
    <xdr:sp macro="" textlink="">
      <xdr:nvSpPr>
        <xdr:cNvPr id="591" name="n_3mainValue【認定こども園・幼稚園・保育所】&#10;一人当たり面積">
          <a:extLst>
            <a:ext uri="{FF2B5EF4-FFF2-40B4-BE49-F238E27FC236}">
              <a16:creationId xmlns:a16="http://schemas.microsoft.com/office/drawing/2014/main" id="{78D5B832-AFED-49D9-871B-B4AA071C3CAC}"/>
            </a:ext>
          </a:extLst>
        </xdr:cNvPr>
        <xdr:cNvSpPr txBox="1"/>
      </xdr:nvSpPr>
      <xdr:spPr>
        <a:xfrm>
          <a:off x="19310427" y="705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26687</xdr:rowOff>
    </xdr:from>
    <xdr:ext cx="469744" cy="259045"/>
    <xdr:sp macro="" textlink="">
      <xdr:nvSpPr>
        <xdr:cNvPr id="592" name="n_4mainValue【認定こども園・幼稚園・保育所】&#10;一人当たり面積">
          <a:extLst>
            <a:ext uri="{FF2B5EF4-FFF2-40B4-BE49-F238E27FC236}">
              <a16:creationId xmlns:a16="http://schemas.microsoft.com/office/drawing/2014/main" id="{63CF0E53-815F-47F6-9B2E-F009BC96FCAA}"/>
            </a:ext>
          </a:extLst>
        </xdr:cNvPr>
        <xdr:cNvSpPr txBox="1"/>
      </xdr:nvSpPr>
      <xdr:spPr>
        <a:xfrm>
          <a:off x="18421427"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3" name="正方形/長方形 592">
          <a:extLst>
            <a:ext uri="{FF2B5EF4-FFF2-40B4-BE49-F238E27FC236}">
              <a16:creationId xmlns:a16="http://schemas.microsoft.com/office/drawing/2014/main" id="{D4428134-C9EA-4176-9E69-244BAE25319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4" name="正方形/長方形 593">
          <a:extLst>
            <a:ext uri="{FF2B5EF4-FFF2-40B4-BE49-F238E27FC236}">
              <a16:creationId xmlns:a16="http://schemas.microsoft.com/office/drawing/2014/main" id="{7DE0B3ED-5038-41CB-97AE-2193D8BE54F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5" name="正方形/長方形 594">
          <a:extLst>
            <a:ext uri="{FF2B5EF4-FFF2-40B4-BE49-F238E27FC236}">
              <a16:creationId xmlns:a16="http://schemas.microsoft.com/office/drawing/2014/main" id="{15B79021-AEF4-488D-BB79-D7F137FCD07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6" name="正方形/長方形 595">
          <a:extLst>
            <a:ext uri="{FF2B5EF4-FFF2-40B4-BE49-F238E27FC236}">
              <a16:creationId xmlns:a16="http://schemas.microsoft.com/office/drawing/2014/main" id="{4BC14316-6FE4-4D0A-B207-47D592D5369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7" name="正方形/長方形 596">
          <a:extLst>
            <a:ext uri="{FF2B5EF4-FFF2-40B4-BE49-F238E27FC236}">
              <a16:creationId xmlns:a16="http://schemas.microsoft.com/office/drawing/2014/main" id="{6B9B4112-DEBD-48A8-AF60-10A6410809C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8" name="正方形/長方形 597">
          <a:extLst>
            <a:ext uri="{FF2B5EF4-FFF2-40B4-BE49-F238E27FC236}">
              <a16:creationId xmlns:a16="http://schemas.microsoft.com/office/drawing/2014/main" id="{E0F889C2-125D-4051-B3E7-EF66BB81D66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9" name="正方形/長方形 598">
          <a:extLst>
            <a:ext uri="{FF2B5EF4-FFF2-40B4-BE49-F238E27FC236}">
              <a16:creationId xmlns:a16="http://schemas.microsoft.com/office/drawing/2014/main" id="{1C7E779A-D601-4C25-91C3-1FB7D9F57A0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0" name="正方形/長方形 599">
          <a:extLst>
            <a:ext uri="{FF2B5EF4-FFF2-40B4-BE49-F238E27FC236}">
              <a16:creationId xmlns:a16="http://schemas.microsoft.com/office/drawing/2014/main" id="{642BB233-1023-49D8-80BE-098E01141A4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1" name="テキスト ボックス 600">
          <a:extLst>
            <a:ext uri="{FF2B5EF4-FFF2-40B4-BE49-F238E27FC236}">
              <a16:creationId xmlns:a16="http://schemas.microsoft.com/office/drawing/2014/main" id="{C2AB76E5-5F3D-4A36-A75C-C33A9ED54BC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2" name="直線コネクタ 601">
          <a:extLst>
            <a:ext uri="{FF2B5EF4-FFF2-40B4-BE49-F238E27FC236}">
              <a16:creationId xmlns:a16="http://schemas.microsoft.com/office/drawing/2014/main" id="{703ECE34-49CC-4646-9C8E-E07FDC25C0F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3" name="テキスト ボックス 602">
          <a:extLst>
            <a:ext uri="{FF2B5EF4-FFF2-40B4-BE49-F238E27FC236}">
              <a16:creationId xmlns:a16="http://schemas.microsoft.com/office/drawing/2014/main" id="{04AC937B-2E0C-45A1-971E-D30F071CC9A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4" name="直線コネクタ 603">
          <a:extLst>
            <a:ext uri="{FF2B5EF4-FFF2-40B4-BE49-F238E27FC236}">
              <a16:creationId xmlns:a16="http://schemas.microsoft.com/office/drawing/2014/main" id="{DE814688-FEC3-485A-B510-4A6538B43D5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5" name="テキスト ボックス 604">
          <a:extLst>
            <a:ext uri="{FF2B5EF4-FFF2-40B4-BE49-F238E27FC236}">
              <a16:creationId xmlns:a16="http://schemas.microsoft.com/office/drawing/2014/main" id="{15CD5F26-EFD8-44F9-A022-B4F69EA2D19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6" name="直線コネクタ 605">
          <a:extLst>
            <a:ext uri="{FF2B5EF4-FFF2-40B4-BE49-F238E27FC236}">
              <a16:creationId xmlns:a16="http://schemas.microsoft.com/office/drawing/2014/main" id="{B8322C84-2ECD-49AD-8AF5-58087D7E0C5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7" name="テキスト ボックス 606">
          <a:extLst>
            <a:ext uri="{FF2B5EF4-FFF2-40B4-BE49-F238E27FC236}">
              <a16:creationId xmlns:a16="http://schemas.microsoft.com/office/drawing/2014/main" id="{34D2D87A-833D-4B32-84C4-9DB68B99444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8" name="直線コネクタ 607">
          <a:extLst>
            <a:ext uri="{FF2B5EF4-FFF2-40B4-BE49-F238E27FC236}">
              <a16:creationId xmlns:a16="http://schemas.microsoft.com/office/drawing/2014/main" id="{3CCE7875-B3A3-4EC1-996D-79DA0E5F448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9" name="テキスト ボックス 608">
          <a:extLst>
            <a:ext uri="{FF2B5EF4-FFF2-40B4-BE49-F238E27FC236}">
              <a16:creationId xmlns:a16="http://schemas.microsoft.com/office/drawing/2014/main" id="{4D1FD905-A4E0-4BE1-AC9A-B00E3D0C150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0" name="直線コネクタ 609">
          <a:extLst>
            <a:ext uri="{FF2B5EF4-FFF2-40B4-BE49-F238E27FC236}">
              <a16:creationId xmlns:a16="http://schemas.microsoft.com/office/drawing/2014/main" id="{2FFA3799-77F3-4F63-B56F-F0E7775CFD6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1" name="テキスト ボックス 610">
          <a:extLst>
            <a:ext uri="{FF2B5EF4-FFF2-40B4-BE49-F238E27FC236}">
              <a16:creationId xmlns:a16="http://schemas.microsoft.com/office/drawing/2014/main" id="{F0DD217B-ED3F-49EF-AC5D-9E8D6138F7F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2" name="直線コネクタ 611">
          <a:extLst>
            <a:ext uri="{FF2B5EF4-FFF2-40B4-BE49-F238E27FC236}">
              <a16:creationId xmlns:a16="http://schemas.microsoft.com/office/drawing/2014/main" id="{BDF00AE4-C2E7-4CEE-8AB6-7F058F241A9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3" name="テキスト ボックス 612">
          <a:extLst>
            <a:ext uri="{FF2B5EF4-FFF2-40B4-BE49-F238E27FC236}">
              <a16:creationId xmlns:a16="http://schemas.microsoft.com/office/drawing/2014/main" id="{19543708-D27F-4EEB-BD63-EF09559171B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4" name="直線コネクタ 613">
          <a:extLst>
            <a:ext uri="{FF2B5EF4-FFF2-40B4-BE49-F238E27FC236}">
              <a16:creationId xmlns:a16="http://schemas.microsoft.com/office/drawing/2014/main" id="{9604CE4B-4D7F-4A5D-8C38-A1969B3FA03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5" name="テキスト ボックス 614">
          <a:extLst>
            <a:ext uri="{FF2B5EF4-FFF2-40B4-BE49-F238E27FC236}">
              <a16:creationId xmlns:a16="http://schemas.microsoft.com/office/drawing/2014/main" id="{ED0DE39B-8B5E-4C4F-B453-034F78A4DB5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6" name="【学校施設】&#10;有形固定資産減価償却率グラフ枠">
          <a:extLst>
            <a:ext uri="{FF2B5EF4-FFF2-40B4-BE49-F238E27FC236}">
              <a16:creationId xmlns:a16="http://schemas.microsoft.com/office/drawing/2014/main" id="{66038F90-7A73-4CC2-9D0A-44D3F22090A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17" name="直線コネクタ 616">
          <a:extLst>
            <a:ext uri="{FF2B5EF4-FFF2-40B4-BE49-F238E27FC236}">
              <a16:creationId xmlns:a16="http://schemas.microsoft.com/office/drawing/2014/main" id="{D5EB644B-89C7-44BC-9739-7F7E014585D7}"/>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18" name="【学校施設】&#10;有形固定資産減価償却率最小値テキスト">
          <a:extLst>
            <a:ext uri="{FF2B5EF4-FFF2-40B4-BE49-F238E27FC236}">
              <a16:creationId xmlns:a16="http://schemas.microsoft.com/office/drawing/2014/main" id="{3CDD6800-D655-4C09-9F8B-A02B8A2EF564}"/>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19" name="直線コネクタ 618">
          <a:extLst>
            <a:ext uri="{FF2B5EF4-FFF2-40B4-BE49-F238E27FC236}">
              <a16:creationId xmlns:a16="http://schemas.microsoft.com/office/drawing/2014/main" id="{EB348719-24FE-443F-895F-4696A07B613C}"/>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20" name="【学校施設】&#10;有形固定資産減価償却率最大値テキスト">
          <a:extLst>
            <a:ext uri="{FF2B5EF4-FFF2-40B4-BE49-F238E27FC236}">
              <a16:creationId xmlns:a16="http://schemas.microsoft.com/office/drawing/2014/main" id="{751AC31D-BEE1-4BB5-987B-5997889EF077}"/>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21" name="直線コネクタ 620">
          <a:extLst>
            <a:ext uri="{FF2B5EF4-FFF2-40B4-BE49-F238E27FC236}">
              <a16:creationId xmlns:a16="http://schemas.microsoft.com/office/drawing/2014/main" id="{3719D8B9-4739-488C-8902-BDC038AE3127}"/>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22" name="【学校施設】&#10;有形固定資産減価償却率平均値テキスト">
          <a:extLst>
            <a:ext uri="{FF2B5EF4-FFF2-40B4-BE49-F238E27FC236}">
              <a16:creationId xmlns:a16="http://schemas.microsoft.com/office/drawing/2014/main" id="{0013DBF6-78EB-4546-9CAC-56D8CB9249A1}"/>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23" name="フローチャート: 判断 622">
          <a:extLst>
            <a:ext uri="{FF2B5EF4-FFF2-40B4-BE49-F238E27FC236}">
              <a16:creationId xmlns:a16="http://schemas.microsoft.com/office/drawing/2014/main" id="{B8A3BB8C-6D7A-47FE-98CD-D22E2293B46A}"/>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24" name="フローチャート: 判断 623">
          <a:extLst>
            <a:ext uri="{FF2B5EF4-FFF2-40B4-BE49-F238E27FC236}">
              <a16:creationId xmlns:a16="http://schemas.microsoft.com/office/drawing/2014/main" id="{F86BAE12-267C-43D3-8A4B-A0751555013A}"/>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25" name="フローチャート: 判断 624">
          <a:extLst>
            <a:ext uri="{FF2B5EF4-FFF2-40B4-BE49-F238E27FC236}">
              <a16:creationId xmlns:a16="http://schemas.microsoft.com/office/drawing/2014/main" id="{96CAA8CF-B6F7-4A14-8725-269816F9232E}"/>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26" name="フローチャート: 判断 625">
          <a:extLst>
            <a:ext uri="{FF2B5EF4-FFF2-40B4-BE49-F238E27FC236}">
              <a16:creationId xmlns:a16="http://schemas.microsoft.com/office/drawing/2014/main" id="{5010DB51-29D5-45C8-ADC4-A0CE1C9810F2}"/>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27" name="フローチャート: 判断 626">
          <a:extLst>
            <a:ext uri="{FF2B5EF4-FFF2-40B4-BE49-F238E27FC236}">
              <a16:creationId xmlns:a16="http://schemas.microsoft.com/office/drawing/2014/main" id="{9628CEB7-ECC5-4971-9335-8F73E0393A02}"/>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522AFBE0-F2BE-4B7F-B96E-2E6A27D3653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9" name="テキスト ボックス 628">
          <a:extLst>
            <a:ext uri="{FF2B5EF4-FFF2-40B4-BE49-F238E27FC236}">
              <a16:creationId xmlns:a16="http://schemas.microsoft.com/office/drawing/2014/main" id="{98495F34-EAA8-4494-84DE-387A16B98CD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C9D5C7C0-2584-4898-B642-CF2F10C62AB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7BB83175-ABB4-4E73-BCBE-F17A1FC5E59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372452B1-47EE-4E04-B56F-406C6E148B0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633" name="楕円 632">
          <a:extLst>
            <a:ext uri="{FF2B5EF4-FFF2-40B4-BE49-F238E27FC236}">
              <a16:creationId xmlns:a16="http://schemas.microsoft.com/office/drawing/2014/main" id="{05D94492-443E-4F21-A13D-EEFA5F8167F2}"/>
            </a:ext>
          </a:extLst>
        </xdr:cNvPr>
        <xdr:cNvSpPr/>
      </xdr:nvSpPr>
      <xdr:spPr>
        <a:xfrm>
          <a:off x="162687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634" name="【学校施設】&#10;有形固定資産減価償却率該当値テキスト">
          <a:extLst>
            <a:ext uri="{FF2B5EF4-FFF2-40B4-BE49-F238E27FC236}">
              <a16:creationId xmlns:a16="http://schemas.microsoft.com/office/drawing/2014/main" id="{29D7A9ED-29F0-4881-94EC-74C44980D744}"/>
            </a:ext>
          </a:extLst>
        </xdr:cNvPr>
        <xdr:cNvSpPr txBox="1"/>
      </xdr:nvSpPr>
      <xdr:spPr>
        <a:xfrm>
          <a:off x="16357600"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166370</xdr:rowOff>
    </xdr:from>
    <xdr:to>
      <xdr:col>81</xdr:col>
      <xdr:colOff>101600</xdr:colOff>
      <xdr:row>61</xdr:row>
      <xdr:rowOff>96520</xdr:rowOff>
    </xdr:to>
    <xdr:sp macro="" textlink="">
      <xdr:nvSpPr>
        <xdr:cNvPr id="635" name="楕円 634">
          <a:extLst>
            <a:ext uri="{FF2B5EF4-FFF2-40B4-BE49-F238E27FC236}">
              <a16:creationId xmlns:a16="http://schemas.microsoft.com/office/drawing/2014/main" id="{E748C897-F026-4CBD-9033-C36BF95C712C}"/>
            </a:ext>
          </a:extLst>
        </xdr:cNvPr>
        <xdr:cNvSpPr/>
      </xdr:nvSpPr>
      <xdr:spPr>
        <a:xfrm>
          <a:off x="15430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43815</xdr:rowOff>
    </xdr:from>
    <xdr:to>
      <xdr:col>85</xdr:col>
      <xdr:colOff>127000</xdr:colOff>
      <xdr:row>61</xdr:row>
      <xdr:rowOff>45720</xdr:rowOff>
    </xdr:to>
    <xdr:cxnSp macro="">
      <xdr:nvCxnSpPr>
        <xdr:cNvPr id="636" name="直線コネクタ 635">
          <a:extLst>
            <a:ext uri="{FF2B5EF4-FFF2-40B4-BE49-F238E27FC236}">
              <a16:creationId xmlns:a16="http://schemas.microsoft.com/office/drawing/2014/main" id="{4EFB5402-D2C4-49B7-B1DD-4054AC9ADD83}"/>
            </a:ext>
          </a:extLst>
        </xdr:cNvPr>
        <xdr:cNvCxnSpPr/>
      </xdr:nvCxnSpPr>
      <xdr:spPr>
        <a:xfrm flipV="1">
          <a:off x="15481300" y="1050226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145415</xdr:rowOff>
    </xdr:from>
    <xdr:to>
      <xdr:col>76</xdr:col>
      <xdr:colOff>165100</xdr:colOff>
      <xdr:row>61</xdr:row>
      <xdr:rowOff>75565</xdr:rowOff>
    </xdr:to>
    <xdr:sp macro="" textlink="">
      <xdr:nvSpPr>
        <xdr:cNvPr id="637" name="楕円 636">
          <a:extLst>
            <a:ext uri="{FF2B5EF4-FFF2-40B4-BE49-F238E27FC236}">
              <a16:creationId xmlns:a16="http://schemas.microsoft.com/office/drawing/2014/main" id="{AD8916D4-9DE2-4750-BDF5-42AA61C3956F}"/>
            </a:ext>
          </a:extLst>
        </xdr:cNvPr>
        <xdr:cNvSpPr/>
      </xdr:nvSpPr>
      <xdr:spPr>
        <a:xfrm>
          <a:off x="14541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24765</xdr:rowOff>
    </xdr:from>
    <xdr:to>
      <xdr:col>81</xdr:col>
      <xdr:colOff>50800</xdr:colOff>
      <xdr:row>61</xdr:row>
      <xdr:rowOff>45720</xdr:rowOff>
    </xdr:to>
    <xdr:cxnSp macro="">
      <xdr:nvCxnSpPr>
        <xdr:cNvPr id="638" name="直線コネクタ 637">
          <a:extLst>
            <a:ext uri="{FF2B5EF4-FFF2-40B4-BE49-F238E27FC236}">
              <a16:creationId xmlns:a16="http://schemas.microsoft.com/office/drawing/2014/main" id="{B48621A2-CB41-4372-B65E-8763048177C8}"/>
            </a:ext>
          </a:extLst>
        </xdr:cNvPr>
        <xdr:cNvCxnSpPr/>
      </xdr:nvCxnSpPr>
      <xdr:spPr>
        <a:xfrm>
          <a:off x="14592300" y="1048321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135890</xdr:rowOff>
    </xdr:from>
    <xdr:to>
      <xdr:col>72</xdr:col>
      <xdr:colOff>38100</xdr:colOff>
      <xdr:row>61</xdr:row>
      <xdr:rowOff>66040</xdr:rowOff>
    </xdr:to>
    <xdr:sp macro="" textlink="">
      <xdr:nvSpPr>
        <xdr:cNvPr id="639" name="楕円 638">
          <a:extLst>
            <a:ext uri="{FF2B5EF4-FFF2-40B4-BE49-F238E27FC236}">
              <a16:creationId xmlns:a16="http://schemas.microsoft.com/office/drawing/2014/main" id="{1EA8898E-EC13-4D52-A301-882E2C1C013B}"/>
            </a:ext>
          </a:extLst>
        </xdr:cNvPr>
        <xdr:cNvSpPr/>
      </xdr:nvSpPr>
      <xdr:spPr>
        <a:xfrm>
          <a:off x="13652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15240</xdr:rowOff>
    </xdr:from>
    <xdr:to>
      <xdr:col>76</xdr:col>
      <xdr:colOff>114300</xdr:colOff>
      <xdr:row>61</xdr:row>
      <xdr:rowOff>24765</xdr:rowOff>
    </xdr:to>
    <xdr:cxnSp macro="">
      <xdr:nvCxnSpPr>
        <xdr:cNvPr id="640" name="直線コネクタ 639">
          <a:extLst>
            <a:ext uri="{FF2B5EF4-FFF2-40B4-BE49-F238E27FC236}">
              <a16:creationId xmlns:a16="http://schemas.microsoft.com/office/drawing/2014/main" id="{23F78642-D702-4A42-8C94-74823ED1E4F5}"/>
            </a:ext>
          </a:extLst>
        </xdr:cNvPr>
        <xdr:cNvCxnSpPr/>
      </xdr:nvCxnSpPr>
      <xdr:spPr>
        <a:xfrm>
          <a:off x="13703300" y="1047369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111125</xdr:rowOff>
    </xdr:from>
    <xdr:to>
      <xdr:col>67</xdr:col>
      <xdr:colOff>101600</xdr:colOff>
      <xdr:row>61</xdr:row>
      <xdr:rowOff>41275</xdr:rowOff>
    </xdr:to>
    <xdr:sp macro="" textlink="">
      <xdr:nvSpPr>
        <xdr:cNvPr id="641" name="楕円 640">
          <a:extLst>
            <a:ext uri="{FF2B5EF4-FFF2-40B4-BE49-F238E27FC236}">
              <a16:creationId xmlns:a16="http://schemas.microsoft.com/office/drawing/2014/main" id="{111BAF55-94E6-44C2-8CCF-613A78567FA4}"/>
            </a:ext>
          </a:extLst>
        </xdr:cNvPr>
        <xdr:cNvSpPr/>
      </xdr:nvSpPr>
      <xdr:spPr>
        <a:xfrm>
          <a:off x="12763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161925</xdr:rowOff>
    </xdr:from>
    <xdr:to>
      <xdr:col>71</xdr:col>
      <xdr:colOff>177800</xdr:colOff>
      <xdr:row>61</xdr:row>
      <xdr:rowOff>15240</xdr:rowOff>
    </xdr:to>
    <xdr:cxnSp macro="">
      <xdr:nvCxnSpPr>
        <xdr:cNvPr id="642" name="直線コネクタ 641">
          <a:extLst>
            <a:ext uri="{FF2B5EF4-FFF2-40B4-BE49-F238E27FC236}">
              <a16:creationId xmlns:a16="http://schemas.microsoft.com/office/drawing/2014/main" id="{B7527413-9A6A-46C0-8A9C-55D914ABAFF2}"/>
            </a:ext>
          </a:extLst>
        </xdr:cNvPr>
        <xdr:cNvCxnSpPr/>
      </xdr:nvCxnSpPr>
      <xdr:spPr>
        <a:xfrm>
          <a:off x="12814300" y="104489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43" name="n_1aveValue【学校施設】&#10;有形固定資産減価償却率">
          <a:extLst>
            <a:ext uri="{FF2B5EF4-FFF2-40B4-BE49-F238E27FC236}">
              <a16:creationId xmlns:a16="http://schemas.microsoft.com/office/drawing/2014/main" id="{8F2B206B-74DA-4E36-9C8B-8E3F9434C4C5}"/>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44" name="n_2aveValue【学校施設】&#10;有形固定資産減価償却率">
          <a:extLst>
            <a:ext uri="{FF2B5EF4-FFF2-40B4-BE49-F238E27FC236}">
              <a16:creationId xmlns:a16="http://schemas.microsoft.com/office/drawing/2014/main" id="{14D6A69A-8444-4057-988B-26C295F8C24E}"/>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45" name="n_3aveValue【学校施設】&#10;有形固定資産減価償却率">
          <a:extLst>
            <a:ext uri="{FF2B5EF4-FFF2-40B4-BE49-F238E27FC236}">
              <a16:creationId xmlns:a16="http://schemas.microsoft.com/office/drawing/2014/main" id="{F6409137-DDB5-4D12-A230-E951E0B30A8D}"/>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46" name="n_4aveValue【学校施設】&#10;有形固定資産減価償却率">
          <a:extLst>
            <a:ext uri="{FF2B5EF4-FFF2-40B4-BE49-F238E27FC236}">
              <a16:creationId xmlns:a16="http://schemas.microsoft.com/office/drawing/2014/main" id="{277B735F-F092-4DAA-A66B-4892CE448C85}"/>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87647</xdr:rowOff>
    </xdr:from>
    <xdr:ext cx="405111" cy="259045"/>
    <xdr:sp macro="" textlink="">
      <xdr:nvSpPr>
        <xdr:cNvPr id="647" name="n_1mainValue【学校施設】&#10;有形固定資産減価償却率">
          <a:extLst>
            <a:ext uri="{FF2B5EF4-FFF2-40B4-BE49-F238E27FC236}">
              <a16:creationId xmlns:a16="http://schemas.microsoft.com/office/drawing/2014/main" id="{77A08661-915B-446D-B684-BE91B25005D9}"/>
            </a:ext>
          </a:extLst>
        </xdr:cNvPr>
        <xdr:cNvSpPr txBox="1"/>
      </xdr:nvSpPr>
      <xdr:spPr>
        <a:xfrm>
          <a:off x="15266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66692</xdr:rowOff>
    </xdr:from>
    <xdr:ext cx="405111" cy="259045"/>
    <xdr:sp macro="" textlink="">
      <xdr:nvSpPr>
        <xdr:cNvPr id="648" name="n_2mainValue【学校施設】&#10;有形固定資産減価償却率">
          <a:extLst>
            <a:ext uri="{FF2B5EF4-FFF2-40B4-BE49-F238E27FC236}">
              <a16:creationId xmlns:a16="http://schemas.microsoft.com/office/drawing/2014/main" id="{B0EFF406-B2BE-4F0E-AE01-F0F4E46936B7}"/>
            </a:ext>
          </a:extLst>
        </xdr:cNvPr>
        <xdr:cNvSpPr txBox="1"/>
      </xdr:nvSpPr>
      <xdr:spPr>
        <a:xfrm>
          <a:off x="14389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57167</xdr:rowOff>
    </xdr:from>
    <xdr:ext cx="405111" cy="259045"/>
    <xdr:sp macro="" textlink="">
      <xdr:nvSpPr>
        <xdr:cNvPr id="649" name="n_3mainValue【学校施設】&#10;有形固定資産減価償却率">
          <a:extLst>
            <a:ext uri="{FF2B5EF4-FFF2-40B4-BE49-F238E27FC236}">
              <a16:creationId xmlns:a16="http://schemas.microsoft.com/office/drawing/2014/main" id="{ACB7EDF0-A0B6-4C58-AB66-95BE3E3836CB}"/>
            </a:ext>
          </a:extLst>
        </xdr:cNvPr>
        <xdr:cNvSpPr txBox="1"/>
      </xdr:nvSpPr>
      <xdr:spPr>
        <a:xfrm>
          <a:off x="13500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32402</xdr:rowOff>
    </xdr:from>
    <xdr:ext cx="405111" cy="259045"/>
    <xdr:sp macro="" textlink="">
      <xdr:nvSpPr>
        <xdr:cNvPr id="650" name="n_4mainValue【学校施設】&#10;有形固定資産減価償却率">
          <a:extLst>
            <a:ext uri="{FF2B5EF4-FFF2-40B4-BE49-F238E27FC236}">
              <a16:creationId xmlns:a16="http://schemas.microsoft.com/office/drawing/2014/main" id="{13DB7DDA-6335-4213-9123-44C4850874FC}"/>
            </a:ext>
          </a:extLst>
        </xdr:cNvPr>
        <xdr:cNvSpPr txBox="1"/>
      </xdr:nvSpPr>
      <xdr:spPr>
        <a:xfrm>
          <a:off x="12611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1" name="正方形/長方形 650">
          <a:extLst>
            <a:ext uri="{FF2B5EF4-FFF2-40B4-BE49-F238E27FC236}">
              <a16:creationId xmlns:a16="http://schemas.microsoft.com/office/drawing/2014/main" id="{FE6761E9-3A3D-49D9-B96B-56815C062AA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2" name="正方形/長方形 651">
          <a:extLst>
            <a:ext uri="{FF2B5EF4-FFF2-40B4-BE49-F238E27FC236}">
              <a16:creationId xmlns:a16="http://schemas.microsoft.com/office/drawing/2014/main" id="{9B2C22E3-0DC6-492A-967A-9D808CB7252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3" name="正方形/長方形 652">
          <a:extLst>
            <a:ext uri="{FF2B5EF4-FFF2-40B4-BE49-F238E27FC236}">
              <a16:creationId xmlns:a16="http://schemas.microsoft.com/office/drawing/2014/main" id="{B83177C2-7897-46EF-BD20-1F32CAE693D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4" name="正方形/長方形 653">
          <a:extLst>
            <a:ext uri="{FF2B5EF4-FFF2-40B4-BE49-F238E27FC236}">
              <a16:creationId xmlns:a16="http://schemas.microsoft.com/office/drawing/2014/main" id="{BB40573B-9F25-48AD-8E62-91D18DCF232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5" name="正方形/長方形 654">
          <a:extLst>
            <a:ext uri="{FF2B5EF4-FFF2-40B4-BE49-F238E27FC236}">
              <a16:creationId xmlns:a16="http://schemas.microsoft.com/office/drawing/2014/main" id="{5699C790-B1AA-4DF5-A172-ED6432883D0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6" name="正方形/長方形 655">
          <a:extLst>
            <a:ext uri="{FF2B5EF4-FFF2-40B4-BE49-F238E27FC236}">
              <a16:creationId xmlns:a16="http://schemas.microsoft.com/office/drawing/2014/main" id="{DB814505-160B-4F0F-A306-6165F6D4AE0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7" name="正方形/長方形 656">
          <a:extLst>
            <a:ext uri="{FF2B5EF4-FFF2-40B4-BE49-F238E27FC236}">
              <a16:creationId xmlns:a16="http://schemas.microsoft.com/office/drawing/2014/main" id="{356004EF-ED55-4BBF-A0D1-165DDC98A3D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8" name="正方形/長方形 657">
          <a:extLst>
            <a:ext uri="{FF2B5EF4-FFF2-40B4-BE49-F238E27FC236}">
              <a16:creationId xmlns:a16="http://schemas.microsoft.com/office/drawing/2014/main" id="{C2BB15E2-2E3F-4477-A918-63F708C69A0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9" name="テキスト ボックス 658">
          <a:extLst>
            <a:ext uri="{FF2B5EF4-FFF2-40B4-BE49-F238E27FC236}">
              <a16:creationId xmlns:a16="http://schemas.microsoft.com/office/drawing/2014/main" id="{412508A6-5C08-450E-8960-6D0B2FBB67D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0" name="直線コネクタ 659">
          <a:extLst>
            <a:ext uri="{FF2B5EF4-FFF2-40B4-BE49-F238E27FC236}">
              <a16:creationId xmlns:a16="http://schemas.microsoft.com/office/drawing/2014/main" id="{CF85B3EF-1FFB-4D1E-805A-DE86BAA5A1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1" name="テキスト ボックス 660">
          <a:extLst>
            <a:ext uri="{FF2B5EF4-FFF2-40B4-BE49-F238E27FC236}">
              <a16:creationId xmlns:a16="http://schemas.microsoft.com/office/drawing/2014/main" id="{009C8A9D-316B-4221-84BC-70A8F640749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2" name="直線コネクタ 661">
          <a:extLst>
            <a:ext uri="{FF2B5EF4-FFF2-40B4-BE49-F238E27FC236}">
              <a16:creationId xmlns:a16="http://schemas.microsoft.com/office/drawing/2014/main" id="{B5902027-369F-4936-9556-CC8E5621133D}"/>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3" name="テキスト ボックス 662">
          <a:extLst>
            <a:ext uri="{FF2B5EF4-FFF2-40B4-BE49-F238E27FC236}">
              <a16:creationId xmlns:a16="http://schemas.microsoft.com/office/drawing/2014/main" id="{96B78974-4CCF-4860-AE06-5D565BA8C8E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4" name="直線コネクタ 663">
          <a:extLst>
            <a:ext uri="{FF2B5EF4-FFF2-40B4-BE49-F238E27FC236}">
              <a16:creationId xmlns:a16="http://schemas.microsoft.com/office/drawing/2014/main" id="{0FAAC843-53AF-4A1C-A9B1-15428C8B26D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5" name="テキスト ボックス 664">
          <a:extLst>
            <a:ext uri="{FF2B5EF4-FFF2-40B4-BE49-F238E27FC236}">
              <a16:creationId xmlns:a16="http://schemas.microsoft.com/office/drawing/2014/main" id="{EBDC65FF-8E26-4B09-AC06-307260B3BAD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66" name="直線コネクタ 665">
          <a:extLst>
            <a:ext uri="{FF2B5EF4-FFF2-40B4-BE49-F238E27FC236}">
              <a16:creationId xmlns:a16="http://schemas.microsoft.com/office/drawing/2014/main" id="{A924B8CD-D35D-4631-9EB9-F19EBF81B7B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67" name="テキスト ボックス 666">
          <a:extLst>
            <a:ext uri="{FF2B5EF4-FFF2-40B4-BE49-F238E27FC236}">
              <a16:creationId xmlns:a16="http://schemas.microsoft.com/office/drawing/2014/main" id="{704A3239-E9F1-47B1-B536-0D1F19B46627}"/>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68" name="直線コネクタ 667">
          <a:extLst>
            <a:ext uri="{FF2B5EF4-FFF2-40B4-BE49-F238E27FC236}">
              <a16:creationId xmlns:a16="http://schemas.microsoft.com/office/drawing/2014/main" id="{E5D5D031-2B09-42ED-97DE-68A519D10FB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69" name="テキスト ボックス 668">
          <a:extLst>
            <a:ext uri="{FF2B5EF4-FFF2-40B4-BE49-F238E27FC236}">
              <a16:creationId xmlns:a16="http://schemas.microsoft.com/office/drawing/2014/main" id="{AF4A5400-0771-4A96-BC7E-6CC2B3F584B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0" name="直線コネクタ 669">
          <a:extLst>
            <a:ext uri="{FF2B5EF4-FFF2-40B4-BE49-F238E27FC236}">
              <a16:creationId xmlns:a16="http://schemas.microsoft.com/office/drawing/2014/main" id="{4AC94E02-D48E-4A23-96F2-B61761818C1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1" name="テキスト ボックス 670">
          <a:extLst>
            <a:ext uri="{FF2B5EF4-FFF2-40B4-BE49-F238E27FC236}">
              <a16:creationId xmlns:a16="http://schemas.microsoft.com/office/drawing/2014/main" id="{A4DAE102-A781-4036-AF6A-DB27053C1DC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2" name="直線コネクタ 671">
          <a:extLst>
            <a:ext uri="{FF2B5EF4-FFF2-40B4-BE49-F238E27FC236}">
              <a16:creationId xmlns:a16="http://schemas.microsoft.com/office/drawing/2014/main" id="{7A9030F5-8BEA-40A6-AEDD-0CE4A1F5157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3" name="テキスト ボックス 672">
          <a:extLst>
            <a:ext uri="{FF2B5EF4-FFF2-40B4-BE49-F238E27FC236}">
              <a16:creationId xmlns:a16="http://schemas.microsoft.com/office/drawing/2014/main" id="{B01E9EAE-4715-4E14-9172-DFCFA37ECEE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4" name="直線コネクタ 673">
          <a:extLst>
            <a:ext uri="{FF2B5EF4-FFF2-40B4-BE49-F238E27FC236}">
              <a16:creationId xmlns:a16="http://schemas.microsoft.com/office/drawing/2014/main" id="{C34957EC-1329-487F-B56B-F553FA6120F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5" name="テキスト ボックス 674">
          <a:extLst>
            <a:ext uri="{FF2B5EF4-FFF2-40B4-BE49-F238E27FC236}">
              <a16:creationId xmlns:a16="http://schemas.microsoft.com/office/drawing/2014/main" id="{697E0D9B-3116-48AB-B464-4EFB7428D5B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6" name="【学校施設】&#10;一人当たり面積グラフ枠">
          <a:extLst>
            <a:ext uri="{FF2B5EF4-FFF2-40B4-BE49-F238E27FC236}">
              <a16:creationId xmlns:a16="http://schemas.microsoft.com/office/drawing/2014/main" id="{ED6271F2-E948-4CA0-BB38-30822E7B533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77" name="直線コネクタ 676">
          <a:extLst>
            <a:ext uri="{FF2B5EF4-FFF2-40B4-BE49-F238E27FC236}">
              <a16:creationId xmlns:a16="http://schemas.microsoft.com/office/drawing/2014/main" id="{5EABBCB7-05B6-469A-87B3-6AD098BEF67F}"/>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78" name="【学校施設】&#10;一人当たり面積最小値テキスト">
          <a:extLst>
            <a:ext uri="{FF2B5EF4-FFF2-40B4-BE49-F238E27FC236}">
              <a16:creationId xmlns:a16="http://schemas.microsoft.com/office/drawing/2014/main" id="{0E49C0D4-1CC9-4DC9-B9FE-E6E51416B7D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79" name="直線コネクタ 678">
          <a:extLst>
            <a:ext uri="{FF2B5EF4-FFF2-40B4-BE49-F238E27FC236}">
              <a16:creationId xmlns:a16="http://schemas.microsoft.com/office/drawing/2014/main" id="{FB1E7874-02E5-45B3-BD0C-A4D572097FA4}"/>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80" name="【学校施設】&#10;一人当たり面積最大値テキスト">
          <a:extLst>
            <a:ext uri="{FF2B5EF4-FFF2-40B4-BE49-F238E27FC236}">
              <a16:creationId xmlns:a16="http://schemas.microsoft.com/office/drawing/2014/main" id="{E39624F3-C95B-42A6-B342-61B5932133CF}"/>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81" name="直線コネクタ 680">
          <a:extLst>
            <a:ext uri="{FF2B5EF4-FFF2-40B4-BE49-F238E27FC236}">
              <a16:creationId xmlns:a16="http://schemas.microsoft.com/office/drawing/2014/main" id="{7539C068-BCE7-4C75-9B60-81ABC991269B}"/>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82" name="【学校施設】&#10;一人当たり面積平均値テキスト">
          <a:extLst>
            <a:ext uri="{FF2B5EF4-FFF2-40B4-BE49-F238E27FC236}">
              <a16:creationId xmlns:a16="http://schemas.microsoft.com/office/drawing/2014/main" id="{A0FED73D-6620-45B2-9247-8EFC09902476}"/>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83" name="フローチャート: 判断 682">
          <a:extLst>
            <a:ext uri="{FF2B5EF4-FFF2-40B4-BE49-F238E27FC236}">
              <a16:creationId xmlns:a16="http://schemas.microsoft.com/office/drawing/2014/main" id="{7BD5898E-3327-4FA5-B092-7D1708133B6F}"/>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84" name="フローチャート: 判断 683">
          <a:extLst>
            <a:ext uri="{FF2B5EF4-FFF2-40B4-BE49-F238E27FC236}">
              <a16:creationId xmlns:a16="http://schemas.microsoft.com/office/drawing/2014/main" id="{67B056AF-8D29-47C8-85BD-BB2F54EBE0DA}"/>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85" name="フローチャート: 判断 684">
          <a:extLst>
            <a:ext uri="{FF2B5EF4-FFF2-40B4-BE49-F238E27FC236}">
              <a16:creationId xmlns:a16="http://schemas.microsoft.com/office/drawing/2014/main" id="{190C7CF0-085D-4EDD-9845-30C3F755C1AB}"/>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86" name="フローチャート: 判断 685">
          <a:extLst>
            <a:ext uri="{FF2B5EF4-FFF2-40B4-BE49-F238E27FC236}">
              <a16:creationId xmlns:a16="http://schemas.microsoft.com/office/drawing/2014/main" id="{6DC9C855-BF2F-45CD-8164-959FB233556F}"/>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87" name="フローチャート: 判断 686">
          <a:extLst>
            <a:ext uri="{FF2B5EF4-FFF2-40B4-BE49-F238E27FC236}">
              <a16:creationId xmlns:a16="http://schemas.microsoft.com/office/drawing/2014/main" id="{47C33558-6F0C-46B9-96AD-5E64E993A42F}"/>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D816A299-59DB-4BE0-A75B-A1DD4908A86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C96D242F-2F5F-4D63-BAFC-718524E452A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79384169-DB99-4609-992B-38968F9F405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F7FC1B0C-DF4F-4869-B010-A61DE716485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DF0AC1B2-3D73-4836-A661-A4D7EBF0A04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124569</xdr:rowOff>
    </xdr:from>
    <xdr:to>
      <xdr:col>116</xdr:col>
      <xdr:colOff>114300</xdr:colOff>
      <xdr:row>62</xdr:row>
      <xdr:rowOff>54719</xdr:rowOff>
    </xdr:to>
    <xdr:sp macro="" textlink="">
      <xdr:nvSpPr>
        <xdr:cNvPr id="693" name="楕円 692">
          <a:extLst>
            <a:ext uri="{FF2B5EF4-FFF2-40B4-BE49-F238E27FC236}">
              <a16:creationId xmlns:a16="http://schemas.microsoft.com/office/drawing/2014/main" id="{46093B48-DF25-4BC6-9173-DC88AF116B9D}"/>
            </a:ext>
          </a:extLst>
        </xdr:cNvPr>
        <xdr:cNvSpPr/>
      </xdr:nvSpPr>
      <xdr:spPr>
        <a:xfrm>
          <a:off x="22110700" y="105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147446</xdr:rowOff>
    </xdr:from>
    <xdr:ext cx="469744" cy="259045"/>
    <xdr:sp macro="" textlink="">
      <xdr:nvSpPr>
        <xdr:cNvPr id="694" name="【学校施設】&#10;一人当たり面積該当値テキスト">
          <a:extLst>
            <a:ext uri="{FF2B5EF4-FFF2-40B4-BE49-F238E27FC236}">
              <a16:creationId xmlns:a16="http://schemas.microsoft.com/office/drawing/2014/main" id="{0E38E1AD-08F5-481B-83E5-D34A170D5FDF}"/>
            </a:ext>
          </a:extLst>
        </xdr:cNvPr>
        <xdr:cNvSpPr txBox="1"/>
      </xdr:nvSpPr>
      <xdr:spPr>
        <a:xfrm>
          <a:off x="22199600" y="1043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137632</xdr:rowOff>
    </xdr:from>
    <xdr:to>
      <xdr:col>112</xdr:col>
      <xdr:colOff>38100</xdr:colOff>
      <xdr:row>62</xdr:row>
      <xdr:rowOff>67782</xdr:rowOff>
    </xdr:to>
    <xdr:sp macro="" textlink="">
      <xdr:nvSpPr>
        <xdr:cNvPr id="695" name="楕円 694">
          <a:extLst>
            <a:ext uri="{FF2B5EF4-FFF2-40B4-BE49-F238E27FC236}">
              <a16:creationId xmlns:a16="http://schemas.microsoft.com/office/drawing/2014/main" id="{CC4FE7D2-4A7D-46EB-8028-7394B3B8D77B}"/>
            </a:ext>
          </a:extLst>
        </xdr:cNvPr>
        <xdr:cNvSpPr/>
      </xdr:nvSpPr>
      <xdr:spPr>
        <a:xfrm>
          <a:off x="21272500" y="1059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3919</xdr:rowOff>
    </xdr:from>
    <xdr:to>
      <xdr:col>116</xdr:col>
      <xdr:colOff>63500</xdr:colOff>
      <xdr:row>62</xdr:row>
      <xdr:rowOff>16982</xdr:rowOff>
    </xdr:to>
    <xdr:cxnSp macro="">
      <xdr:nvCxnSpPr>
        <xdr:cNvPr id="696" name="直線コネクタ 695">
          <a:extLst>
            <a:ext uri="{FF2B5EF4-FFF2-40B4-BE49-F238E27FC236}">
              <a16:creationId xmlns:a16="http://schemas.microsoft.com/office/drawing/2014/main" id="{FFC2E2EA-87C6-4F02-B8BB-766EF8A8600D}"/>
            </a:ext>
          </a:extLst>
        </xdr:cNvPr>
        <xdr:cNvCxnSpPr/>
      </xdr:nvCxnSpPr>
      <xdr:spPr>
        <a:xfrm flipV="1">
          <a:off x="21323300" y="1063381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147429</xdr:rowOff>
    </xdr:from>
    <xdr:to>
      <xdr:col>107</xdr:col>
      <xdr:colOff>101600</xdr:colOff>
      <xdr:row>62</xdr:row>
      <xdr:rowOff>77579</xdr:rowOff>
    </xdr:to>
    <xdr:sp macro="" textlink="">
      <xdr:nvSpPr>
        <xdr:cNvPr id="697" name="楕円 696">
          <a:extLst>
            <a:ext uri="{FF2B5EF4-FFF2-40B4-BE49-F238E27FC236}">
              <a16:creationId xmlns:a16="http://schemas.microsoft.com/office/drawing/2014/main" id="{E85DD864-D416-447D-B5F7-12C2025A9455}"/>
            </a:ext>
          </a:extLst>
        </xdr:cNvPr>
        <xdr:cNvSpPr/>
      </xdr:nvSpPr>
      <xdr:spPr>
        <a:xfrm>
          <a:off x="20383500" y="1060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16982</xdr:rowOff>
    </xdr:from>
    <xdr:to>
      <xdr:col>111</xdr:col>
      <xdr:colOff>177800</xdr:colOff>
      <xdr:row>62</xdr:row>
      <xdr:rowOff>26779</xdr:rowOff>
    </xdr:to>
    <xdr:cxnSp macro="">
      <xdr:nvCxnSpPr>
        <xdr:cNvPr id="698" name="直線コネクタ 697">
          <a:extLst>
            <a:ext uri="{FF2B5EF4-FFF2-40B4-BE49-F238E27FC236}">
              <a16:creationId xmlns:a16="http://schemas.microsoft.com/office/drawing/2014/main" id="{0C3063C4-A6FE-4F26-B2A6-5C29C98A70AA}"/>
            </a:ext>
          </a:extLst>
        </xdr:cNvPr>
        <xdr:cNvCxnSpPr/>
      </xdr:nvCxnSpPr>
      <xdr:spPr>
        <a:xfrm flipV="1">
          <a:off x="20434300" y="1064688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156573</xdr:rowOff>
    </xdr:from>
    <xdr:to>
      <xdr:col>102</xdr:col>
      <xdr:colOff>165100</xdr:colOff>
      <xdr:row>62</xdr:row>
      <xdr:rowOff>86723</xdr:rowOff>
    </xdr:to>
    <xdr:sp macro="" textlink="">
      <xdr:nvSpPr>
        <xdr:cNvPr id="699" name="楕円 698">
          <a:extLst>
            <a:ext uri="{FF2B5EF4-FFF2-40B4-BE49-F238E27FC236}">
              <a16:creationId xmlns:a16="http://schemas.microsoft.com/office/drawing/2014/main" id="{31871A8A-0F9E-47FE-B369-B8FBD86FF957}"/>
            </a:ext>
          </a:extLst>
        </xdr:cNvPr>
        <xdr:cNvSpPr/>
      </xdr:nvSpPr>
      <xdr:spPr>
        <a:xfrm>
          <a:off x="19494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26779</xdr:rowOff>
    </xdr:from>
    <xdr:to>
      <xdr:col>107</xdr:col>
      <xdr:colOff>50800</xdr:colOff>
      <xdr:row>62</xdr:row>
      <xdr:rowOff>35923</xdr:rowOff>
    </xdr:to>
    <xdr:cxnSp macro="">
      <xdr:nvCxnSpPr>
        <xdr:cNvPr id="700" name="直線コネクタ 699">
          <a:extLst>
            <a:ext uri="{FF2B5EF4-FFF2-40B4-BE49-F238E27FC236}">
              <a16:creationId xmlns:a16="http://schemas.microsoft.com/office/drawing/2014/main" id="{E2D63AD2-02F0-430E-98C7-02F27FE6F9D1}"/>
            </a:ext>
          </a:extLst>
        </xdr:cNvPr>
        <xdr:cNvCxnSpPr/>
      </xdr:nvCxnSpPr>
      <xdr:spPr>
        <a:xfrm flipV="1">
          <a:off x="19545300" y="1065667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10922</xdr:rowOff>
    </xdr:from>
    <xdr:to>
      <xdr:col>98</xdr:col>
      <xdr:colOff>38100</xdr:colOff>
      <xdr:row>62</xdr:row>
      <xdr:rowOff>112522</xdr:rowOff>
    </xdr:to>
    <xdr:sp macro="" textlink="">
      <xdr:nvSpPr>
        <xdr:cNvPr id="701" name="楕円 700">
          <a:extLst>
            <a:ext uri="{FF2B5EF4-FFF2-40B4-BE49-F238E27FC236}">
              <a16:creationId xmlns:a16="http://schemas.microsoft.com/office/drawing/2014/main" id="{619A9BAF-7C78-48FD-AF31-B78DE39FD7A3}"/>
            </a:ext>
          </a:extLst>
        </xdr:cNvPr>
        <xdr:cNvSpPr/>
      </xdr:nvSpPr>
      <xdr:spPr>
        <a:xfrm>
          <a:off x="18605500" y="1064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35923</xdr:rowOff>
    </xdr:from>
    <xdr:to>
      <xdr:col>102</xdr:col>
      <xdr:colOff>114300</xdr:colOff>
      <xdr:row>62</xdr:row>
      <xdr:rowOff>61722</xdr:rowOff>
    </xdr:to>
    <xdr:cxnSp macro="">
      <xdr:nvCxnSpPr>
        <xdr:cNvPr id="702" name="直線コネクタ 701">
          <a:extLst>
            <a:ext uri="{FF2B5EF4-FFF2-40B4-BE49-F238E27FC236}">
              <a16:creationId xmlns:a16="http://schemas.microsoft.com/office/drawing/2014/main" id="{925782F8-BC89-4005-BC6E-27D73817B72F}"/>
            </a:ext>
          </a:extLst>
        </xdr:cNvPr>
        <xdr:cNvCxnSpPr/>
      </xdr:nvCxnSpPr>
      <xdr:spPr>
        <a:xfrm flipV="1">
          <a:off x="18656300" y="10665823"/>
          <a:ext cx="889000" cy="2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03" name="n_1aveValue【学校施設】&#10;一人当たり面積">
          <a:extLst>
            <a:ext uri="{FF2B5EF4-FFF2-40B4-BE49-F238E27FC236}">
              <a16:creationId xmlns:a16="http://schemas.microsoft.com/office/drawing/2014/main" id="{70B1DC51-0E14-497B-B72F-188FD8273899}"/>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04" name="n_2aveValue【学校施設】&#10;一人当たり面積">
          <a:extLst>
            <a:ext uri="{FF2B5EF4-FFF2-40B4-BE49-F238E27FC236}">
              <a16:creationId xmlns:a16="http://schemas.microsoft.com/office/drawing/2014/main" id="{08361BCE-2C76-4DEA-8BD2-19E700B4EF88}"/>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05" name="n_3aveValue【学校施設】&#10;一人当たり面積">
          <a:extLst>
            <a:ext uri="{FF2B5EF4-FFF2-40B4-BE49-F238E27FC236}">
              <a16:creationId xmlns:a16="http://schemas.microsoft.com/office/drawing/2014/main" id="{AE8520BB-9831-4553-B933-37F70D45C3B3}"/>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706" name="n_4aveValue【学校施設】&#10;一人当たり面積">
          <a:extLst>
            <a:ext uri="{FF2B5EF4-FFF2-40B4-BE49-F238E27FC236}">
              <a16:creationId xmlns:a16="http://schemas.microsoft.com/office/drawing/2014/main" id="{EC514B07-53D7-4F3B-B069-1D6A52CC8A3E}"/>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84309</xdr:rowOff>
    </xdr:from>
    <xdr:ext cx="469744" cy="259045"/>
    <xdr:sp macro="" textlink="">
      <xdr:nvSpPr>
        <xdr:cNvPr id="707" name="n_1mainValue【学校施設】&#10;一人当たり面積">
          <a:extLst>
            <a:ext uri="{FF2B5EF4-FFF2-40B4-BE49-F238E27FC236}">
              <a16:creationId xmlns:a16="http://schemas.microsoft.com/office/drawing/2014/main" id="{274162EF-0DE8-4B26-AB9F-A876B6F1300B}"/>
            </a:ext>
          </a:extLst>
        </xdr:cNvPr>
        <xdr:cNvSpPr txBox="1"/>
      </xdr:nvSpPr>
      <xdr:spPr>
        <a:xfrm>
          <a:off x="21075727" y="1037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94106</xdr:rowOff>
    </xdr:from>
    <xdr:ext cx="469744" cy="259045"/>
    <xdr:sp macro="" textlink="">
      <xdr:nvSpPr>
        <xdr:cNvPr id="708" name="n_2mainValue【学校施設】&#10;一人当たり面積">
          <a:extLst>
            <a:ext uri="{FF2B5EF4-FFF2-40B4-BE49-F238E27FC236}">
              <a16:creationId xmlns:a16="http://schemas.microsoft.com/office/drawing/2014/main" id="{8D542DD2-FA6C-43C8-9976-1A5124631B4A}"/>
            </a:ext>
          </a:extLst>
        </xdr:cNvPr>
        <xdr:cNvSpPr txBox="1"/>
      </xdr:nvSpPr>
      <xdr:spPr>
        <a:xfrm>
          <a:off x="20199427" y="1038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103250</xdr:rowOff>
    </xdr:from>
    <xdr:ext cx="469744" cy="259045"/>
    <xdr:sp macro="" textlink="">
      <xdr:nvSpPr>
        <xdr:cNvPr id="709" name="n_3mainValue【学校施設】&#10;一人当たり面積">
          <a:extLst>
            <a:ext uri="{FF2B5EF4-FFF2-40B4-BE49-F238E27FC236}">
              <a16:creationId xmlns:a16="http://schemas.microsoft.com/office/drawing/2014/main" id="{C9988518-AE7C-4136-8F70-BBD665128B44}"/>
            </a:ext>
          </a:extLst>
        </xdr:cNvPr>
        <xdr:cNvSpPr txBox="1"/>
      </xdr:nvSpPr>
      <xdr:spPr>
        <a:xfrm>
          <a:off x="19310427" y="1039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129049</xdr:rowOff>
    </xdr:from>
    <xdr:ext cx="469744" cy="259045"/>
    <xdr:sp macro="" textlink="">
      <xdr:nvSpPr>
        <xdr:cNvPr id="710" name="n_4mainValue【学校施設】&#10;一人当たり面積">
          <a:extLst>
            <a:ext uri="{FF2B5EF4-FFF2-40B4-BE49-F238E27FC236}">
              <a16:creationId xmlns:a16="http://schemas.microsoft.com/office/drawing/2014/main" id="{53562CD8-A375-416E-A19D-DB58A87ED2E1}"/>
            </a:ext>
          </a:extLst>
        </xdr:cNvPr>
        <xdr:cNvSpPr txBox="1"/>
      </xdr:nvSpPr>
      <xdr:spPr>
        <a:xfrm>
          <a:off x="18421427" y="1041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1" name="正方形/長方形 710">
          <a:extLst>
            <a:ext uri="{FF2B5EF4-FFF2-40B4-BE49-F238E27FC236}">
              <a16:creationId xmlns:a16="http://schemas.microsoft.com/office/drawing/2014/main" id="{6DE5BA07-6A1B-446C-BDCC-3BA77B33A93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2" name="正方形/長方形 711">
          <a:extLst>
            <a:ext uri="{FF2B5EF4-FFF2-40B4-BE49-F238E27FC236}">
              <a16:creationId xmlns:a16="http://schemas.microsoft.com/office/drawing/2014/main" id="{5C59F671-9D2D-4004-8629-2D9F7488E69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3" name="正方形/長方形 712">
          <a:extLst>
            <a:ext uri="{FF2B5EF4-FFF2-40B4-BE49-F238E27FC236}">
              <a16:creationId xmlns:a16="http://schemas.microsoft.com/office/drawing/2014/main" id="{1866D4E1-DDA7-499E-82A8-828CF7C44AE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4" name="正方形/長方形 713">
          <a:extLst>
            <a:ext uri="{FF2B5EF4-FFF2-40B4-BE49-F238E27FC236}">
              <a16:creationId xmlns:a16="http://schemas.microsoft.com/office/drawing/2014/main" id="{0F8497BF-A335-4554-8F49-5CCA8504BFD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5" name="正方形/長方形 714">
          <a:extLst>
            <a:ext uri="{FF2B5EF4-FFF2-40B4-BE49-F238E27FC236}">
              <a16:creationId xmlns:a16="http://schemas.microsoft.com/office/drawing/2014/main" id="{2FF3E6A4-1790-4E92-8993-1D1A5FA4776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6" name="正方形/長方形 715">
          <a:extLst>
            <a:ext uri="{FF2B5EF4-FFF2-40B4-BE49-F238E27FC236}">
              <a16:creationId xmlns:a16="http://schemas.microsoft.com/office/drawing/2014/main" id="{AEB5566D-95D2-4ED2-838E-49C516BC41F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7" name="正方形/長方形 716">
          <a:extLst>
            <a:ext uri="{FF2B5EF4-FFF2-40B4-BE49-F238E27FC236}">
              <a16:creationId xmlns:a16="http://schemas.microsoft.com/office/drawing/2014/main" id="{B4705868-3E7E-494F-A977-34FAEF823E8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8" name="正方形/長方形 717">
          <a:extLst>
            <a:ext uri="{FF2B5EF4-FFF2-40B4-BE49-F238E27FC236}">
              <a16:creationId xmlns:a16="http://schemas.microsoft.com/office/drawing/2014/main" id="{700AB19F-CDF6-4BBB-97E6-EC6AA13931C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19" name="正方形/長方形 718">
          <a:extLst>
            <a:ext uri="{FF2B5EF4-FFF2-40B4-BE49-F238E27FC236}">
              <a16:creationId xmlns:a16="http://schemas.microsoft.com/office/drawing/2014/main" id="{D6977B21-A94D-4A38-8CED-FD6FF266A21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0" name="正方形/長方形 719">
          <a:extLst>
            <a:ext uri="{FF2B5EF4-FFF2-40B4-BE49-F238E27FC236}">
              <a16:creationId xmlns:a16="http://schemas.microsoft.com/office/drawing/2014/main" id="{C77BF14B-003C-4643-8830-12936CEBD87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1" name="正方形/長方形 720">
          <a:extLst>
            <a:ext uri="{FF2B5EF4-FFF2-40B4-BE49-F238E27FC236}">
              <a16:creationId xmlns:a16="http://schemas.microsoft.com/office/drawing/2014/main" id="{C696B634-A9D9-477C-9309-CAA7823D9B1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2" name="正方形/長方形 721">
          <a:extLst>
            <a:ext uri="{FF2B5EF4-FFF2-40B4-BE49-F238E27FC236}">
              <a16:creationId xmlns:a16="http://schemas.microsoft.com/office/drawing/2014/main" id="{7F8613AB-D67D-47BC-B004-4883414B55C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3" name="正方形/長方形 722">
          <a:extLst>
            <a:ext uri="{FF2B5EF4-FFF2-40B4-BE49-F238E27FC236}">
              <a16:creationId xmlns:a16="http://schemas.microsoft.com/office/drawing/2014/main" id="{99C51FF0-E77D-4C10-AA95-2C7EE1ACBD0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4" name="正方形/長方形 723">
          <a:extLst>
            <a:ext uri="{FF2B5EF4-FFF2-40B4-BE49-F238E27FC236}">
              <a16:creationId xmlns:a16="http://schemas.microsoft.com/office/drawing/2014/main" id="{7339C445-1854-4DC5-B403-74EE7BF4206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5" name="正方形/長方形 724">
          <a:extLst>
            <a:ext uri="{FF2B5EF4-FFF2-40B4-BE49-F238E27FC236}">
              <a16:creationId xmlns:a16="http://schemas.microsoft.com/office/drawing/2014/main" id="{67DC8A16-9D31-4E06-9715-D5A82650B35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6" name="正方形/長方形 725">
          <a:extLst>
            <a:ext uri="{FF2B5EF4-FFF2-40B4-BE49-F238E27FC236}">
              <a16:creationId xmlns:a16="http://schemas.microsoft.com/office/drawing/2014/main" id="{0925D4D0-34C7-44B2-BF8A-F91168E58DCA}"/>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27" name="正方形/長方形 726">
          <a:extLst>
            <a:ext uri="{FF2B5EF4-FFF2-40B4-BE49-F238E27FC236}">
              <a16:creationId xmlns:a16="http://schemas.microsoft.com/office/drawing/2014/main" id="{8232E211-DDD2-4D77-862D-138CD35AB37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8" name="正方形/長方形 727">
          <a:extLst>
            <a:ext uri="{FF2B5EF4-FFF2-40B4-BE49-F238E27FC236}">
              <a16:creationId xmlns:a16="http://schemas.microsoft.com/office/drawing/2014/main" id="{3361C6BD-3505-4A79-9527-7EAF942A8C1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9" name="正方形/長方形 728">
          <a:extLst>
            <a:ext uri="{FF2B5EF4-FFF2-40B4-BE49-F238E27FC236}">
              <a16:creationId xmlns:a16="http://schemas.microsoft.com/office/drawing/2014/main" id="{5F4066F1-3889-42A4-B299-3F55600E903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0" name="正方形/長方形 729">
          <a:extLst>
            <a:ext uri="{FF2B5EF4-FFF2-40B4-BE49-F238E27FC236}">
              <a16:creationId xmlns:a16="http://schemas.microsoft.com/office/drawing/2014/main" id="{B085B2CB-3073-47D5-A77F-4AD61A52177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1" name="正方形/長方形 730">
          <a:extLst>
            <a:ext uri="{FF2B5EF4-FFF2-40B4-BE49-F238E27FC236}">
              <a16:creationId xmlns:a16="http://schemas.microsoft.com/office/drawing/2014/main" id="{347D12DA-89E9-468F-9BF4-584B62DD2CF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2" name="正方形/長方形 731">
          <a:extLst>
            <a:ext uri="{FF2B5EF4-FFF2-40B4-BE49-F238E27FC236}">
              <a16:creationId xmlns:a16="http://schemas.microsoft.com/office/drawing/2014/main" id="{CCCACB4F-E571-4A80-8ABC-4B96F0750E2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3" name="正方形/長方形 732">
          <a:extLst>
            <a:ext uri="{FF2B5EF4-FFF2-40B4-BE49-F238E27FC236}">
              <a16:creationId xmlns:a16="http://schemas.microsoft.com/office/drawing/2014/main" id="{8CBF7451-B4F7-49AC-BA5A-D1BF868E189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4" name="正方形/長方形 733">
          <a:extLst>
            <a:ext uri="{FF2B5EF4-FFF2-40B4-BE49-F238E27FC236}">
              <a16:creationId xmlns:a16="http://schemas.microsoft.com/office/drawing/2014/main" id="{834CA02F-150E-46D2-95EC-3508348B625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5" name="テキスト ボックス 734">
          <a:extLst>
            <a:ext uri="{FF2B5EF4-FFF2-40B4-BE49-F238E27FC236}">
              <a16:creationId xmlns:a16="http://schemas.microsoft.com/office/drawing/2014/main" id="{A6BEC7CF-85F1-474F-AFE5-59D88D2ADBE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6" name="直線コネクタ 735">
          <a:extLst>
            <a:ext uri="{FF2B5EF4-FFF2-40B4-BE49-F238E27FC236}">
              <a16:creationId xmlns:a16="http://schemas.microsoft.com/office/drawing/2014/main" id="{8932B888-2AE8-44EC-8B37-F1E9546928F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7" name="テキスト ボックス 736">
          <a:extLst>
            <a:ext uri="{FF2B5EF4-FFF2-40B4-BE49-F238E27FC236}">
              <a16:creationId xmlns:a16="http://schemas.microsoft.com/office/drawing/2014/main" id="{A98FE4B2-2B3B-4FEB-A87C-26A7FAFDCF6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8" name="直線コネクタ 737">
          <a:extLst>
            <a:ext uri="{FF2B5EF4-FFF2-40B4-BE49-F238E27FC236}">
              <a16:creationId xmlns:a16="http://schemas.microsoft.com/office/drawing/2014/main" id="{E95625F0-736B-4AC1-9E01-B0172215157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9" name="テキスト ボックス 738">
          <a:extLst>
            <a:ext uri="{FF2B5EF4-FFF2-40B4-BE49-F238E27FC236}">
              <a16:creationId xmlns:a16="http://schemas.microsoft.com/office/drawing/2014/main" id="{E5D5462A-5D28-4B5E-9448-831F98EF5B8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0" name="直線コネクタ 739">
          <a:extLst>
            <a:ext uri="{FF2B5EF4-FFF2-40B4-BE49-F238E27FC236}">
              <a16:creationId xmlns:a16="http://schemas.microsoft.com/office/drawing/2014/main" id="{AE46B852-7479-481A-BC77-A6119FAE771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1" name="テキスト ボックス 740">
          <a:extLst>
            <a:ext uri="{FF2B5EF4-FFF2-40B4-BE49-F238E27FC236}">
              <a16:creationId xmlns:a16="http://schemas.microsoft.com/office/drawing/2014/main" id="{A157AF4B-8C4A-4BC6-BDF1-5B2C71347B1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2" name="直線コネクタ 741">
          <a:extLst>
            <a:ext uri="{FF2B5EF4-FFF2-40B4-BE49-F238E27FC236}">
              <a16:creationId xmlns:a16="http://schemas.microsoft.com/office/drawing/2014/main" id="{E7FB4915-9FA1-44D8-A3A1-295D9CA5733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3" name="テキスト ボックス 742">
          <a:extLst>
            <a:ext uri="{FF2B5EF4-FFF2-40B4-BE49-F238E27FC236}">
              <a16:creationId xmlns:a16="http://schemas.microsoft.com/office/drawing/2014/main" id="{08A8DEA1-7BDF-493B-8884-F1E4991BBF4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4" name="直線コネクタ 743">
          <a:extLst>
            <a:ext uri="{FF2B5EF4-FFF2-40B4-BE49-F238E27FC236}">
              <a16:creationId xmlns:a16="http://schemas.microsoft.com/office/drawing/2014/main" id="{930315FE-795B-4CAE-99D8-206F4E29EFC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5" name="テキスト ボックス 744">
          <a:extLst>
            <a:ext uri="{FF2B5EF4-FFF2-40B4-BE49-F238E27FC236}">
              <a16:creationId xmlns:a16="http://schemas.microsoft.com/office/drawing/2014/main" id="{F5D72791-FD17-4411-9D2E-7429263E813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6" name="直線コネクタ 745">
          <a:extLst>
            <a:ext uri="{FF2B5EF4-FFF2-40B4-BE49-F238E27FC236}">
              <a16:creationId xmlns:a16="http://schemas.microsoft.com/office/drawing/2014/main" id="{42DF3CB5-16FC-4613-982B-A77DEFC04DA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7" name="テキスト ボックス 746">
          <a:extLst>
            <a:ext uri="{FF2B5EF4-FFF2-40B4-BE49-F238E27FC236}">
              <a16:creationId xmlns:a16="http://schemas.microsoft.com/office/drawing/2014/main" id="{36215411-BD97-47F1-96DB-C2378A01104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8" name="直線コネクタ 747">
          <a:extLst>
            <a:ext uri="{FF2B5EF4-FFF2-40B4-BE49-F238E27FC236}">
              <a16:creationId xmlns:a16="http://schemas.microsoft.com/office/drawing/2014/main" id="{D2D36ED1-9BDB-4937-AA75-B37B65B9E3A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9" name="テキスト ボックス 748">
          <a:extLst>
            <a:ext uri="{FF2B5EF4-FFF2-40B4-BE49-F238E27FC236}">
              <a16:creationId xmlns:a16="http://schemas.microsoft.com/office/drawing/2014/main" id="{1E1F0EDC-3407-4CEC-86AA-9D27A069CAB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6C758CDE-183B-4BE0-9B4A-F7E1E282ED1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公民館】&#10;有形固定資産減価償却率グラフ枠">
          <a:extLst>
            <a:ext uri="{FF2B5EF4-FFF2-40B4-BE49-F238E27FC236}">
              <a16:creationId xmlns:a16="http://schemas.microsoft.com/office/drawing/2014/main" id="{61AB4DDB-B0F9-491F-B197-3190DBFC764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52" name="直線コネクタ 751">
          <a:extLst>
            <a:ext uri="{FF2B5EF4-FFF2-40B4-BE49-F238E27FC236}">
              <a16:creationId xmlns:a16="http://schemas.microsoft.com/office/drawing/2014/main" id="{C51D4288-F76A-4131-ADF3-FBB919754FF1}"/>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3" name="【公民館】&#10;有形固定資産減価償却率最小値テキスト">
          <a:extLst>
            <a:ext uri="{FF2B5EF4-FFF2-40B4-BE49-F238E27FC236}">
              <a16:creationId xmlns:a16="http://schemas.microsoft.com/office/drawing/2014/main" id="{1942B220-52F0-4388-A737-E43861A278F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4" name="直線コネクタ 753">
          <a:extLst>
            <a:ext uri="{FF2B5EF4-FFF2-40B4-BE49-F238E27FC236}">
              <a16:creationId xmlns:a16="http://schemas.microsoft.com/office/drawing/2014/main" id="{4BDC447C-E261-4757-997D-ED95E4C68B3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55" name="【公民館】&#10;有形固定資産減価償却率最大値テキスト">
          <a:extLst>
            <a:ext uri="{FF2B5EF4-FFF2-40B4-BE49-F238E27FC236}">
              <a16:creationId xmlns:a16="http://schemas.microsoft.com/office/drawing/2014/main" id="{A14AF4B5-C07B-420E-8322-F5AECDF1632D}"/>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56" name="直線コネクタ 755">
          <a:extLst>
            <a:ext uri="{FF2B5EF4-FFF2-40B4-BE49-F238E27FC236}">
              <a16:creationId xmlns:a16="http://schemas.microsoft.com/office/drawing/2014/main" id="{86013E4A-8182-4F83-A77F-7ECB50BBBA2D}"/>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757" name="【公民館】&#10;有形固定資産減価償却率平均値テキスト">
          <a:extLst>
            <a:ext uri="{FF2B5EF4-FFF2-40B4-BE49-F238E27FC236}">
              <a16:creationId xmlns:a16="http://schemas.microsoft.com/office/drawing/2014/main" id="{8A174767-9D1A-4026-9BA6-9A3A1CD79722}"/>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58" name="フローチャート: 判断 757">
          <a:extLst>
            <a:ext uri="{FF2B5EF4-FFF2-40B4-BE49-F238E27FC236}">
              <a16:creationId xmlns:a16="http://schemas.microsoft.com/office/drawing/2014/main" id="{193591B5-0476-4155-AD30-A3EC55791511}"/>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59" name="フローチャート: 判断 758">
          <a:extLst>
            <a:ext uri="{FF2B5EF4-FFF2-40B4-BE49-F238E27FC236}">
              <a16:creationId xmlns:a16="http://schemas.microsoft.com/office/drawing/2014/main" id="{C9D11B0D-560C-42B3-9282-12BE8E84E796}"/>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60" name="フローチャート: 判断 759">
          <a:extLst>
            <a:ext uri="{FF2B5EF4-FFF2-40B4-BE49-F238E27FC236}">
              <a16:creationId xmlns:a16="http://schemas.microsoft.com/office/drawing/2014/main" id="{4074E743-0096-44C1-88C9-A97DD6F24B59}"/>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61" name="フローチャート: 判断 760">
          <a:extLst>
            <a:ext uri="{FF2B5EF4-FFF2-40B4-BE49-F238E27FC236}">
              <a16:creationId xmlns:a16="http://schemas.microsoft.com/office/drawing/2014/main" id="{A6808A89-0DE1-42C3-96BB-936B2013A4EC}"/>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62" name="フローチャート: 判断 761">
          <a:extLst>
            <a:ext uri="{FF2B5EF4-FFF2-40B4-BE49-F238E27FC236}">
              <a16:creationId xmlns:a16="http://schemas.microsoft.com/office/drawing/2014/main" id="{CC4ED577-F7E7-4086-A942-F36676A17BBB}"/>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13A253F5-DAFF-45EE-9FE7-A2EE172A22B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CA1EF700-22AB-4521-9C4F-802C71B9EC4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BAD4BD0F-96BB-4103-B6CA-6C1C302CD75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EF261C7-21E6-40F7-BE1A-04AFDB12BDC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ACF5CD77-4793-41D0-9696-02756EFD5CE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113574</xdr:rowOff>
    </xdr:from>
    <xdr:to>
      <xdr:col>85</xdr:col>
      <xdr:colOff>177800</xdr:colOff>
      <xdr:row>106</xdr:row>
      <xdr:rowOff>43724</xdr:rowOff>
    </xdr:to>
    <xdr:sp macro="" textlink="">
      <xdr:nvSpPr>
        <xdr:cNvPr id="768" name="楕円 767">
          <a:extLst>
            <a:ext uri="{FF2B5EF4-FFF2-40B4-BE49-F238E27FC236}">
              <a16:creationId xmlns:a16="http://schemas.microsoft.com/office/drawing/2014/main" id="{F11CE458-A455-45D7-9B37-64240D3CF2AC}"/>
            </a:ext>
          </a:extLst>
        </xdr:cNvPr>
        <xdr:cNvSpPr/>
      </xdr:nvSpPr>
      <xdr:spPr>
        <a:xfrm>
          <a:off x="162687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92001</xdr:rowOff>
    </xdr:from>
    <xdr:ext cx="405111" cy="259045"/>
    <xdr:sp macro="" textlink="">
      <xdr:nvSpPr>
        <xdr:cNvPr id="769" name="【公民館】&#10;有形固定資産減価償却率該当値テキスト">
          <a:extLst>
            <a:ext uri="{FF2B5EF4-FFF2-40B4-BE49-F238E27FC236}">
              <a16:creationId xmlns:a16="http://schemas.microsoft.com/office/drawing/2014/main" id="{7952DEF6-4E96-4B35-B288-62BF9AA821B8}"/>
            </a:ext>
          </a:extLst>
        </xdr:cNvPr>
        <xdr:cNvSpPr txBox="1"/>
      </xdr:nvSpPr>
      <xdr:spPr>
        <a:xfrm>
          <a:off x="16357600"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82550</xdr:rowOff>
    </xdr:from>
    <xdr:to>
      <xdr:col>81</xdr:col>
      <xdr:colOff>101600</xdr:colOff>
      <xdr:row>106</xdr:row>
      <xdr:rowOff>12700</xdr:rowOff>
    </xdr:to>
    <xdr:sp macro="" textlink="">
      <xdr:nvSpPr>
        <xdr:cNvPr id="770" name="楕円 769">
          <a:extLst>
            <a:ext uri="{FF2B5EF4-FFF2-40B4-BE49-F238E27FC236}">
              <a16:creationId xmlns:a16="http://schemas.microsoft.com/office/drawing/2014/main" id="{2C07D92A-0281-4A41-9B34-FF85FB7BF111}"/>
            </a:ext>
          </a:extLst>
        </xdr:cNvPr>
        <xdr:cNvSpPr/>
      </xdr:nvSpPr>
      <xdr:spPr>
        <a:xfrm>
          <a:off x="15430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133350</xdr:rowOff>
    </xdr:from>
    <xdr:to>
      <xdr:col>85</xdr:col>
      <xdr:colOff>127000</xdr:colOff>
      <xdr:row>105</xdr:row>
      <xdr:rowOff>164374</xdr:rowOff>
    </xdr:to>
    <xdr:cxnSp macro="">
      <xdr:nvCxnSpPr>
        <xdr:cNvPr id="771" name="直線コネクタ 770">
          <a:extLst>
            <a:ext uri="{FF2B5EF4-FFF2-40B4-BE49-F238E27FC236}">
              <a16:creationId xmlns:a16="http://schemas.microsoft.com/office/drawing/2014/main" id="{3A8E0BD7-6691-4C1E-B606-5685F71561ED}"/>
            </a:ext>
          </a:extLst>
        </xdr:cNvPr>
        <xdr:cNvCxnSpPr/>
      </xdr:nvCxnSpPr>
      <xdr:spPr>
        <a:xfrm>
          <a:off x="15481300" y="1813560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66221</xdr:rowOff>
    </xdr:from>
    <xdr:to>
      <xdr:col>76</xdr:col>
      <xdr:colOff>165100</xdr:colOff>
      <xdr:row>105</xdr:row>
      <xdr:rowOff>167821</xdr:rowOff>
    </xdr:to>
    <xdr:sp macro="" textlink="">
      <xdr:nvSpPr>
        <xdr:cNvPr id="772" name="楕円 771">
          <a:extLst>
            <a:ext uri="{FF2B5EF4-FFF2-40B4-BE49-F238E27FC236}">
              <a16:creationId xmlns:a16="http://schemas.microsoft.com/office/drawing/2014/main" id="{2A700C16-2E0E-4F96-94C2-08E7F61CB473}"/>
            </a:ext>
          </a:extLst>
        </xdr:cNvPr>
        <xdr:cNvSpPr/>
      </xdr:nvSpPr>
      <xdr:spPr>
        <a:xfrm>
          <a:off x="14541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117021</xdr:rowOff>
    </xdr:from>
    <xdr:to>
      <xdr:col>81</xdr:col>
      <xdr:colOff>50800</xdr:colOff>
      <xdr:row>105</xdr:row>
      <xdr:rowOff>133350</xdr:rowOff>
    </xdr:to>
    <xdr:cxnSp macro="">
      <xdr:nvCxnSpPr>
        <xdr:cNvPr id="773" name="直線コネクタ 772">
          <a:extLst>
            <a:ext uri="{FF2B5EF4-FFF2-40B4-BE49-F238E27FC236}">
              <a16:creationId xmlns:a16="http://schemas.microsoft.com/office/drawing/2014/main" id="{85D2E5A5-8F01-4515-88D2-51B3331AB0E4}"/>
            </a:ext>
          </a:extLst>
        </xdr:cNvPr>
        <xdr:cNvCxnSpPr/>
      </xdr:nvCxnSpPr>
      <xdr:spPr>
        <a:xfrm>
          <a:off x="14592300" y="1811927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93980</xdr:rowOff>
    </xdr:from>
    <xdr:to>
      <xdr:col>72</xdr:col>
      <xdr:colOff>38100</xdr:colOff>
      <xdr:row>106</xdr:row>
      <xdr:rowOff>24130</xdr:rowOff>
    </xdr:to>
    <xdr:sp macro="" textlink="">
      <xdr:nvSpPr>
        <xdr:cNvPr id="774" name="楕円 773">
          <a:extLst>
            <a:ext uri="{FF2B5EF4-FFF2-40B4-BE49-F238E27FC236}">
              <a16:creationId xmlns:a16="http://schemas.microsoft.com/office/drawing/2014/main" id="{D903AFB9-9665-4D9A-9592-71841B48C878}"/>
            </a:ext>
          </a:extLst>
        </xdr:cNvPr>
        <xdr:cNvSpPr/>
      </xdr:nvSpPr>
      <xdr:spPr>
        <a:xfrm>
          <a:off x="13652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117021</xdr:rowOff>
    </xdr:from>
    <xdr:to>
      <xdr:col>76</xdr:col>
      <xdr:colOff>114300</xdr:colOff>
      <xdr:row>105</xdr:row>
      <xdr:rowOff>144780</xdr:rowOff>
    </xdr:to>
    <xdr:cxnSp macro="">
      <xdr:nvCxnSpPr>
        <xdr:cNvPr id="775" name="直線コネクタ 774">
          <a:extLst>
            <a:ext uri="{FF2B5EF4-FFF2-40B4-BE49-F238E27FC236}">
              <a16:creationId xmlns:a16="http://schemas.microsoft.com/office/drawing/2014/main" id="{C799C9DB-82AD-4F37-8BF9-B5B3B548E746}"/>
            </a:ext>
          </a:extLst>
        </xdr:cNvPr>
        <xdr:cNvCxnSpPr/>
      </xdr:nvCxnSpPr>
      <xdr:spPr>
        <a:xfrm flipV="1">
          <a:off x="13703300" y="1811927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61323</xdr:rowOff>
    </xdr:from>
    <xdr:to>
      <xdr:col>67</xdr:col>
      <xdr:colOff>101600</xdr:colOff>
      <xdr:row>105</xdr:row>
      <xdr:rowOff>162923</xdr:rowOff>
    </xdr:to>
    <xdr:sp macro="" textlink="">
      <xdr:nvSpPr>
        <xdr:cNvPr id="776" name="楕円 775">
          <a:extLst>
            <a:ext uri="{FF2B5EF4-FFF2-40B4-BE49-F238E27FC236}">
              <a16:creationId xmlns:a16="http://schemas.microsoft.com/office/drawing/2014/main" id="{3E40E1BD-8F51-4D34-9BB4-50B642E92824}"/>
            </a:ext>
          </a:extLst>
        </xdr:cNvPr>
        <xdr:cNvSpPr/>
      </xdr:nvSpPr>
      <xdr:spPr>
        <a:xfrm>
          <a:off x="12763500" y="1806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112123</xdr:rowOff>
    </xdr:from>
    <xdr:to>
      <xdr:col>71</xdr:col>
      <xdr:colOff>177800</xdr:colOff>
      <xdr:row>105</xdr:row>
      <xdr:rowOff>144780</xdr:rowOff>
    </xdr:to>
    <xdr:cxnSp macro="">
      <xdr:nvCxnSpPr>
        <xdr:cNvPr id="777" name="直線コネクタ 776">
          <a:extLst>
            <a:ext uri="{FF2B5EF4-FFF2-40B4-BE49-F238E27FC236}">
              <a16:creationId xmlns:a16="http://schemas.microsoft.com/office/drawing/2014/main" id="{4E420172-AE17-412B-A702-03ABE1165931}"/>
            </a:ext>
          </a:extLst>
        </xdr:cNvPr>
        <xdr:cNvCxnSpPr/>
      </xdr:nvCxnSpPr>
      <xdr:spPr>
        <a:xfrm>
          <a:off x="12814300" y="181143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778" name="n_1aveValue【公民館】&#10;有形固定資産減価償却率">
          <a:extLst>
            <a:ext uri="{FF2B5EF4-FFF2-40B4-BE49-F238E27FC236}">
              <a16:creationId xmlns:a16="http://schemas.microsoft.com/office/drawing/2014/main" id="{CA5EA680-8FFB-4E35-BF74-A73D3546251F}"/>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79" name="n_2aveValue【公民館】&#10;有形固定資産減価償却率">
          <a:extLst>
            <a:ext uri="{FF2B5EF4-FFF2-40B4-BE49-F238E27FC236}">
              <a16:creationId xmlns:a16="http://schemas.microsoft.com/office/drawing/2014/main" id="{BAB8C266-F034-432E-853E-312AC55FE6AA}"/>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780" name="n_3aveValue【公民館】&#10;有形固定資産減価償却率">
          <a:extLst>
            <a:ext uri="{FF2B5EF4-FFF2-40B4-BE49-F238E27FC236}">
              <a16:creationId xmlns:a16="http://schemas.microsoft.com/office/drawing/2014/main" id="{482B05CC-A0A6-4508-899D-9BB97CAF6A2F}"/>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781" name="n_4aveValue【公民館】&#10;有形固定資産減価償却率">
          <a:extLst>
            <a:ext uri="{FF2B5EF4-FFF2-40B4-BE49-F238E27FC236}">
              <a16:creationId xmlns:a16="http://schemas.microsoft.com/office/drawing/2014/main" id="{4CAC1268-A9C3-465A-A79E-E228A2402FE9}"/>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3827</xdr:rowOff>
    </xdr:from>
    <xdr:ext cx="405111" cy="259045"/>
    <xdr:sp macro="" textlink="">
      <xdr:nvSpPr>
        <xdr:cNvPr id="782" name="n_1mainValue【公民館】&#10;有形固定資産減価償却率">
          <a:extLst>
            <a:ext uri="{FF2B5EF4-FFF2-40B4-BE49-F238E27FC236}">
              <a16:creationId xmlns:a16="http://schemas.microsoft.com/office/drawing/2014/main" id="{BD8F415D-1DAB-4667-98A1-B68A0D160445}"/>
            </a:ext>
          </a:extLst>
        </xdr:cNvPr>
        <xdr:cNvSpPr txBox="1"/>
      </xdr:nvSpPr>
      <xdr:spPr>
        <a:xfrm>
          <a:off x="152660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158948</xdr:rowOff>
    </xdr:from>
    <xdr:ext cx="405111" cy="259045"/>
    <xdr:sp macro="" textlink="">
      <xdr:nvSpPr>
        <xdr:cNvPr id="783" name="n_2mainValue【公民館】&#10;有形固定資産減価償却率">
          <a:extLst>
            <a:ext uri="{FF2B5EF4-FFF2-40B4-BE49-F238E27FC236}">
              <a16:creationId xmlns:a16="http://schemas.microsoft.com/office/drawing/2014/main" id="{B5234F10-D29D-49D7-8B6F-369C4467CC51}"/>
            </a:ext>
          </a:extLst>
        </xdr:cNvPr>
        <xdr:cNvSpPr txBox="1"/>
      </xdr:nvSpPr>
      <xdr:spPr>
        <a:xfrm>
          <a:off x="14389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15257</xdr:rowOff>
    </xdr:from>
    <xdr:ext cx="405111" cy="259045"/>
    <xdr:sp macro="" textlink="">
      <xdr:nvSpPr>
        <xdr:cNvPr id="784" name="n_3mainValue【公民館】&#10;有形固定資産減価償却率">
          <a:extLst>
            <a:ext uri="{FF2B5EF4-FFF2-40B4-BE49-F238E27FC236}">
              <a16:creationId xmlns:a16="http://schemas.microsoft.com/office/drawing/2014/main" id="{005C83F7-E38B-42CF-A86D-080C14A55CA5}"/>
            </a:ext>
          </a:extLst>
        </xdr:cNvPr>
        <xdr:cNvSpPr txBox="1"/>
      </xdr:nvSpPr>
      <xdr:spPr>
        <a:xfrm>
          <a:off x="13500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154050</xdr:rowOff>
    </xdr:from>
    <xdr:ext cx="405111" cy="259045"/>
    <xdr:sp macro="" textlink="">
      <xdr:nvSpPr>
        <xdr:cNvPr id="785" name="n_4mainValue【公民館】&#10;有形固定資産減価償却率">
          <a:extLst>
            <a:ext uri="{FF2B5EF4-FFF2-40B4-BE49-F238E27FC236}">
              <a16:creationId xmlns:a16="http://schemas.microsoft.com/office/drawing/2014/main" id="{0EBD427A-A1BB-4468-A142-9D6D4C491B18}"/>
            </a:ext>
          </a:extLst>
        </xdr:cNvPr>
        <xdr:cNvSpPr txBox="1"/>
      </xdr:nvSpPr>
      <xdr:spPr>
        <a:xfrm>
          <a:off x="12611744"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AC448A75-816E-4490-8126-A46BFCF9769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9F0CB2A9-7B33-44A2-BE46-3728082BB27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F5D95174-749D-4D7F-9352-336706F1F96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D4248819-8C3B-46AC-BE02-560F7A812F4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9CF69A6E-E825-4107-B1D1-788615D6951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3EC06704-07E8-494E-8B06-99DD14A30C1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7468DBBE-E83E-4537-8437-C61B29D574B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40596029-0F39-4C48-AFD3-DD06FEC206E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3252FC98-CFFA-4AB4-8C7C-BB9AB8E7695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21474402-131D-490C-905E-645808BC0F4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6" name="直線コネクタ 795">
          <a:extLst>
            <a:ext uri="{FF2B5EF4-FFF2-40B4-BE49-F238E27FC236}">
              <a16:creationId xmlns:a16="http://schemas.microsoft.com/office/drawing/2014/main" id="{F3BC9524-C8C7-4FB1-A95A-EBF0D2CD73B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7" name="テキスト ボックス 796">
          <a:extLst>
            <a:ext uri="{FF2B5EF4-FFF2-40B4-BE49-F238E27FC236}">
              <a16:creationId xmlns:a16="http://schemas.microsoft.com/office/drawing/2014/main" id="{B5054211-3FF2-4217-83FB-AD6CE0AA5F4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8" name="直線コネクタ 797">
          <a:extLst>
            <a:ext uri="{FF2B5EF4-FFF2-40B4-BE49-F238E27FC236}">
              <a16:creationId xmlns:a16="http://schemas.microsoft.com/office/drawing/2014/main" id="{8B1521D7-2CB9-4908-A4C0-0BB95AEA051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9" name="テキスト ボックス 798">
          <a:extLst>
            <a:ext uri="{FF2B5EF4-FFF2-40B4-BE49-F238E27FC236}">
              <a16:creationId xmlns:a16="http://schemas.microsoft.com/office/drawing/2014/main" id="{2467D427-20E5-4317-B560-28DEAE9884D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0" name="直線コネクタ 799">
          <a:extLst>
            <a:ext uri="{FF2B5EF4-FFF2-40B4-BE49-F238E27FC236}">
              <a16:creationId xmlns:a16="http://schemas.microsoft.com/office/drawing/2014/main" id="{70340F25-D1A6-4F74-ADA1-EB8B957599E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1" name="テキスト ボックス 800">
          <a:extLst>
            <a:ext uri="{FF2B5EF4-FFF2-40B4-BE49-F238E27FC236}">
              <a16:creationId xmlns:a16="http://schemas.microsoft.com/office/drawing/2014/main" id="{91CE5040-1F7E-4DFF-96BB-8C52AE5755F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2" name="直線コネクタ 801">
          <a:extLst>
            <a:ext uri="{FF2B5EF4-FFF2-40B4-BE49-F238E27FC236}">
              <a16:creationId xmlns:a16="http://schemas.microsoft.com/office/drawing/2014/main" id="{CF03B479-D131-4483-B083-FF6FB1E06B3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3" name="テキスト ボックス 802">
          <a:extLst>
            <a:ext uri="{FF2B5EF4-FFF2-40B4-BE49-F238E27FC236}">
              <a16:creationId xmlns:a16="http://schemas.microsoft.com/office/drawing/2014/main" id="{5D5B8BB4-07D9-4B33-9C03-C74AFEFF046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4" name="直線コネクタ 803">
          <a:extLst>
            <a:ext uri="{FF2B5EF4-FFF2-40B4-BE49-F238E27FC236}">
              <a16:creationId xmlns:a16="http://schemas.microsoft.com/office/drawing/2014/main" id="{147E6D73-94D9-47B8-874D-DCB229BFF94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5" name="テキスト ボックス 804">
          <a:extLst>
            <a:ext uri="{FF2B5EF4-FFF2-40B4-BE49-F238E27FC236}">
              <a16:creationId xmlns:a16="http://schemas.microsoft.com/office/drawing/2014/main" id="{74E96C35-AA73-47D7-8D6B-B282C4E24F1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6" name="直線コネクタ 805">
          <a:extLst>
            <a:ext uri="{FF2B5EF4-FFF2-40B4-BE49-F238E27FC236}">
              <a16:creationId xmlns:a16="http://schemas.microsoft.com/office/drawing/2014/main" id="{96F88CAF-5B88-4484-AA52-EA68F988BDB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7" name="テキスト ボックス 806">
          <a:extLst>
            <a:ext uri="{FF2B5EF4-FFF2-40B4-BE49-F238E27FC236}">
              <a16:creationId xmlns:a16="http://schemas.microsoft.com/office/drawing/2014/main" id="{1AF22D7D-CC69-4E57-B49D-2945D0B7825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8" name="【公民館】&#10;一人当たり面積グラフ枠">
          <a:extLst>
            <a:ext uri="{FF2B5EF4-FFF2-40B4-BE49-F238E27FC236}">
              <a16:creationId xmlns:a16="http://schemas.microsoft.com/office/drawing/2014/main" id="{787BB6C7-E65F-48C9-9319-0B4A78D2918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09" name="直線コネクタ 808">
          <a:extLst>
            <a:ext uri="{FF2B5EF4-FFF2-40B4-BE49-F238E27FC236}">
              <a16:creationId xmlns:a16="http://schemas.microsoft.com/office/drawing/2014/main" id="{C8C1ED0D-91FA-47D9-B678-E71BA77BBFE8}"/>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10" name="【公民館】&#10;一人当たり面積最小値テキスト">
          <a:extLst>
            <a:ext uri="{FF2B5EF4-FFF2-40B4-BE49-F238E27FC236}">
              <a16:creationId xmlns:a16="http://schemas.microsoft.com/office/drawing/2014/main" id="{C273D533-ADA5-4EA9-8CD1-3851ADC5E5C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11" name="直線コネクタ 810">
          <a:extLst>
            <a:ext uri="{FF2B5EF4-FFF2-40B4-BE49-F238E27FC236}">
              <a16:creationId xmlns:a16="http://schemas.microsoft.com/office/drawing/2014/main" id="{669CC909-F18B-42F6-B089-CEB0A5074ED2}"/>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12" name="【公民館】&#10;一人当たり面積最大値テキスト">
          <a:extLst>
            <a:ext uri="{FF2B5EF4-FFF2-40B4-BE49-F238E27FC236}">
              <a16:creationId xmlns:a16="http://schemas.microsoft.com/office/drawing/2014/main" id="{C620A95D-4AB6-4C8B-ADEE-1CE8C0C2505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13" name="直線コネクタ 812">
          <a:extLst>
            <a:ext uri="{FF2B5EF4-FFF2-40B4-BE49-F238E27FC236}">
              <a16:creationId xmlns:a16="http://schemas.microsoft.com/office/drawing/2014/main" id="{C6A34492-5476-4B52-888B-2E2C2F6952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814" name="【公民館】&#10;一人当たり面積平均値テキスト">
          <a:extLst>
            <a:ext uri="{FF2B5EF4-FFF2-40B4-BE49-F238E27FC236}">
              <a16:creationId xmlns:a16="http://schemas.microsoft.com/office/drawing/2014/main" id="{1A65CDA5-0EAA-4B06-BEEB-8194574FB393}"/>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15" name="フローチャート: 判断 814">
          <a:extLst>
            <a:ext uri="{FF2B5EF4-FFF2-40B4-BE49-F238E27FC236}">
              <a16:creationId xmlns:a16="http://schemas.microsoft.com/office/drawing/2014/main" id="{8C7BBF21-E474-4925-909E-AE47A4F67665}"/>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16" name="フローチャート: 判断 815">
          <a:extLst>
            <a:ext uri="{FF2B5EF4-FFF2-40B4-BE49-F238E27FC236}">
              <a16:creationId xmlns:a16="http://schemas.microsoft.com/office/drawing/2014/main" id="{A7F06443-18AE-4D03-876A-32EFD799AB56}"/>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17" name="フローチャート: 判断 816">
          <a:extLst>
            <a:ext uri="{FF2B5EF4-FFF2-40B4-BE49-F238E27FC236}">
              <a16:creationId xmlns:a16="http://schemas.microsoft.com/office/drawing/2014/main" id="{EDBE2EDA-03F4-43B8-AAAD-09B8B96299AC}"/>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18" name="フローチャート: 判断 817">
          <a:extLst>
            <a:ext uri="{FF2B5EF4-FFF2-40B4-BE49-F238E27FC236}">
              <a16:creationId xmlns:a16="http://schemas.microsoft.com/office/drawing/2014/main" id="{58D67747-55BE-4C0B-B84C-FBA9042C2F8B}"/>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19" name="フローチャート: 判断 818">
          <a:extLst>
            <a:ext uri="{FF2B5EF4-FFF2-40B4-BE49-F238E27FC236}">
              <a16:creationId xmlns:a16="http://schemas.microsoft.com/office/drawing/2014/main" id="{DCFCDE56-34FC-4F27-9C78-D91E042873B1}"/>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3D97C06C-8D07-4809-B1D1-D76D8C5EA2B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F7775D7C-B84A-432A-BD89-00AE6464347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9B583C27-CAFD-4013-8138-87DBDEABBC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378DCC2D-7412-41D1-B9EB-3DB85CA29D2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C087B411-E4F3-497C-B36D-D8D3720FBD9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146050</xdr:rowOff>
    </xdr:from>
    <xdr:to>
      <xdr:col>116</xdr:col>
      <xdr:colOff>114300</xdr:colOff>
      <xdr:row>106</xdr:row>
      <xdr:rowOff>76200</xdr:rowOff>
    </xdr:to>
    <xdr:sp macro="" textlink="">
      <xdr:nvSpPr>
        <xdr:cNvPr id="825" name="楕円 824">
          <a:extLst>
            <a:ext uri="{FF2B5EF4-FFF2-40B4-BE49-F238E27FC236}">
              <a16:creationId xmlns:a16="http://schemas.microsoft.com/office/drawing/2014/main" id="{AA7030AB-D5EE-43FD-91BE-9348592EA754}"/>
            </a:ext>
          </a:extLst>
        </xdr:cNvPr>
        <xdr:cNvSpPr/>
      </xdr:nvSpPr>
      <xdr:spPr>
        <a:xfrm>
          <a:off x="221107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168927</xdr:rowOff>
    </xdr:from>
    <xdr:ext cx="469744" cy="259045"/>
    <xdr:sp macro="" textlink="">
      <xdr:nvSpPr>
        <xdr:cNvPr id="826" name="【公民館】&#10;一人当たり面積該当値テキスト">
          <a:extLst>
            <a:ext uri="{FF2B5EF4-FFF2-40B4-BE49-F238E27FC236}">
              <a16:creationId xmlns:a16="http://schemas.microsoft.com/office/drawing/2014/main" id="{67F1A4D7-99E2-4D7B-AC37-DBD4C2AEA9F2}"/>
            </a:ext>
          </a:extLst>
        </xdr:cNvPr>
        <xdr:cNvSpPr txBox="1"/>
      </xdr:nvSpPr>
      <xdr:spPr>
        <a:xfrm>
          <a:off x="22199600" y="1799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153670</xdr:rowOff>
    </xdr:from>
    <xdr:to>
      <xdr:col>112</xdr:col>
      <xdr:colOff>38100</xdr:colOff>
      <xdr:row>106</xdr:row>
      <xdr:rowOff>83820</xdr:rowOff>
    </xdr:to>
    <xdr:sp macro="" textlink="">
      <xdr:nvSpPr>
        <xdr:cNvPr id="827" name="楕円 826">
          <a:extLst>
            <a:ext uri="{FF2B5EF4-FFF2-40B4-BE49-F238E27FC236}">
              <a16:creationId xmlns:a16="http://schemas.microsoft.com/office/drawing/2014/main" id="{C62A2169-6125-427B-9508-695AF6A40C93}"/>
            </a:ext>
          </a:extLst>
        </xdr:cNvPr>
        <xdr:cNvSpPr/>
      </xdr:nvSpPr>
      <xdr:spPr>
        <a:xfrm>
          <a:off x="21272500" y="181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25400</xdr:rowOff>
    </xdr:from>
    <xdr:to>
      <xdr:col>116</xdr:col>
      <xdr:colOff>63500</xdr:colOff>
      <xdr:row>106</xdr:row>
      <xdr:rowOff>33020</xdr:rowOff>
    </xdr:to>
    <xdr:cxnSp macro="">
      <xdr:nvCxnSpPr>
        <xdr:cNvPr id="828" name="直線コネクタ 827">
          <a:extLst>
            <a:ext uri="{FF2B5EF4-FFF2-40B4-BE49-F238E27FC236}">
              <a16:creationId xmlns:a16="http://schemas.microsoft.com/office/drawing/2014/main" id="{FCF8DB40-822E-4D66-8ADB-C37C0F000902}"/>
            </a:ext>
          </a:extLst>
        </xdr:cNvPr>
        <xdr:cNvCxnSpPr/>
      </xdr:nvCxnSpPr>
      <xdr:spPr>
        <a:xfrm flipV="1">
          <a:off x="21323300" y="181991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161289</xdr:rowOff>
    </xdr:from>
    <xdr:to>
      <xdr:col>107</xdr:col>
      <xdr:colOff>101600</xdr:colOff>
      <xdr:row>106</xdr:row>
      <xdr:rowOff>91439</xdr:rowOff>
    </xdr:to>
    <xdr:sp macro="" textlink="">
      <xdr:nvSpPr>
        <xdr:cNvPr id="829" name="楕円 828">
          <a:extLst>
            <a:ext uri="{FF2B5EF4-FFF2-40B4-BE49-F238E27FC236}">
              <a16:creationId xmlns:a16="http://schemas.microsoft.com/office/drawing/2014/main" id="{8B10A93B-BA6C-4E37-AC24-01E2F2D4D65D}"/>
            </a:ext>
          </a:extLst>
        </xdr:cNvPr>
        <xdr:cNvSpPr/>
      </xdr:nvSpPr>
      <xdr:spPr>
        <a:xfrm>
          <a:off x="20383500" y="1816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33020</xdr:rowOff>
    </xdr:from>
    <xdr:to>
      <xdr:col>111</xdr:col>
      <xdr:colOff>177800</xdr:colOff>
      <xdr:row>106</xdr:row>
      <xdr:rowOff>40639</xdr:rowOff>
    </xdr:to>
    <xdr:cxnSp macro="">
      <xdr:nvCxnSpPr>
        <xdr:cNvPr id="830" name="直線コネクタ 829">
          <a:extLst>
            <a:ext uri="{FF2B5EF4-FFF2-40B4-BE49-F238E27FC236}">
              <a16:creationId xmlns:a16="http://schemas.microsoft.com/office/drawing/2014/main" id="{B0EE116F-B480-4513-87E4-BAB98B0E3DC6}"/>
            </a:ext>
          </a:extLst>
        </xdr:cNvPr>
        <xdr:cNvCxnSpPr/>
      </xdr:nvCxnSpPr>
      <xdr:spPr>
        <a:xfrm flipV="1">
          <a:off x="20434300" y="182067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166370</xdr:rowOff>
    </xdr:from>
    <xdr:to>
      <xdr:col>102</xdr:col>
      <xdr:colOff>165100</xdr:colOff>
      <xdr:row>106</xdr:row>
      <xdr:rowOff>96520</xdr:rowOff>
    </xdr:to>
    <xdr:sp macro="" textlink="">
      <xdr:nvSpPr>
        <xdr:cNvPr id="831" name="楕円 830">
          <a:extLst>
            <a:ext uri="{FF2B5EF4-FFF2-40B4-BE49-F238E27FC236}">
              <a16:creationId xmlns:a16="http://schemas.microsoft.com/office/drawing/2014/main" id="{C1A79A23-8895-49BF-AC44-A281D60A8647}"/>
            </a:ext>
          </a:extLst>
        </xdr:cNvPr>
        <xdr:cNvSpPr/>
      </xdr:nvSpPr>
      <xdr:spPr>
        <a:xfrm>
          <a:off x="19494500" y="1816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40639</xdr:rowOff>
    </xdr:from>
    <xdr:to>
      <xdr:col>107</xdr:col>
      <xdr:colOff>50800</xdr:colOff>
      <xdr:row>106</xdr:row>
      <xdr:rowOff>45720</xdr:rowOff>
    </xdr:to>
    <xdr:cxnSp macro="">
      <xdr:nvCxnSpPr>
        <xdr:cNvPr id="832" name="直線コネクタ 831">
          <a:extLst>
            <a:ext uri="{FF2B5EF4-FFF2-40B4-BE49-F238E27FC236}">
              <a16:creationId xmlns:a16="http://schemas.microsoft.com/office/drawing/2014/main" id="{6BC285DF-A278-4E1F-A3EA-11618119080E}"/>
            </a:ext>
          </a:extLst>
        </xdr:cNvPr>
        <xdr:cNvCxnSpPr/>
      </xdr:nvCxnSpPr>
      <xdr:spPr>
        <a:xfrm flipV="1">
          <a:off x="19545300" y="18214339"/>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5080</xdr:rowOff>
    </xdr:from>
    <xdr:to>
      <xdr:col>98</xdr:col>
      <xdr:colOff>38100</xdr:colOff>
      <xdr:row>106</xdr:row>
      <xdr:rowOff>106680</xdr:rowOff>
    </xdr:to>
    <xdr:sp macro="" textlink="">
      <xdr:nvSpPr>
        <xdr:cNvPr id="833" name="楕円 832">
          <a:extLst>
            <a:ext uri="{FF2B5EF4-FFF2-40B4-BE49-F238E27FC236}">
              <a16:creationId xmlns:a16="http://schemas.microsoft.com/office/drawing/2014/main" id="{AF6E8D5D-C597-4654-A37A-207142E9C83C}"/>
            </a:ext>
          </a:extLst>
        </xdr:cNvPr>
        <xdr:cNvSpPr/>
      </xdr:nvSpPr>
      <xdr:spPr>
        <a:xfrm>
          <a:off x="18605500" y="1817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45720</xdr:rowOff>
    </xdr:from>
    <xdr:to>
      <xdr:col>102</xdr:col>
      <xdr:colOff>114300</xdr:colOff>
      <xdr:row>106</xdr:row>
      <xdr:rowOff>55880</xdr:rowOff>
    </xdr:to>
    <xdr:cxnSp macro="">
      <xdr:nvCxnSpPr>
        <xdr:cNvPr id="834" name="直線コネクタ 833">
          <a:extLst>
            <a:ext uri="{FF2B5EF4-FFF2-40B4-BE49-F238E27FC236}">
              <a16:creationId xmlns:a16="http://schemas.microsoft.com/office/drawing/2014/main" id="{5F31DA23-6644-4A6B-A73D-CCA5E1870C6F}"/>
            </a:ext>
          </a:extLst>
        </xdr:cNvPr>
        <xdr:cNvCxnSpPr/>
      </xdr:nvCxnSpPr>
      <xdr:spPr>
        <a:xfrm flipV="1">
          <a:off x="18656300" y="1821942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835" name="n_1aveValue【公民館】&#10;一人当たり面積">
          <a:extLst>
            <a:ext uri="{FF2B5EF4-FFF2-40B4-BE49-F238E27FC236}">
              <a16:creationId xmlns:a16="http://schemas.microsoft.com/office/drawing/2014/main" id="{7BF6CCF9-10C9-43A0-9C27-A2FF77FFEA73}"/>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836" name="n_2aveValue【公民館】&#10;一人当たり面積">
          <a:extLst>
            <a:ext uri="{FF2B5EF4-FFF2-40B4-BE49-F238E27FC236}">
              <a16:creationId xmlns:a16="http://schemas.microsoft.com/office/drawing/2014/main" id="{1851369C-581B-41D3-8EBE-C1F4BD4EC7CD}"/>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837" name="n_3aveValue【公民館】&#10;一人当たり面積">
          <a:extLst>
            <a:ext uri="{FF2B5EF4-FFF2-40B4-BE49-F238E27FC236}">
              <a16:creationId xmlns:a16="http://schemas.microsoft.com/office/drawing/2014/main" id="{A441E84E-2402-457C-A45B-858AEE18161D}"/>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838" name="n_4aveValue【公民館】&#10;一人当たり面積">
          <a:extLst>
            <a:ext uri="{FF2B5EF4-FFF2-40B4-BE49-F238E27FC236}">
              <a16:creationId xmlns:a16="http://schemas.microsoft.com/office/drawing/2014/main" id="{723F78D8-11B7-43A6-845E-5C99E2894CAD}"/>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100347</xdr:rowOff>
    </xdr:from>
    <xdr:ext cx="469744" cy="259045"/>
    <xdr:sp macro="" textlink="">
      <xdr:nvSpPr>
        <xdr:cNvPr id="839" name="n_1mainValue【公民館】&#10;一人当たり面積">
          <a:extLst>
            <a:ext uri="{FF2B5EF4-FFF2-40B4-BE49-F238E27FC236}">
              <a16:creationId xmlns:a16="http://schemas.microsoft.com/office/drawing/2014/main" id="{0F96EE82-74C4-4744-80EE-3FD6393F6C7B}"/>
            </a:ext>
          </a:extLst>
        </xdr:cNvPr>
        <xdr:cNvSpPr txBox="1"/>
      </xdr:nvSpPr>
      <xdr:spPr>
        <a:xfrm>
          <a:off x="21075727" y="1793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107966</xdr:rowOff>
    </xdr:from>
    <xdr:ext cx="469744" cy="259045"/>
    <xdr:sp macro="" textlink="">
      <xdr:nvSpPr>
        <xdr:cNvPr id="840" name="n_2mainValue【公民館】&#10;一人当たり面積">
          <a:extLst>
            <a:ext uri="{FF2B5EF4-FFF2-40B4-BE49-F238E27FC236}">
              <a16:creationId xmlns:a16="http://schemas.microsoft.com/office/drawing/2014/main" id="{F2D154D5-2DA7-4155-8204-B9E02169AC52}"/>
            </a:ext>
          </a:extLst>
        </xdr:cNvPr>
        <xdr:cNvSpPr txBox="1"/>
      </xdr:nvSpPr>
      <xdr:spPr>
        <a:xfrm>
          <a:off x="20199427" y="1793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113047</xdr:rowOff>
    </xdr:from>
    <xdr:ext cx="469744" cy="259045"/>
    <xdr:sp macro="" textlink="">
      <xdr:nvSpPr>
        <xdr:cNvPr id="841" name="n_3mainValue【公民館】&#10;一人当たり面積">
          <a:extLst>
            <a:ext uri="{FF2B5EF4-FFF2-40B4-BE49-F238E27FC236}">
              <a16:creationId xmlns:a16="http://schemas.microsoft.com/office/drawing/2014/main" id="{C2F6FB9C-D575-4793-839B-5895DBD567B4}"/>
            </a:ext>
          </a:extLst>
        </xdr:cNvPr>
        <xdr:cNvSpPr txBox="1"/>
      </xdr:nvSpPr>
      <xdr:spPr>
        <a:xfrm>
          <a:off x="19310427"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123207</xdr:rowOff>
    </xdr:from>
    <xdr:ext cx="469744" cy="259045"/>
    <xdr:sp macro="" textlink="">
      <xdr:nvSpPr>
        <xdr:cNvPr id="842" name="n_4mainValue【公民館】&#10;一人当たり面積">
          <a:extLst>
            <a:ext uri="{FF2B5EF4-FFF2-40B4-BE49-F238E27FC236}">
              <a16:creationId xmlns:a16="http://schemas.microsoft.com/office/drawing/2014/main" id="{07B6CE95-AB2C-4C3D-8060-72322C1D1AAF}"/>
            </a:ext>
          </a:extLst>
        </xdr:cNvPr>
        <xdr:cNvSpPr txBox="1"/>
      </xdr:nvSpPr>
      <xdr:spPr>
        <a:xfrm>
          <a:off x="18421427" y="1795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3" name="正方形/長方形 842">
          <a:extLst>
            <a:ext uri="{FF2B5EF4-FFF2-40B4-BE49-F238E27FC236}">
              <a16:creationId xmlns:a16="http://schemas.microsoft.com/office/drawing/2014/main" id="{698127E7-98CD-4968-AEAC-DA0836D84C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4" name="正方形/長方形 843">
          <a:extLst>
            <a:ext uri="{FF2B5EF4-FFF2-40B4-BE49-F238E27FC236}">
              <a16:creationId xmlns:a16="http://schemas.microsoft.com/office/drawing/2014/main" id="{704BF78D-CB85-4398-B5D5-36DCF120525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5" name="テキスト ボックス 844">
          <a:extLst>
            <a:ext uri="{FF2B5EF4-FFF2-40B4-BE49-F238E27FC236}">
              <a16:creationId xmlns:a16="http://schemas.microsoft.com/office/drawing/2014/main" id="{023F6331-D2FE-49A7-8136-862A1B802BB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類似団体と比較して特に有形固定資産減価償却率が高くなっている施設は、学校施設、公営住宅、港湾・漁港である。</a:t>
          </a:r>
        </a:p>
        <a:p>
          <a:r>
            <a:rPr kumimoji="1" lang="ja-JP" altLang="en-US" sz="1300">
              <a:latin typeface="ＭＳ Ｐゴシック" panose="020B0600070205080204" pitchFamily="50" charset="-128"/>
              <a:ea typeface="ＭＳ Ｐゴシック" panose="020B0600070205080204" pitchFamily="50" charset="-128"/>
            </a:rPr>
            <a:t>学校施設：令和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年度は芦屋東小学校校舎大規模改修工事を行い、令和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年度の改修が完了する予定。今後も令和元年度に策定した個別施設計画に基づき、改修を行っていく予定としている。</a:t>
          </a:r>
        </a:p>
        <a:p>
          <a:r>
            <a:rPr kumimoji="1" lang="ja-JP" altLang="en-US" sz="1300">
              <a:latin typeface="ＭＳ Ｐゴシック" panose="020B0600070205080204" pitchFamily="50" charset="-128"/>
              <a:ea typeface="ＭＳ Ｐゴシック" panose="020B0600070205080204" pitchFamily="50" charset="-128"/>
            </a:rPr>
            <a:t>公営住宅：建設からおおむね</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年が経過し、老朽化が進んでいる。このため、一部の公営住宅では空き家になり次第解体を行っており、令和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棟の解体を行った。</a:t>
          </a:r>
        </a:p>
        <a:p>
          <a:r>
            <a:rPr kumimoji="1" lang="ja-JP" altLang="en-US" sz="1300">
              <a:latin typeface="ＭＳ Ｐゴシック" panose="020B0600070205080204" pitchFamily="50" charset="-128"/>
              <a:ea typeface="ＭＳ Ｐゴシック" panose="020B0600070205080204" pitchFamily="50" charset="-128"/>
            </a:rPr>
            <a:t>港湾・漁港：令和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年度に改定した漁港機能保全計画に基づき漁港施設（物揚場、防波堤等）の機能保全を行っていく予定としている。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F6C5A2-FF2E-46CE-BC5B-F8B6CBC5A7F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359A10-3EAC-4EA9-A4B8-AE9CDA57B0D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011213C-923A-4362-A335-CDFB6A20D2B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D969999-DD3E-4683-A0FA-A9D9B1EC2EA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福岡県芦屋町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DE3CA8-E3B0-4D44-8201-71705845492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CF49956-61C5-4A67-AA2B-4DF42A44978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F2B347-7B6F-4F8A-92AA-C465D4091D6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C83CC60-2912-4229-8C4A-0DBBFB48308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FC831E5-5F74-49AA-AECA-6F29E6D5897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80AE978-994E-490C-8EAA-E4D0042FE67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12,728
12,598
11.58
9,899,073
9,498,549
360,258
4,286,557
11,179,380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E443B60-BC67-42F8-B1B4-1DB1254BB01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EF14788-6E67-420C-BD05-93D8889C231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3522798-E092-4D99-87F4-7FBA53CF84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9D9065D-F596-407E-B849-AD2F97BB17F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F5CEE19-FB89-4752-9EEC-57F92771C52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6E97FF3-2892-4651-838C-6545C47C922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F99664-84DD-4F78-A2ED-D330EE33764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7BDF332-D605-4356-A1DD-7724D4C3CAB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B46B26-D078-488E-8B68-A2467A7F25D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F1949E-2D6B-4B2D-A8C6-20EF0ECEBD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B010F3B-C5F8-4BB2-8C38-6EE346C9BE1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DC4A1C-9336-4246-82BD-A0E06F3212E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EC340A9-88E2-49BA-93C7-EEB195B80E6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79AB3E-4FF9-44DE-AD93-2D06B6DB562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6422B6-6528-46D4-ADCD-FC9D3E62348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CD89FD-15B7-4AE9-AF85-883A49B5954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4639BF-EC9B-4B13-8C8F-2C61BCEBBEC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DB0CC5-FE7E-4ABD-A1B6-EC5214452D0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21B94E4-3658-404E-8CB1-2D3EF2660A4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437720-9267-4EFA-A09B-A72E73B110C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3D6388-A326-4CD2-AD51-170B055C76A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707744-91FD-4301-8E28-CC111CE0A3F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40D813F-F0B7-4E73-8373-3C1F9A5A4B1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1E840F7-6881-4AC9-87D5-66E7F31284D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F4415B-5760-4DFD-BB3D-0E2F8011788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EA5700E-1716-4065-94F4-4446EC021C5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17E92E8-7025-442A-9D9C-17A972B0F9C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BAE62EE-BF39-4B90-9FFD-F677CB3C658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3262E1-5888-4573-B5D5-9F64E9AED26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EDB89F8-34C9-4E33-A135-3943B47C3AC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CAFBD4-18ED-4D6B-ADAD-EDE5BBC871A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D4DC777-46F7-42CD-9D63-E566AD0BC51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BE11E18-AA10-43D9-98F3-CB98B3C6F52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403BD99-9388-4BDC-B45C-B2B4B64C131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53036AC-EDFE-4A10-ACE6-136CCFF18A2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B65A65B-AF4E-459D-A58D-BC99716AEFA2}"/>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D84D040-77A6-44EE-96E8-99715A0EBF2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9EC6F11-F234-4648-8225-744D0CFBD54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64C7E66-6C42-423F-AC51-C88D11498D61}"/>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7EB32A8-3985-4AB9-9448-A8FCED4A0A1A}"/>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75034FC-4D74-46F9-A59B-03554148B05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768C896-96A5-4D5E-89E0-F69ED5F23B3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6E3249B-4476-48E9-87FD-FFD1E6101CB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C6C82B8-2397-4E52-805C-44FA21CF765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D50CC08-299B-41ED-83AF-0D31947477E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DC47FAC-1F92-4B9D-979D-C47A8585FC1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EA73829C-7006-4537-AED2-D73056907724}"/>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3655FA6B-3470-451E-BBE5-B97E18B79B36}"/>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61199E52-693E-4924-B7A2-B77B18A16F1E}"/>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E38028B6-A7FB-4758-B911-FA400319D71F}"/>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6BF86D6-8BEF-43A0-8EC1-B145A57B31FD}"/>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158C26F0-89D4-4DD1-85F3-A8A140CD3385}"/>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CE11DEE8-A6B9-4CC7-BD48-126354B443A1}"/>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DE835E3F-5B68-491C-9DD6-2C043AFABC3A}"/>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04B77FA3-F8D6-4F64-8D57-0E2B767E2238}"/>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88BF0D26-07A0-48E1-A46E-03A609C07CD7}"/>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E9772E41-5617-4E7D-AA93-CFA05F324EE6}"/>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92CCF7-6B09-43E4-ABF1-BD08F7134B8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B54F4D3-FE67-49BD-AFC1-6FF2F6D058E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AEF264-3ED9-490B-A514-EC89B6D75E5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1F41EBA-675C-4F4B-B9FF-BD07408EB0C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C6AEEDF-D80B-4AA0-B464-D3D2BFD34AF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156028</xdr:rowOff>
    </xdr:from>
    <xdr:to>
      <xdr:col>24</xdr:col>
      <xdr:colOff>114300</xdr:colOff>
      <xdr:row>39</xdr:row>
      <xdr:rowOff>86178</xdr:rowOff>
    </xdr:to>
    <xdr:sp macro="" textlink="">
      <xdr:nvSpPr>
        <xdr:cNvPr id="74" name="楕円 73">
          <a:extLst>
            <a:ext uri="{FF2B5EF4-FFF2-40B4-BE49-F238E27FC236}">
              <a16:creationId xmlns:a16="http://schemas.microsoft.com/office/drawing/2014/main" id="{468946E1-5316-4E37-A7B2-2B8D85EF2A78}"/>
            </a:ext>
          </a:extLst>
        </xdr:cNvPr>
        <xdr:cNvSpPr/>
      </xdr:nvSpPr>
      <xdr:spPr>
        <a:xfrm>
          <a:off x="4584700" y="667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134455</xdr:rowOff>
    </xdr:from>
    <xdr:ext cx="405111" cy="259045"/>
    <xdr:sp macro="" textlink="">
      <xdr:nvSpPr>
        <xdr:cNvPr id="75" name="【図書館】&#10;有形固定資産減価償却率該当値テキスト">
          <a:extLst>
            <a:ext uri="{FF2B5EF4-FFF2-40B4-BE49-F238E27FC236}">
              <a16:creationId xmlns:a16="http://schemas.microsoft.com/office/drawing/2014/main" id="{375E9C1D-4670-4552-B9C4-ABEA9932E16F}"/>
            </a:ext>
          </a:extLst>
        </xdr:cNvPr>
        <xdr:cNvSpPr txBox="1"/>
      </xdr:nvSpPr>
      <xdr:spPr>
        <a:xfrm>
          <a:off x="4673600"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121738</xdr:rowOff>
    </xdr:from>
    <xdr:to>
      <xdr:col>20</xdr:col>
      <xdr:colOff>38100</xdr:colOff>
      <xdr:row>39</xdr:row>
      <xdr:rowOff>51888</xdr:rowOff>
    </xdr:to>
    <xdr:sp macro="" textlink="">
      <xdr:nvSpPr>
        <xdr:cNvPr id="76" name="楕円 75">
          <a:extLst>
            <a:ext uri="{FF2B5EF4-FFF2-40B4-BE49-F238E27FC236}">
              <a16:creationId xmlns:a16="http://schemas.microsoft.com/office/drawing/2014/main" id="{A2E30B92-16A3-4189-A202-86797C38CE3C}"/>
            </a:ext>
          </a:extLst>
        </xdr:cNvPr>
        <xdr:cNvSpPr/>
      </xdr:nvSpPr>
      <xdr:spPr>
        <a:xfrm>
          <a:off x="3746500" y="66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1088</xdr:rowOff>
    </xdr:from>
    <xdr:to>
      <xdr:col>24</xdr:col>
      <xdr:colOff>63500</xdr:colOff>
      <xdr:row>39</xdr:row>
      <xdr:rowOff>35378</xdr:rowOff>
    </xdr:to>
    <xdr:cxnSp macro="">
      <xdr:nvCxnSpPr>
        <xdr:cNvPr id="77" name="直線コネクタ 76">
          <a:extLst>
            <a:ext uri="{FF2B5EF4-FFF2-40B4-BE49-F238E27FC236}">
              <a16:creationId xmlns:a16="http://schemas.microsoft.com/office/drawing/2014/main" id="{664B3BBD-4648-44BC-8711-2D3F91C7EFB5}"/>
            </a:ext>
          </a:extLst>
        </xdr:cNvPr>
        <xdr:cNvCxnSpPr/>
      </xdr:nvCxnSpPr>
      <xdr:spPr>
        <a:xfrm>
          <a:off x="3797300" y="668763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108676</xdr:rowOff>
    </xdr:from>
    <xdr:to>
      <xdr:col>15</xdr:col>
      <xdr:colOff>101600</xdr:colOff>
      <xdr:row>39</xdr:row>
      <xdr:rowOff>38826</xdr:rowOff>
    </xdr:to>
    <xdr:sp macro="" textlink="">
      <xdr:nvSpPr>
        <xdr:cNvPr id="78" name="楕円 77">
          <a:extLst>
            <a:ext uri="{FF2B5EF4-FFF2-40B4-BE49-F238E27FC236}">
              <a16:creationId xmlns:a16="http://schemas.microsoft.com/office/drawing/2014/main" id="{FA83657C-6A9C-465D-A643-471609BAEAA1}"/>
            </a:ext>
          </a:extLst>
        </xdr:cNvPr>
        <xdr:cNvSpPr/>
      </xdr:nvSpPr>
      <xdr:spPr>
        <a:xfrm>
          <a:off x="2857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159476</xdr:rowOff>
    </xdr:from>
    <xdr:to>
      <xdr:col>19</xdr:col>
      <xdr:colOff>177800</xdr:colOff>
      <xdr:row>39</xdr:row>
      <xdr:rowOff>1088</xdr:rowOff>
    </xdr:to>
    <xdr:cxnSp macro="">
      <xdr:nvCxnSpPr>
        <xdr:cNvPr id="79" name="直線コネクタ 78">
          <a:extLst>
            <a:ext uri="{FF2B5EF4-FFF2-40B4-BE49-F238E27FC236}">
              <a16:creationId xmlns:a16="http://schemas.microsoft.com/office/drawing/2014/main" id="{746B552A-E957-47A5-A28F-CD72CB956AB5}"/>
            </a:ext>
          </a:extLst>
        </xdr:cNvPr>
        <xdr:cNvCxnSpPr/>
      </xdr:nvCxnSpPr>
      <xdr:spPr>
        <a:xfrm>
          <a:off x="2908300" y="6674576"/>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82550</xdr:rowOff>
    </xdr:from>
    <xdr:to>
      <xdr:col>10</xdr:col>
      <xdr:colOff>165100</xdr:colOff>
      <xdr:row>39</xdr:row>
      <xdr:rowOff>12700</xdr:rowOff>
    </xdr:to>
    <xdr:sp macro="" textlink="">
      <xdr:nvSpPr>
        <xdr:cNvPr id="80" name="楕円 79">
          <a:extLst>
            <a:ext uri="{FF2B5EF4-FFF2-40B4-BE49-F238E27FC236}">
              <a16:creationId xmlns:a16="http://schemas.microsoft.com/office/drawing/2014/main" id="{3F144275-7B40-4AC2-9007-3712CBD5B9BE}"/>
            </a:ext>
          </a:extLst>
        </xdr:cNvPr>
        <xdr:cNvSpPr/>
      </xdr:nvSpPr>
      <xdr:spPr>
        <a:xfrm>
          <a:off x="1968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133350</xdr:rowOff>
    </xdr:from>
    <xdr:to>
      <xdr:col>15</xdr:col>
      <xdr:colOff>50800</xdr:colOff>
      <xdr:row>38</xdr:row>
      <xdr:rowOff>159476</xdr:rowOff>
    </xdr:to>
    <xdr:cxnSp macro="">
      <xdr:nvCxnSpPr>
        <xdr:cNvPr id="81" name="直線コネクタ 80">
          <a:extLst>
            <a:ext uri="{FF2B5EF4-FFF2-40B4-BE49-F238E27FC236}">
              <a16:creationId xmlns:a16="http://schemas.microsoft.com/office/drawing/2014/main" id="{8120EE19-DC54-4FC1-BED3-7C1B4B35B46A}"/>
            </a:ext>
          </a:extLst>
        </xdr:cNvPr>
        <xdr:cNvCxnSpPr/>
      </xdr:nvCxnSpPr>
      <xdr:spPr>
        <a:xfrm>
          <a:off x="2019300" y="664845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49893</xdr:rowOff>
    </xdr:from>
    <xdr:to>
      <xdr:col>6</xdr:col>
      <xdr:colOff>38100</xdr:colOff>
      <xdr:row>38</xdr:row>
      <xdr:rowOff>151493</xdr:rowOff>
    </xdr:to>
    <xdr:sp macro="" textlink="">
      <xdr:nvSpPr>
        <xdr:cNvPr id="82" name="楕円 81">
          <a:extLst>
            <a:ext uri="{FF2B5EF4-FFF2-40B4-BE49-F238E27FC236}">
              <a16:creationId xmlns:a16="http://schemas.microsoft.com/office/drawing/2014/main" id="{ECF4A7D7-4235-4D61-8DED-63FD81374DFE}"/>
            </a:ext>
          </a:extLst>
        </xdr:cNvPr>
        <xdr:cNvSpPr/>
      </xdr:nvSpPr>
      <xdr:spPr>
        <a:xfrm>
          <a:off x="10795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100693</xdr:rowOff>
    </xdr:from>
    <xdr:to>
      <xdr:col>10</xdr:col>
      <xdr:colOff>114300</xdr:colOff>
      <xdr:row>38</xdr:row>
      <xdr:rowOff>133350</xdr:rowOff>
    </xdr:to>
    <xdr:cxnSp macro="">
      <xdr:nvCxnSpPr>
        <xdr:cNvPr id="83" name="直線コネクタ 82">
          <a:extLst>
            <a:ext uri="{FF2B5EF4-FFF2-40B4-BE49-F238E27FC236}">
              <a16:creationId xmlns:a16="http://schemas.microsoft.com/office/drawing/2014/main" id="{32110A3B-D07A-44C9-A19D-D81A8D5BB317}"/>
            </a:ext>
          </a:extLst>
        </xdr:cNvPr>
        <xdr:cNvCxnSpPr/>
      </xdr:nvCxnSpPr>
      <xdr:spPr>
        <a:xfrm>
          <a:off x="1130300" y="661579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115C11E7-E065-4AB5-8638-15E05B1080D0}"/>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905E2B36-461B-4859-82B8-7FDCFA04EAA2}"/>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AD896050-F9A6-484E-BDF3-7862DA393E45}"/>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D51E4E2F-8886-41C1-BFAE-89D55045BE13}"/>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43015</xdr:rowOff>
    </xdr:from>
    <xdr:ext cx="405111" cy="259045"/>
    <xdr:sp macro="" textlink="">
      <xdr:nvSpPr>
        <xdr:cNvPr id="88" name="n_1mainValue【図書館】&#10;有形固定資産減価償却率">
          <a:extLst>
            <a:ext uri="{FF2B5EF4-FFF2-40B4-BE49-F238E27FC236}">
              <a16:creationId xmlns:a16="http://schemas.microsoft.com/office/drawing/2014/main" id="{8D6C3869-8BF8-4966-AB16-2BAFF21CCD6D}"/>
            </a:ext>
          </a:extLst>
        </xdr:cNvPr>
        <xdr:cNvSpPr txBox="1"/>
      </xdr:nvSpPr>
      <xdr:spPr>
        <a:xfrm>
          <a:off x="3582044" y="672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29953</xdr:rowOff>
    </xdr:from>
    <xdr:ext cx="405111" cy="259045"/>
    <xdr:sp macro="" textlink="">
      <xdr:nvSpPr>
        <xdr:cNvPr id="89" name="n_2mainValue【図書館】&#10;有形固定資産減価償却率">
          <a:extLst>
            <a:ext uri="{FF2B5EF4-FFF2-40B4-BE49-F238E27FC236}">
              <a16:creationId xmlns:a16="http://schemas.microsoft.com/office/drawing/2014/main" id="{959DD181-43EB-4399-ABB0-FCD52A2F34D9}"/>
            </a:ext>
          </a:extLst>
        </xdr:cNvPr>
        <xdr:cNvSpPr txBox="1"/>
      </xdr:nvSpPr>
      <xdr:spPr>
        <a:xfrm>
          <a:off x="2705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3827</xdr:rowOff>
    </xdr:from>
    <xdr:ext cx="405111" cy="259045"/>
    <xdr:sp macro="" textlink="">
      <xdr:nvSpPr>
        <xdr:cNvPr id="90" name="n_3mainValue【図書館】&#10;有形固定資産減価償却率">
          <a:extLst>
            <a:ext uri="{FF2B5EF4-FFF2-40B4-BE49-F238E27FC236}">
              <a16:creationId xmlns:a16="http://schemas.microsoft.com/office/drawing/2014/main" id="{3AB13A89-5060-40CD-B7B1-C1B5AFADED37}"/>
            </a:ext>
          </a:extLst>
        </xdr:cNvPr>
        <xdr:cNvSpPr txBox="1"/>
      </xdr:nvSpPr>
      <xdr:spPr>
        <a:xfrm>
          <a:off x="1816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142620</xdr:rowOff>
    </xdr:from>
    <xdr:ext cx="405111" cy="259045"/>
    <xdr:sp macro="" textlink="">
      <xdr:nvSpPr>
        <xdr:cNvPr id="91" name="n_4mainValue【図書館】&#10;有形固定資産減価償却率">
          <a:extLst>
            <a:ext uri="{FF2B5EF4-FFF2-40B4-BE49-F238E27FC236}">
              <a16:creationId xmlns:a16="http://schemas.microsoft.com/office/drawing/2014/main" id="{985BB557-1130-4C22-82E4-F49B91B0C582}"/>
            </a:ext>
          </a:extLst>
        </xdr:cNvPr>
        <xdr:cNvSpPr txBox="1"/>
      </xdr:nvSpPr>
      <xdr:spPr>
        <a:xfrm>
          <a:off x="927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1EDC5E9-3350-4D05-AA21-D84109D897D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EA42A32-D41A-4955-9A4D-E37218461D4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54A4A04-1359-4FE9-9CD6-B5D47CED671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CD1CD7C-77B7-4C95-BD34-005FA767CC9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DEE6146-5882-4E60-A4E9-04A074F459D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C876461-05BD-4648-8C21-5AF00BCA97A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FD126B0-1834-44F4-B505-2F7DEB0BB79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236BCCF-31F1-49AD-970A-BB4F68C3909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7988A29-2A99-4293-ABC3-AFA9735F8AF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62864B1-E5B6-48E2-9300-1DF82D8539D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CAFCC72C-E790-4813-A68E-39557B6271E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A71AF38B-C645-4AC1-B7C5-09E1EA34AD2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740C3852-FC87-46AF-8BDF-2EF4C64A47A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F7D51755-ACFF-4FD6-9FE2-EE9280935071}"/>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1802446C-DAA3-45D6-BC86-87BE110F9C2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B9A22798-F5CE-46F4-8326-1F36B99141C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F1D921C5-0C1D-4553-B8BB-55E64A01FFE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4A9095A3-F6D3-4163-B99F-3F97613204F5}"/>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BBB7648A-BBA3-41BE-8483-09FE39221E32}"/>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AF9DC331-1AD4-4BA6-AD5B-28C29832F874}"/>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EF74D42D-465F-4234-9897-7EA254FF267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DB403548-F34B-4F42-814D-E9E4A8A90189}"/>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2B91F6C-0979-4AAE-B450-F58748F143E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BB9F6361-4D4B-49EA-9F85-9EB7C164361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6016F865-8F36-4E43-BC35-A6C843C29CB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08C5D2B7-A1DE-474C-9263-B0D29D453954}"/>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1A8745F9-FBC2-48CC-9E71-7A36C7AD011F}"/>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70260E97-B605-47AF-985F-498D614021A8}"/>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48DB7A1E-863F-446A-96A1-00E1B7D15E8B}"/>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A066C4EA-4E61-4F09-A640-33A0EDBEB4FA}"/>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E91BC60D-3199-4ACF-9EF3-076F66FAA937}"/>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3C25B19C-9F36-406F-BA0B-7D16B7CEECB5}"/>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F042B607-FC7B-4ED4-B26D-BA2E12B8A1D9}"/>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82332CD0-548C-4BFD-B00C-D024F47FC547}"/>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4D34C263-C94C-4A3C-B04C-CEB69E38C442}"/>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7548274A-BE2A-4F19-8A22-5FD19C1C8A72}"/>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03988D0-0B92-4A88-B2E0-C9D4F2B2F18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15733DB-F3A7-4FE7-AB90-00506BC144E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7A6B56C-3A28-4056-93FF-2B7FF927FDA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49E8B6B-0FF6-4407-8F5C-C9C65AF4F1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D33A1EA-D8A7-4339-A7B3-20CB036894D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162560</xdr:rowOff>
    </xdr:from>
    <xdr:to>
      <xdr:col>55</xdr:col>
      <xdr:colOff>50800</xdr:colOff>
      <xdr:row>41</xdr:row>
      <xdr:rowOff>92710</xdr:rowOff>
    </xdr:to>
    <xdr:sp macro="" textlink="">
      <xdr:nvSpPr>
        <xdr:cNvPr id="133" name="楕円 132">
          <a:extLst>
            <a:ext uri="{FF2B5EF4-FFF2-40B4-BE49-F238E27FC236}">
              <a16:creationId xmlns:a16="http://schemas.microsoft.com/office/drawing/2014/main" id="{E80264A0-0574-4160-987C-67D23FA674FC}"/>
            </a:ext>
          </a:extLst>
        </xdr:cNvPr>
        <xdr:cNvSpPr/>
      </xdr:nvSpPr>
      <xdr:spPr>
        <a:xfrm>
          <a:off x="10426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140987</xdr:rowOff>
    </xdr:from>
    <xdr:ext cx="469744" cy="259045"/>
    <xdr:sp macro="" textlink="">
      <xdr:nvSpPr>
        <xdr:cNvPr id="134" name="【図書館】&#10;一人当たり面積該当値テキスト">
          <a:extLst>
            <a:ext uri="{FF2B5EF4-FFF2-40B4-BE49-F238E27FC236}">
              <a16:creationId xmlns:a16="http://schemas.microsoft.com/office/drawing/2014/main" id="{2FA57B58-DCA8-437F-8351-A758ADB03753}"/>
            </a:ext>
          </a:extLst>
        </xdr:cNvPr>
        <xdr:cNvSpPr txBox="1"/>
      </xdr:nvSpPr>
      <xdr:spPr>
        <a:xfrm>
          <a:off x="10515600"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165826</xdr:rowOff>
    </xdr:from>
    <xdr:to>
      <xdr:col>50</xdr:col>
      <xdr:colOff>165100</xdr:colOff>
      <xdr:row>41</xdr:row>
      <xdr:rowOff>95976</xdr:rowOff>
    </xdr:to>
    <xdr:sp macro="" textlink="">
      <xdr:nvSpPr>
        <xdr:cNvPr id="135" name="楕円 134">
          <a:extLst>
            <a:ext uri="{FF2B5EF4-FFF2-40B4-BE49-F238E27FC236}">
              <a16:creationId xmlns:a16="http://schemas.microsoft.com/office/drawing/2014/main" id="{30B90AF8-83BE-41E3-8365-C98FB8864E55}"/>
            </a:ext>
          </a:extLst>
        </xdr:cNvPr>
        <xdr:cNvSpPr/>
      </xdr:nvSpPr>
      <xdr:spPr>
        <a:xfrm>
          <a:off x="9588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41910</xdr:rowOff>
    </xdr:from>
    <xdr:to>
      <xdr:col>55</xdr:col>
      <xdr:colOff>0</xdr:colOff>
      <xdr:row>41</xdr:row>
      <xdr:rowOff>45176</xdr:rowOff>
    </xdr:to>
    <xdr:cxnSp macro="">
      <xdr:nvCxnSpPr>
        <xdr:cNvPr id="136" name="直線コネクタ 135">
          <a:extLst>
            <a:ext uri="{FF2B5EF4-FFF2-40B4-BE49-F238E27FC236}">
              <a16:creationId xmlns:a16="http://schemas.microsoft.com/office/drawing/2014/main" id="{F734DCA1-F275-4246-A525-798C42391EAA}"/>
            </a:ext>
          </a:extLst>
        </xdr:cNvPr>
        <xdr:cNvCxnSpPr/>
      </xdr:nvCxnSpPr>
      <xdr:spPr>
        <a:xfrm flipV="1">
          <a:off x="9639300" y="707136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169091</xdr:rowOff>
    </xdr:from>
    <xdr:to>
      <xdr:col>46</xdr:col>
      <xdr:colOff>38100</xdr:colOff>
      <xdr:row>41</xdr:row>
      <xdr:rowOff>99241</xdr:rowOff>
    </xdr:to>
    <xdr:sp macro="" textlink="">
      <xdr:nvSpPr>
        <xdr:cNvPr id="137" name="楕円 136">
          <a:extLst>
            <a:ext uri="{FF2B5EF4-FFF2-40B4-BE49-F238E27FC236}">
              <a16:creationId xmlns:a16="http://schemas.microsoft.com/office/drawing/2014/main" id="{3B231442-9A5F-4B56-823C-358E75BC5EEE}"/>
            </a:ext>
          </a:extLst>
        </xdr:cNvPr>
        <xdr:cNvSpPr/>
      </xdr:nvSpPr>
      <xdr:spPr>
        <a:xfrm>
          <a:off x="86995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45176</xdr:rowOff>
    </xdr:from>
    <xdr:to>
      <xdr:col>50</xdr:col>
      <xdr:colOff>114300</xdr:colOff>
      <xdr:row>41</xdr:row>
      <xdr:rowOff>48441</xdr:rowOff>
    </xdr:to>
    <xdr:cxnSp macro="">
      <xdr:nvCxnSpPr>
        <xdr:cNvPr id="138" name="直線コネクタ 137">
          <a:extLst>
            <a:ext uri="{FF2B5EF4-FFF2-40B4-BE49-F238E27FC236}">
              <a16:creationId xmlns:a16="http://schemas.microsoft.com/office/drawing/2014/main" id="{1C5415DC-0CF9-4578-83D9-BFDBFB447AA7}"/>
            </a:ext>
          </a:extLst>
        </xdr:cNvPr>
        <xdr:cNvCxnSpPr/>
      </xdr:nvCxnSpPr>
      <xdr:spPr>
        <a:xfrm flipV="1">
          <a:off x="8750300" y="70746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907</xdr:rowOff>
    </xdr:from>
    <xdr:to>
      <xdr:col>41</xdr:col>
      <xdr:colOff>101600</xdr:colOff>
      <xdr:row>41</xdr:row>
      <xdr:rowOff>102507</xdr:rowOff>
    </xdr:to>
    <xdr:sp macro="" textlink="">
      <xdr:nvSpPr>
        <xdr:cNvPr id="139" name="楕円 138">
          <a:extLst>
            <a:ext uri="{FF2B5EF4-FFF2-40B4-BE49-F238E27FC236}">
              <a16:creationId xmlns:a16="http://schemas.microsoft.com/office/drawing/2014/main" id="{33DF5BBC-E8B0-400D-82E4-B9CAD1748FE3}"/>
            </a:ext>
          </a:extLst>
        </xdr:cNvPr>
        <xdr:cNvSpPr/>
      </xdr:nvSpPr>
      <xdr:spPr>
        <a:xfrm>
          <a:off x="7810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48441</xdr:rowOff>
    </xdr:from>
    <xdr:to>
      <xdr:col>45</xdr:col>
      <xdr:colOff>177800</xdr:colOff>
      <xdr:row>41</xdr:row>
      <xdr:rowOff>51707</xdr:rowOff>
    </xdr:to>
    <xdr:cxnSp macro="">
      <xdr:nvCxnSpPr>
        <xdr:cNvPr id="140" name="直線コネクタ 139">
          <a:extLst>
            <a:ext uri="{FF2B5EF4-FFF2-40B4-BE49-F238E27FC236}">
              <a16:creationId xmlns:a16="http://schemas.microsoft.com/office/drawing/2014/main" id="{A10372DE-5628-470C-802E-841809460654}"/>
            </a:ext>
          </a:extLst>
        </xdr:cNvPr>
        <xdr:cNvCxnSpPr/>
      </xdr:nvCxnSpPr>
      <xdr:spPr>
        <a:xfrm flipV="1">
          <a:off x="7861300" y="70778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4173</xdr:rowOff>
    </xdr:from>
    <xdr:to>
      <xdr:col>36</xdr:col>
      <xdr:colOff>165100</xdr:colOff>
      <xdr:row>41</xdr:row>
      <xdr:rowOff>105773</xdr:rowOff>
    </xdr:to>
    <xdr:sp macro="" textlink="">
      <xdr:nvSpPr>
        <xdr:cNvPr id="141" name="楕円 140">
          <a:extLst>
            <a:ext uri="{FF2B5EF4-FFF2-40B4-BE49-F238E27FC236}">
              <a16:creationId xmlns:a16="http://schemas.microsoft.com/office/drawing/2014/main" id="{500B8D85-BAC9-440A-B333-6B3C5A8DE8F6}"/>
            </a:ext>
          </a:extLst>
        </xdr:cNvPr>
        <xdr:cNvSpPr/>
      </xdr:nvSpPr>
      <xdr:spPr>
        <a:xfrm>
          <a:off x="6921500" y="703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51707</xdr:rowOff>
    </xdr:from>
    <xdr:to>
      <xdr:col>41</xdr:col>
      <xdr:colOff>50800</xdr:colOff>
      <xdr:row>41</xdr:row>
      <xdr:rowOff>54973</xdr:rowOff>
    </xdr:to>
    <xdr:cxnSp macro="">
      <xdr:nvCxnSpPr>
        <xdr:cNvPr id="142" name="直線コネクタ 141">
          <a:extLst>
            <a:ext uri="{FF2B5EF4-FFF2-40B4-BE49-F238E27FC236}">
              <a16:creationId xmlns:a16="http://schemas.microsoft.com/office/drawing/2014/main" id="{F7B93EAA-97D0-42E8-9971-6372C0F90E65}"/>
            </a:ext>
          </a:extLst>
        </xdr:cNvPr>
        <xdr:cNvCxnSpPr/>
      </xdr:nvCxnSpPr>
      <xdr:spPr>
        <a:xfrm flipV="1">
          <a:off x="6972300" y="708115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2A18910C-8E8E-49F1-90FB-75CA8E132AF3}"/>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FD0081E4-7568-45E0-8E01-ED4390848258}"/>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909D64C2-9FBA-402E-9777-6C067185CA82}"/>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57933754-A862-441E-9270-47E30512429E}"/>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87103</xdr:rowOff>
    </xdr:from>
    <xdr:ext cx="469744" cy="259045"/>
    <xdr:sp macro="" textlink="">
      <xdr:nvSpPr>
        <xdr:cNvPr id="147" name="n_1mainValue【図書館】&#10;一人当たり面積">
          <a:extLst>
            <a:ext uri="{FF2B5EF4-FFF2-40B4-BE49-F238E27FC236}">
              <a16:creationId xmlns:a16="http://schemas.microsoft.com/office/drawing/2014/main" id="{15DC1922-E19A-47A7-B630-AA9E70683A59}"/>
            </a:ext>
          </a:extLst>
        </xdr:cNvPr>
        <xdr:cNvSpPr txBox="1"/>
      </xdr:nvSpPr>
      <xdr:spPr>
        <a:xfrm>
          <a:off x="9391727" y="711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90368</xdr:rowOff>
    </xdr:from>
    <xdr:ext cx="469744" cy="259045"/>
    <xdr:sp macro="" textlink="">
      <xdr:nvSpPr>
        <xdr:cNvPr id="148" name="n_2mainValue【図書館】&#10;一人当たり面積">
          <a:extLst>
            <a:ext uri="{FF2B5EF4-FFF2-40B4-BE49-F238E27FC236}">
              <a16:creationId xmlns:a16="http://schemas.microsoft.com/office/drawing/2014/main" id="{1B6984BE-02AA-41C8-8A65-4A1432AF0CFA}"/>
            </a:ext>
          </a:extLst>
        </xdr:cNvPr>
        <xdr:cNvSpPr txBox="1"/>
      </xdr:nvSpPr>
      <xdr:spPr>
        <a:xfrm>
          <a:off x="8515427" y="71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93634</xdr:rowOff>
    </xdr:from>
    <xdr:ext cx="469744" cy="259045"/>
    <xdr:sp macro="" textlink="">
      <xdr:nvSpPr>
        <xdr:cNvPr id="149" name="n_3mainValue【図書館】&#10;一人当たり面積">
          <a:extLst>
            <a:ext uri="{FF2B5EF4-FFF2-40B4-BE49-F238E27FC236}">
              <a16:creationId xmlns:a16="http://schemas.microsoft.com/office/drawing/2014/main" id="{F70C4418-2619-4850-AB02-99A5DBC3CC7B}"/>
            </a:ext>
          </a:extLst>
        </xdr:cNvPr>
        <xdr:cNvSpPr txBox="1"/>
      </xdr:nvSpPr>
      <xdr:spPr>
        <a:xfrm>
          <a:off x="7626427" y="71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96900</xdr:rowOff>
    </xdr:from>
    <xdr:ext cx="469744" cy="259045"/>
    <xdr:sp macro="" textlink="">
      <xdr:nvSpPr>
        <xdr:cNvPr id="150" name="n_4mainValue【図書館】&#10;一人当たり面積">
          <a:extLst>
            <a:ext uri="{FF2B5EF4-FFF2-40B4-BE49-F238E27FC236}">
              <a16:creationId xmlns:a16="http://schemas.microsoft.com/office/drawing/2014/main" id="{F34909F0-0EFF-437C-9ED6-C5A2858F7337}"/>
            </a:ext>
          </a:extLst>
        </xdr:cNvPr>
        <xdr:cNvSpPr txBox="1"/>
      </xdr:nvSpPr>
      <xdr:spPr>
        <a:xfrm>
          <a:off x="6737427" y="712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1AF618E1-3F75-4E29-9CE2-33C7422B403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3B4F9490-D6DF-4D3F-BC82-D75E95B6B7B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8C1C1AF5-5820-49EB-A6A6-4732FB646A5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D4B89483-29D3-4208-8439-67DFCE52EB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42F56218-D78F-476D-807D-722FA2FCC9E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A1C96F89-63F8-4BAC-8FB5-24D7D8C15AD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AA793BFD-EE81-441A-B32D-81B5703EB43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8656A111-303E-4A62-8BFA-23541293485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C388543E-C88C-408F-BD6A-BA732C2D5DD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28AB4C89-305A-4464-B7C9-685280B460A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057793D-9AAE-4412-BDCB-6DDA6071C88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9B5289ED-83FA-4132-96C0-D144417A691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9F45D5D6-8231-4030-9E49-67CCDA04724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777C57DB-5544-45BC-ADE8-E7EF72BD658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D58580D-2727-4253-B62A-5E45B02B7B1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BC944C49-99F6-4305-8353-33F41D17BAB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222D52A4-547D-4CE7-96AE-EE7D311D68F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DEA8B270-2B7E-4D75-A750-514FA7BF1EB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FDBCEE31-06D5-41CB-A50A-9975D4151EE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BA0B982C-88C1-420C-863A-0F2CBB182C8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D41FFE10-FDD7-4FCD-969C-7DAA65020F4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F2DDA7B-E75D-4F1D-9282-E6EFE820C39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F25BB4B-CCF8-4B5F-8FC2-A37FED58577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AAF2388B-9335-4445-9CAA-4F083DDF4EB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F2B32730-707B-43FA-9CF2-F67A1C520BDF}"/>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52CC810A-181D-4D16-BF3C-46997C4D6BF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D6A52BE-5302-427B-B6A8-55B9D7793C5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AD235D84-27C6-4FD7-972D-AD451F3540EB}"/>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8FDB471A-8F13-42B1-A6A9-579996DEAC3D}"/>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FBD700BD-F443-42A9-BF23-CC072BADA42A}"/>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0A4A287C-94D0-4447-AEF8-E3858AD27577}"/>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2FF10149-AE32-4651-B39F-1DFA13FFE95D}"/>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7BFAF5C2-65E8-4F71-BDD3-897A762A9AE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5B241752-9EDB-4D70-902E-8F7A103634DA}"/>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53B30249-83AE-4EFD-B7FB-B78E5693BC2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85C718E-09FB-4495-A64C-DCD20C9A698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817A4D9-BF5E-4A3D-A42C-36318C7C785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FAB3F10-2B6C-4457-BC59-BAC6114AAB6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271CF66-BA65-4476-9295-2BD2EEE83EA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A5A800C-B5FC-475D-8779-1389206579E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65405</xdr:rowOff>
    </xdr:from>
    <xdr:to>
      <xdr:col>24</xdr:col>
      <xdr:colOff>114300</xdr:colOff>
      <xdr:row>59</xdr:row>
      <xdr:rowOff>167005</xdr:rowOff>
    </xdr:to>
    <xdr:sp macro="" textlink="">
      <xdr:nvSpPr>
        <xdr:cNvPr id="191" name="楕円 190">
          <a:extLst>
            <a:ext uri="{FF2B5EF4-FFF2-40B4-BE49-F238E27FC236}">
              <a16:creationId xmlns:a16="http://schemas.microsoft.com/office/drawing/2014/main" id="{F34E50AB-EC94-4152-AC08-555772B8D7B8}"/>
            </a:ext>
          </a:extLst>
        </xdr:cNvPr>
        <xdr:cNvSpPr/>
      </xdr:nvSpPr>
      <xdr:spPr>
        <a:xfrm>
          <a:off x="45847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88282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BA23253A-8D47-4B62-BEED-883868547A91}"/>
            </a:ext>
          </a:extLst>
        </xdr:cNvPr>
        <xdr:cNvSpPr txBox="1"/>
      </xdr:nvSpPr>
      <xdr:spPr>
        <a:xfrm>
          <a:off x="4673600"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macro="" textlink="">
      <xdr:nvSpPr>
        <xdr:cNvPr id="193" name="楕円 192">
          <a:extLst>
            <a:ext uri="{FF2B5EF4-FFF2-40B4-BE49-F238E27FC236}">
              <a16:creationId xmlns:a16="http://schemas.microsoft.com/office/drawing/2014/main" id="{24AA134F-AF25-4DF0-94F2-F3D785422021}"/>
            </a:ext>
          </a:extLst>
        </xdr:cNvPr>
        <xdr:cNvSpPr/>
      </xdr:nvSpPr>
      <xdr:spPr>
        <a:xfrm>
          <a:off x="3746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68580</xdr:rowOff>
    </xdr:from>
    <xdr:to>
      <xdr:col>24</xdr:col>
      <xdr:colOff>63500</xdr:colOff>
      <xdr:row>59</xdr:row>
      <xdr:rowOff>116205</xdr:rowOff>
    </xdr:to>
    <xdr:cxnSp macro="">
      <xdr:nvCxnSpPr>
        <xdr:cNvPr id="194" name="直線コネクタ 193">
          <a:extLst>
            <a:ext uri="{FF2B5EF4-FFF2-40B4-BE49-F238E27FC236}">
              <a16:creationId xmlns:a16="http://schemas.microsoft.com/office/drawing/2014/main" id="{B25BA9F4-3DC1-4D39-B245-48DA22E148F2}"/>
            </a:ext>
          </a:extLst>
        </xdr:cNvPr>
        <xdr:cNvCxnSpPr/>
      </xdr:nvCxnSpPr>
      <xdr:spPr>
        <a:xfrm>
          <a:off x="3797300" y="1018413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166370</xdr:rowOff>
    </xdr:from>
    <xdr:to>
      <xdr:col>15</xdr:col>
      <xdr:colOff>101600</xdr:colOff>
      <xdr:row>59</xdr:row>
      <xdr:rowOff>96520</xdr:rowOff>
    </xdr:to>
    <xdr:sp macro="" textlink="">
      <xdr:nvSpPr>
        <xdr:cNvPr id="195" name="楕円 194">
          <a:extLst>
            <a:ext uri="{FF2B5EF4-FFF2-40B4-BE49-F238E27FC236}">
              <a16:creationId xmlns:a16="http://schemas.microsoft.com/office/drawing/2014/main" id="{1D3033FB-2457-4688-B615-CAA2FA13298E}"/>
            </a:ext>
          </a:extLst>
        </xdr:cNvPr>
        <xdr:cNvSpPr/>
      </xdr:nvSpPr>
      <xdr:spPr>
        <a:xfrm>
          <a:off x="2857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45720</xdr:rowOff>
    </xdr:from>
    <xdr:to>
      <xdr:col>19</xdr:col>
      <xdr:colOff>177800</xdr:colOff>
      <xdr:row>59</xdr:row>
      <xdr:rowOff>68580</xdr:rowOff>
    </xdr:to>
    <xdr:cxnSp macro="">
      <xdr:nvCxnSpPr>
        <xdr:cNvPr id="196" name="直線コネクタ 195">
          <a:extLst>
            <a:ext uri="{FF2B5EF4-FFF2-40B4-BE49-F238E27FC236}">
              <a16:creationId xmlns:a16="http://schemas.microsoft.com/office/drawing/2014/main" id="{DCB42295-8F4D-4406-8CF1-2C10066245ED}"/>
            </a:ext>
          </a:extLst>
        </xdr:cNvPr>
        <xdr:cNvCxnSpPr/>
      </xdr:nvCxnSpPr>
      <xdr:spPr>
        <a:xfrm>
          <a:off x="2908300" y="101612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162560</xdr:rowOff>
    </xdr:from>
    <xdr:to>
      <xdr:col>10</xdr:col>
      <xdr:colOff>165100</xdr:colOff>
      <xdr:row>61</xdr:row>
      <xdr:rowOff>92710</xdr:rowOff>
    </xdr:to>
    <xdr:sp macro="" textlink="">
      <xdr:nvSpPr>
        <xdr:cNvPr id="197" name="楕円 196">
          <a:extLst>
            <a:ext uri="{FF2B5EF4-FFF2-40B4-BE49-F238E27FC236}">
              <a16:creationId xmlns:a16="http://schemas.microsoft.com/office/drawing/2014/main" id="{8BC6C830-4EDC-4056-8B74-D658EA79D87D}"/>
            </a:ext>
          </a:extLst>
        </xdr:cNvPr>
        <xdr:cNvSpPr/>
      </xdr:nvSpPr>
      <xdr:spPr>
        <a:xfrm>
          <a:off x="1968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45720</xdr:rowOff>
    </xdr:from>
    <xdr:to>
      <xdr:col>15</xdr:col>
      <xdr:colOff>50800</xdr:colOff>
      <xdr:row>61</xdr:row>
      <xdr:rowOff>41910</xdr:rowOff>
    </xdr:to>
    <xdr:cxnSp macro="">
      <xdr:nvCxnSpPr>
        <xdr:cNvPr id="198" name="直線コネクタ 197">
          <a:extLst>
            <a:ext uri="{FF2B5EF4-FFF2-40B4-BE49-F238E27FC236}">
              <a16:creationId xmlns:a16="http://schemas.microsoft.com/office/drawing/2014/main" id="{D14D4F63-3CD4-4630-B8EE-384E8AFE6456}"/>
            </a:ext>
          </a:extLst>
        </xdr:cNvPr>
        <xdr:cNvCxnSpPr/>
      </xdr:nvCxnSpPr>
      <xdr:spPr>
        <a:xfrm flipV="1">
          <a:off x="2019300" y="10161270"/>
          <a:ext cx="889000" cy="33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99" name="楕円 198">
          <a:extLst>
            <a:ext uri="{FF2B5EF4-FFF2-40B4-BE49-F238E27FC236}">
              <a16:creationId xmlns:a16="http://schemas.microsoft.com/office/drawing/2014/main" id="{5F1EF519-38DC-484E-B5A3-A1D622C369BC}"/>
            </a:ext>
          </a:extLst>
        </xdr:cNvPr>
        <xdr:cNvSpPr/>
      </xdr:nvSpPr>
      <xdr:spPr>
        <a:xfrm>
          <a:off x="1079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0</xdr:rowOff>
    </xdr:from>
    <xdr:to>
      <xdr:col>10</xdr:col>
      <xdr:colOff>114300</xdr:colOff>
      <xdr:row>61</xdr:row>
      <xdr:rowOff>41910</xdr:rowOff>
    </xdr:to>
    <xdr:cxnSp macro="">
      <xdr:nvCxnSpPr>
        <xdr:cNvPr id="200" name="直線コネクタ 199">
          <a:extLst>
            <a:ext uri="{FF2B5EF4-FFF2-40B4-BE49-F238E27FC236}">
              <a16:creationId xmlns:a16="http://schemas.microsoft.com/office/drawing/2014/main" id="{0FA8D862-FA79-4B2A-ACF7-120E147BCDD5}"/>
            </a:ext>
          </a:extLst>
        </xdr:cNvPr>
        <xdr:cNvCxnSpPr/>
      </xdr:nvCxnSpPr>
      <xdr:spPr>
        <a:xfrm>
          <a:off x="1130300" y="104584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791D786F-5309-4CFD-97FB-A6D8A888DBCF}"/>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6DB64C85-12DF-4C1C-B11F-A6020FD44CC6}"/>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ADA8D5D0-7088-433A-BA69-DDF46A032A5B}"/>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8617A23E-B92F-428B-8E83-12D8E1B0EFDA}"/>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macro="" textlink="">
      <xdr:nvSpPr>
        <xdr:cNvPr id="205" name="n_1mainValue【体育館・プール】&#10;有形固定資産減価償却率">
          <a:extLst>
            <a:ext uri="{FF2B5EF4-FFF2-40B4-BE49-F238E27FC236}">
              <a16:creationId xmlns:a16="http://schemas.microsoft.com/office/drawing/2014/main" id="{293E5DEF-2AD9-4CB5-8BFF-6013A14D772B}"/>
            </a:ext>
          </a:extLst>
        </xdr:cNvPr>
        <xdr:cNvSpPr txBox="1"/>
      </xdr:nvSpPr>
      <xdr:spPr>
        <a:xfrm>
          <a:off x="3582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113047</xdr:rowOff>
    </xdr:from>
    <xdr:ext cx="405111" cy="259045"/>
    <xdr:sp macro="" textlink="">
      <xdr:nvSpPr>
        <xdr:cNvPr id="206" name="n_2mainValue【体育館・プール】&#10;有形固定資産減価償却率">
          <a:extLst>
            <a:ext uri="{FF2B5EF4-FFF2-40B4-BE49-F238E27FC236}">
              <a16:creationId xmlns:a16="http://schemas.microsoft.com/office/drawing/2014/main" id="{A3795F4E-7BA9-4429-A1F4-7721D686E3A3}"/>
            </a:ext>
          </a:extLst>
        </xdr:cNvPr>
        <xdr:cNvSpPr txBox="1"/>
      </xdr:nvSpPr>
      <xdr:spPr>
        <a:xfrm>
          <a:off x="2705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83837</xdr:rowOff>
    </xdr:from>
    <xdr:ext cx="405111" cy="259045"/>
    <xdr:sp macro="" textlink="">
      <xdr:nvSpPr>
        <xdr:cNvPr id="207" name="n_3mainValue【体育館・プール】&#10;有形固定資産減価償却率">
          <a:extLst>
            <a:ext uri="{FF2B5EF4-FFF2-40B4-BE49-F238E27FC236}">
              <a16:creationId xmlns:a16="http://schemas.microsoft.com/office/drawing/2014/main" id="{902A6E76-C678-4AA9-8E2E-31660F03A99B}"/>
            </a:ext>
          </a:extLst>
        </xdr:cNvPr>
        <xdr:cNvSpPr txBox="1"/>
      </xdr:nvSpPr>
      <xdr:spPr>
        <a:xfrm>
          <a:off x="1816744" y="1054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41927</xdr:rowOff>
    </xdr:from>
    <xdr:ext cx="405111" cy="259045"/>
    <xdr:sp macro="" textlink="">
      <xdr:nvSpPr>
        <xdr:cNvPr id="208" name="n_4mainValue【体育館・プール】&#10;有形固定資産減価償却率">
          <a:extLst>
            <a:ext uri="{FF2B5EF4-FFF2-40B4-BE49-F238E27FC236}">
              <a16:creationId xmlns:a16="http://schemas.microsoft.com/office/drawing/2014/main" id="{49653488-3834-48B4-9BA0-D7A3D9CAC5BA}"/>
            </a:ext>
          </a:extLst>
        </xdr:cNvPr>
        <xdr:cNvSpPr txBox="1"/>
      </xdr:nvSpPr>
      <xdr:spPr>
        <a:xfrm>
          <a:off x="927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A02ED79-C04E-4E8B-BF3D-1A076B30E4C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2F5EDA8-5155-45CB-A221-B2A3FAB106C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4E98801-6B0F-4EF9-9AE6-9CEB69592C7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D1F67A7-EE9B-4F94-AA26-1A6D66165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D066A12F-5EC4-44BA-AC2E-6B0098BE61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FDE1915-F829-4171-97E1-F425D942CC1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9469CC7-722D-494C-BE46-A3833DB3321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7917A61-4567-4D1A-96C0-BAC5833685D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707B164-024E-4E2E-A6BD-A544EAD0EF5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8BEC582C-CAAA-49D7-8662-08D4D2C9E91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DCFBC513-6E20-4EE6-8B73-91EC14CF49A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6098DB5A-9850-4554-BA85-764AC54206EF}"/>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159301B2-4A51-4C25-811E-10FB4F28DF2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7775A8CB-9167-4E95-A690-0596608B7B3E}"/>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E94187F4-B0AD-4210-9109-B4E56D482E8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E7B7D98C-AAF0-41BA-9864-61AFFAC86C5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58963EC0-6976-403A-BA40-0F08C2175C7A}"/>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EFEEDDDF-E903-48C9-A5D6-36734B6BE4E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C5E26F47-E321-47EC-B634-79FDC4511FC1}"/>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F954F565-B4F4-4566-AB09-F045E35DDF61}"/>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B5F2B44F-D8F8-48E5-8B3F-F49DA74C8CA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0AD7E61F-FFEA-4C8D-85AA-1A1F8BE8E82F}"/>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589B97DA-2A20-43B3-94B0-5E57AFD56E6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856275EF-D8F8-4216-8E0C-446128E32FD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311F8E17-6AFB-47BD-9B84-5096735E41A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DEEB1109-E96A-40FB-8D32-CEAC8591F845}"/>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3826CC30-58B8-4F9E-88DF-EE88D4CFF557}"/>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E0DB5A59-F7E3-4959-87CC-801F4909DD7A}"/>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2F466760-1147-4535-8278-1F0A547B298E}"/>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44B59705-4F52-4BB1-98BB-82036EACB7F5}"/>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8C5B407D-B7A4-46FA-9AAA-AADB73EF6D08}"/>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8D0EBADD-DB51-4219-92AE-BA723EFD9A9A}"/>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2B63AD91-1A57-4542-AF21-D0609A444B9E}"/>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FFEABBA0-10FF-48B9-B724-F418A3DF5FF4}"/>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36EFA042-38F6-4E81-833F-AA64D5DBA5B1}"/>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F6783C79-9513-4BD5-BAB0-DDBBA9EEB578}"/>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2D8DA8C-3E61-4DD5-A715-1ED4E9BB82C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637D2D9-A6A6-41AB-9071-0E798BCDEEA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E969B4E-D89C-4B5C-BCBB-8B3F5E0BAE4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610376DC-312F-464F-A140-13994DDA60A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5A7F3C9A-601E-42F5-AC44-7D804C4BC3B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36830</xdr:rowOff>
    </xdr:from>
    <xdr:to>
      <xdr:col>55</xdr:col>
      <xdr:colOff>50800</xdr:colOff>
      <xdr:row>61</xdr:row>
      <xdr:rowOff>138430</xdr:rowOff>
    </xdr:to>
    <xdr:sp macro="" textlink="">
      <xdr:nvSpPr>
        <xdr:cNvPr id="250" name="楕円 249">
          <a:extLst>
            <a:ext uri="{FF2B5EF4-FFF2-40B4-BE49-F238E27FC236}">
              <a16:creationId xmlns:a16="http://schemas.microsoft.com/office/drawing/2014/main" id="{D90D08B1-E7C3-4BB5-B022-939CEE1FF95C}"/>
            </a:ext>
          </a:extLst>
        </xdr:cNvPr>
        <xdr:cNvSpPr/>
      </xdr:nvSpPr>
      <xdr:spPr>
        <a:xfrm>
          <a:off x="104267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59707</xdr:rowOff>
    </xdr:from>
    <xdr:ext cx="469744" cy="259045"/>
    <xdr:sp macro="" textlink="">
      <xdr:nvSpPr>
        <xdr:cNvPr id="251" name="【体育館・プール】&#10;一人当たり面積該当値テキスト">
          <a:extLst>
            <a:ext uri="{FF2B5EF4-FFF2-40B4-BE49-F238E27FC236}">
              <a16:creationId xmlns:a16="http://schemas.microsoft.com/office/drawing/2014/main" id="{18929D90-870A-444D-983E-DE61540A6898}"/>
            </a:ext>
          </a:extLst>
        </xdr:cNvPr>
        <xdr:cNvSpPr txBox="1"/>
      </xdr:nvSpPr>
      <xdr:spPr>
        <a:xfrm>
          <a:off x="10515600"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45538</xdr:rowOff>
    </xdr:from>
    <xdr:to>
      <xdr:col>50</xdr:col>
      <xdr:colOff>165100</xdr:colOff>
      <xdr:row>61</xdr:row>
      <xdr:rowOff>147138</xdr:rowOff>
    </xdr:to>
    <xdr:sp macro="" textlink="">
      <xdr:nvSpPr>
        <xdr:cNvPr id="252" name="楕円 251">
          <a:extLst>
            <a:ext uri="{FF2B5EF4-FFF2-40B4-BE49-F238E27FC236}">
              <a16:creationId xmlns:a16="http://schemas.microsoft.com/office/drawing/2014/main" id="{48347ADD-BF1B-4FE7-848C-AE195EA25AE3}"/>
            </a:ext>
          </a:extLst>
        </xdr:cNvPr>
        <xdr:cNvSpPr/>
      </xdr:nvSpPr>
      <xdr:spPr>
        <a:xfrm>
          <a:off x="9588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87630</xdr:rowOff>
    </xdr:from>
    <xdr:to>
      <xdr:col>55</xdr:col>
      <xdr:colOff>0</xdr:colOff>
      <xdr:row>61</xdr:row>
      <xdr:rowOff>96338</xdr:rowOff>
    </xdr:to>
    <xdr:cxnSp macro="">
      <xdr:nvCxnSpPr>
        <xdr:cNvPr id="253" name="直線コネクタ 252">
          <a:extLst>
            <a:ext uri="{FF2B5EF4-FFF2-40B4-BE49-F238E27FC236}">
              <a16:creationId xmlns:a16="http://schemas.microsoft.com/office/drawing/2014/main" id="{F267F4BD-2B3C-42C0-9565-EC2118C6EAD5}"/>
            </a:ext>
          </a:extLst>
        </xdr:cNvPr>
        <xdr:cNvCxnSpPr/>
      </xdr:nvCxnSpPr>
      <xdr:spPr>
        <a:xfrm flipV="1">
          <a:off x="9639300" y="10546080"/>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54247</xdr:rowOff>
    </xdr:from>
    <xdr:to>
      <xdr:col>46</xdr:col>
      <xdr:colOff>38100</xdr:colOff>
      <xdr:row>61</xdr:row>
      <xdr:rowOff>155847</xdr:rowOff>
    </xdr:to>
    <xdr:sp macro="" textlink="">
      <xdr:nvSpPr>
        <xdr:cNvPr id="254" name="楕円 253">
          <a:extLst>
            <a:ext uri="{FF2B5EF4-FFF2-40B4-BE49-F238E27FC236}">
              <a16:creationId xmlns:a16="http://schemas.microsoft.com/office/drawing/2014/main" id="{41CCABF4-5368-4CBE-A95A-FD51B0B763B2}"/>
            </a:ext>
          </a:extLst>
        </xdr:cNvPr>
        <xdr:cNvSpPr/>
      </xdr:nvSpPr>
      <xdr:spPr>
        <a:xfrm>
          <a:off x="8699500" y="1051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96338</xdr:rowOff>
    </xdr:from>
    <xdr:to>
      <xdr:col>50</xdr:col>
      <xdr:colOff>114300</xdr:colOff>
      <xdr:row>61</xdr:row>
      <xdr:rowOff>105047</xdr:rowOff>
    </xdr:to>
    <xdr:cxnSp macro="">
      <xdr:nvCxnSpPr>
        <xdr:cNvPr id="255" name="直線コネクタ 254">
          <a:extLst>
            <a:ext uri="{FF2B5EF4-FFF2-40B4-BE49-F238E27FC236}">
              <a16:creationId xmlns:a16="http://schemas.microsoft.com/office/drawing/2014/main" id="{CCC4ADE7-5CB7-4194-8FC0-87A363EA3994}"/>
            </a:ext>
          </a:extLst>
        </xdr:cNvPr>
        <xdr:cNvCxnSpPr/>
      </xdr:nvCxnSpPr>
      <xdr:spPr>
        <a:xfrm flipV="1">
          <a:off x="8750300" y="10554788"/>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59690</xdr:rowOff>
    </xdr:from>
    <xdr:to>
      <xdr:col>41</xdr:col>
      <xdr:colOff>101600</xdr:colOff>
      <xdr:row>61</xdr:row>
      <xdr:rowOff>161290</xdr:rowOff>
    </xdr:to>
    <xdr:sp macro="" textlink="">
      <xdr:nvSpPr>
        <xdr:cNvPr id="256" name="楕円 255">
          <a:extLst>
            <a:ext uri="{FF2B5EF4-FFF2-40B4-BE49-F238E27FC236}">
              <a16:creationId xmlns:a16="http://schemas.microsoft.com/office/drawing/2014/main" id="{04DB7B23-FEBE-48B1-B2B9-276186CD12DF}"/>
            </a:ext>
          </a:extLst>
        </xdr:cNvPr>
        <xdr:cNvSpPr/>
      </xdr:nvSpPr>
      <xdr:spPr>
        <a:xfrm>
          <a:off x="7810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105047</xdr:rowOff>
    </xdr:from>
    <xdr:to>
      <xdr:col>45</xdr:col>
      <xdr:colOff>177800</xdr:colOff>
      <xdr:row>61</xdr:row>
      <xdr:rowOff>110490</xdr:rowOff>
    </xdr:to>
    <xdr:cxnSp macro="">
      <xdr:nvCxnSpPr>
        <xdr:cNvPr id="257" name="直線コネクタ 256">
          <a:extLst>
            <a:ext uri="{FF2B5EF4-FFF2-40B4-BE49-F238E27FC236}">
              <a16:creationId xmlns:a16="http://schemas.microsoft.com/office/drawing/2014/main" id="{F8C58100-E477-4C68-AD25-4929A2D8CDEB}"/>
            </a:ext>
          </a:extLst>
        </xdr:cNvPr>
        <xdr:cNvCxnSpPr/>
      </xdr:nvCxnSpPr>
      <xdr:spPr>
        <a:xfrm flipV="1">
          <a:off x="7861300" y="10563497"/>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69487</xdr:rowOff>
    </xdr:from>
    <xdr:to>
      <xdr:col>36</xdr:col>
      <xdr:colOff>165100</xdr:colOff>
      <xdr:row>61</xdr:row>
      <xdr:rowOff>171087</xdr:rowOff>
    </xdr:to>
    <xdr:sp macro="" textlink="">
      <xdr:nvSpPr>
        <xdr:cNvPr id="258" name="楕円 257">
          <a:extLst>
            <a:ext uri="{FF2B5EF4-FFF2-40B4-BE49-F238E27FC236}">
              <a16:creationId xmlns:a16="http://schemas.microsoft.com/office/drawing/2014/main" id="{3E1982AB-097E-44A8-A264-27000322C9E4}"/>
            </a:ext>
          </a:extLst>
        </xdr:cNvPr>
        <xdr:cNvSpPr/>
      </xdr:nvSpPr>
      <xdr:spPr>
        <a:xfrm>
          <a:off x="6921500" y="10527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110490</xdr:rowOff>
    </xdr:from>
    <xdr:to>
      <xdr:col>41</xdr:col>
      <xdr:colOff>50800</xdr:colOff>
      <xdr:row>61</xdr:row>
      <xdr:rowOff>120287</xdr:rowOff>
    </xdr:to>
    <xdr:cxnSp macro="">
      <xdr:nvCxnSpPr>
        <xdr:cNvPr id="259" name="直線コネクタ 258">
          <a:extLst>
            <a:ext uri="{FF2B5EF4-FFF2-40B4-BE49-F238E27FC236}">
              <a16:creationId xmlns:a16="http://schemas.microsoft.com/office/drawing/2014/main" id="{1A2F39DF-A1E4-48F5-9499-02B0701DCCD5}"/>
            </a:ext>
          </a:extLst>
        </xdr:cNvPr>
        <xdr:cNvCxnSpPr/>
      </xdr:nvCxnSpPr>
      <xdr:spPr>
        <a:xfrm flipV="1">
          <a:off x="6972300" y="1056894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9FD4DAAF-1B11-4977-A932-3159E510A3E8}"/>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C112CA44-C8C2-4E89-BDCE-E67A0711DA22}"/>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0FD113E0-D5C0-4CC3-80D8-1D8B162F2530}"/>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002184EA-E0DC-4AD1-89B6-B65729315C61}"/>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163665</xdr:rowOff>
    </xdr:from>
    <xdr:ext cx="469744" cy="259045"/>
    <xdr:sp macro="" textlink="">
      <xdr:nvSpPr>
        <xdr:cNvPr id="264" name="n_1mainValue【体育館・プール】&#10;一人当たり面積">
          <a:extLst>
            <a:ext uri="{FF2B5EF4-FFF2-40B4-BE49-F238E27FC236}">
              <a16:creationId xmlns:a16="http://schemas.microsoft.com/office/drawing/2014/main" id="{5B036D72-8A37-4956-A234-DEA6A8635A25}"/>
            </a:ext>
          </a:extLst>
        </xdr:cNvPr>
        <xdr:cNvSpPr txBox="1"/>
      </xdr:nvSpPr>
      <xdr:spPr>
        <a:xfrm>
          <a:off x="9391727" y="10279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924</xdr:rowOff>
    </xdr:from>
    <xdr:ext cx="469744" cy="259045"/>
    <xdr:sp macro="" textlink="">
      <xdr:nvSpPr>
        <xdr:cNvPr id="265" name="n_2mainValue【体育館・プール】&#10;一人当たり面積">
          <a:extLst>
            <a:ext uri="{FF2B5EF4-FFF2-40B4-BE49-F238E27FC236}">
              <a16:creationId xmlns:a16="http://schemas.microsoft.com/office/drawing/2014/main" id="{24D8D2F1-D753-4C99-9F08-635D49198AA8}"/>
            </a:ext>
          </a:extLst>
        </xdr:cNvPr>
        <xdr:cNvSpPr txBox="1"/>
      </xdr:nvSpPr>
      <xdr:spPr>
        <a:xfrm>
          <a:off x="8515427" y="1028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6367</xdr:rowOff>
    </xdr:from>
    <xdr:ext cx="469744" cy="259045"/>
    <xdr:sp macro="" textlink="">
      <xdr:nvSpPr>
        <xdr:cNvPr id="266" name="n_3mainValue【体育館・プール】&#10;一人当たり面積">
          <a:extLst>
            <a:ext uri="{FF2B5EF4-FFF2-40B4-BE49-F238E27FC236}">
              <a16:creationId xmlns:a16="http://schemas.microsoft.com/office/drawing/2014/main" id="{9FC603E0-E86E-48AC-95B9-CE2B006C07FF}"/>
            </a:ext>
          </a:extLst>
        </xdr:cNvPr>
        <xdr:cNvSpPr txBox="1"/>
      </xdr:nvSpPr>
      <xdr:spPr>
        <a:xfrm>
          <a:off x="7626427" y="1029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16164</xdr:rowOff>
    </xdr:from>
    <xdr:ext cx="469744" cy="259045"/>
    <xdr:sp macro="" textlink="">
      <xdr:nvSpPr>
        <xdr:cNvPr id="267" name="n_4mainValue【体育館・プール】&#10;一人当たり面積">
          <a:extLst>
            <a:ext uri="{FF2B5EF4-FFF2-40B4-BE49-F238E27FC236}">
              <a16:creationId xmlns:a16="http://schemas.microsoft.com/office/drawing/2014/main" id="{9D834ABA-5FFF-49F4-A107-BCA8CD76B680}"/>
            </a:ext>
          </a:extLst>
        </xdr:cNvPr>
        <xdr:cNvSpPr txBox="1"/>
      </xdr:nvSpPr>
      <xdr:spPr>
        <a:xfrm>
          <a:off x="6737427" y="103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BFAC64C3-7998-478D-B87B-4145A5CDAB1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3A1A0D8F-F46E-42F7-BE4B-848B3A490B1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C003719B-E3B7-4B39-8A91-71B2D14DBA6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9F04852C-5406-4693-8EDB-76484F1893E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AD32C9AE-084C-4837-8AFC-AB841D9AB8B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77AA8902-607C-462F-B9D8-1BDEE2DEAE1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8688B733-E385-41E2-9BCA-02E1F1A730F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41A5D68D-0C52-4FC0-BBE6-D55C450FED8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5A200240-B77D-46BA-B0E0-2768E7F6B27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DA539C2C-DEB7-49BC-BB39-235E18B5041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C24CFDD4-3E07-46E0-85AE-4C6377677FC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6483D109-87F8-4D66-A2E1-7A5A6F2B3E3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887734C1-F62D-489D-BA2D-4D1206BA468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91AAF118-2A51-436B-87A4-2469279B917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BC66EA49-5469-4BBF-9098-BA3E25B9096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FF48E6C-E341-4551-9101-0C77C6F5D21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579D72FB-58D6-4D6D-8879-B5D8D96AA61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A56F0CB8-2579-48A6-94E9-E90916A118B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DF6D14E6-4AEC-417E-9BBC-77E4C6E2823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7F95A704-AE6A-49C8-9446-43960AA57A7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C472CE66-1E22-479B-9EAA-3F61CA173E5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E95F2ECD-82AE-409E-8497-E9F93A01513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29B589A5-7FC0-42E6-AE42-129203AB051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7305A9BF-6A15-4EBF-BB0A-38185F743F9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0B76CBBC-F23E-4001-8814-4D193AC01D1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3992C20E-8B37-466F-8D5D-A93F4068CECC}"/>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EAB3F466-D571-44C4-B6B6-6ECA768D6DD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629FCB5A-082A-46E2-B18D-BDBD4D4DF21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83BEB14C-7A37-415B-9728-05685DB1FEBE}"/>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78F92038-F4D6-4DC1-8491-1A69719FBA05}"/>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E36FCC28-1918-4930-8BC5-1B87E9B37F83}"/>
            </a:ext>
          </a:extLst>
        </xdr:cNvPr>
        <xdr:cNvSpPr txBox="1"/>
      </xdr:nvSpPr>
      <xdr:spPr>
        <a:xfrm>
          <a:off x="4673600" y="1426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526AF62E-B5D7-47D3-9511-27F7F69318F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1B1193E7-AA15-470C-9CE7-E6F3FFDBE060}"/>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CA9FD3CF-887C-42A5-9A43-4A09F894CE15}"/>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78A9D87F-60CA-4D50-AF56-39FCEEAC1B91}"/>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8065BC5D-D977-4AC9-8315-AD95812EB8C4}"/>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FA7D151-D506-44F3-AC4B-47A7065A17F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C0F2A40-169C-4431-80F4-AA23BACC142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67D3863B-B9EF-4B79-BCDF-A457762EB35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500ADBD1-F7F8-42A5-BC65-13314F75F7D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5021071F-E379-4861-87F6-84149358B02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111398</xdr:rowOff>
    </xdr:from>
    <xdr:to>
      <xdr:col>20</xdr:col>
      <xdr:colOff>38100</xdr:colOff>
      <xdr:row>82</xdr:row>
      <xdr:rowOff>41548</xdr:rowOff>
    </xdr:to>
    <xdr:sp macro="" textlink="">
      <xdr:nvSpPr>
        <xdr:cNvPr id="309" name="楕円 308">
          <a:extLst>
            <a:ext uri="{FF2B5EF4-FFF2-40B4-BE49-F238E27FC236}">
              <a16:creationId xmlns:a16="http://schemas.microsoft.com/office/drawing/2014/main" id="{2BC5A7C7-D786-42AD-895B-F61D0FA207F5}"/>
            </a:ext>
          </a:extLst>
        </xdr:cNvPr>
        <xdr:cNvSpPr/>
      </xdr:nvSpPr>
      <xdr:spPr>
        <a:xfrm>
          <a:off x="3746500" y="139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78739</xdr:rowOff>
    </xdr:from>
    <xdr:to>
      <xdr:col>15</xdr:col>
      <xdr:colOff>101600</xdr:colOff>
      <xdr:row>82</xdr:row>
      <xdr:rowOff>8889</xdr:rowOff>
    </xdr:to>
    <xdr:sp macro="" textlink="">
      <xdr:nvSpPr>
        <xdr:cNvPr id="310" name="楕円 309">
          <a:extLst>
            <a:ext uri="{FF2B5EF4-FFF2-40B4-BE49-F238E27FC236}">
              <a16:creationId xmlns:a16="http://schemas.microsoft.com/office/drawing/2014/main" id="{82C4E442-448A-4108-BAE9-157DA840287C}"/>
            </a:ext>
          </a:extLst>
        </xdr:cNvPr>
        <xdr:cNvSpPr/>
      </xdr:nvSpPr>
      <xdr:spPr>
        <a:xfrm>
          <a:off x="2857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129539</xdr:rowOff>
    </xdr:from>
    <xdr:to>
      <xdr:col>19</xdr:col>
      <xdr:colOff>177800</xdr:colOff>
      <xdr:row>81</xdr:row>
      <xdr:rowOff>162198</xdr:rowOff>
    </xdr:to>
    <xdr:cxnSp macro="">
      <xdr:nvCxnSpPr>
        <xdr:cNvPr id="311" name="直線コネクタ 310">
          <a:extLst>
            <a:ext uri="{FF2B5EF4-FFF2-40B4-BE49-F238E27FC236}">
              <a16:creationId xmlns:a16="http://schemas.microsoft.com/office/drawing/2014/main" id="{A0752569-080E-4491-8D68-203A1C73B362}"/>
            </a:ext>
          </a:extLst>
        </xdr:cNvPr>
        <xdr:cNvCxnSpPr/>
      </xdr:nvCxnSpPr>
      <xdr:spPr>
        <a:xfrm>
          <a:off x="2908300" y="140169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46082</xdr:rowOff>
    </xdr:from>
    <xdr:to>
      <xdr:col>10</xdr:col>
      <xdr:colOff>165100</xdr:colOff>
      <xdr:row>81</xdr:row>
      <xdr:rowOff>147682</xdr:rowOff>
    </xdr:to>
    <xdr:sp macro="" textlink="">
      <xdr:nvSpPr>
        <xdr:cNvPr id="312" name="楕円 311">
          <a:extLst>
            <a:ext uri="{FF2B5EF4-FFF2-40B4-BE49-F238E27FC236}">
              <a16:creationId xmlns:a16="http://schemas.microsoft.com/office/drawing/2014/main" id="{51FFCBC8-3C19-4294-A863-93C340A16DD9}"/>
            </a:ext>
          </a:extLst>
        </xdr:cNvPr>
        <xdr:cNvSpPr/>
      </xdr:nvSpPr>
      <xdr:spPr>
        <a:xfrm>
          <a:off x="1968500" y="1393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96882</xdr:rowOff>
    </xdr:from>
    <xdr:to>
      <xdr:col>15</xdr:col>
      <xdr:colOff>50800</xdr:colOff>
      <xdr:row>81</xdr:row>
      <xdr:rowOff>129539</xdr:rowOff>
    </xdr:to>
    <xdr:cxnSp macro="">
      <xdr:nvCxnSpPr>
        <xdr:cNvPr id="313" name="直線コネクタ 312">
          <a:extLst>
            <a:ext uri="{FF2B5EF4-FFF2-40B4-BE49-F238E27FC236}">
              <a16:creationId xmlns:a16="http://schemas.microsoft.com/office/drawing/2014/main" id="{A06AB1F2-6208-4200-A6C1-079ABEC7D93C}"/>
            </a:ext>
          </a:extLst>
        </xdr:cNvPr>
        <xdr:cNvCxnSpPr/>
      </xdr:nvCxnSpPr>
      <xdr:spPr>
        <a:xfrm>
          <a:off x="2019300" y="139843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13426</xdr:rowOff>
    </xdr:from>
    <xdr:to>
      <xdr:col>6</xdr:col>
      <xdr:colOff>38100</xdr:colOff>
      <xdr:row>81</xdr:row>
      <xdr:rowOff>115026</xdr:rowOff>
    </xdr:to>
    <xdr:sp macro="" textlink="">
      <xdr:nvSpPr>
        <xdr:cNvPr id="314" name="楕円 313">
          <a:extLst>
            <a:ext uri="{FF2B5EF4-FFF2-40B4-BE49-F238E27FC236}">
              <a16:creationId xmlns:a16="http://schemas.microsoft.com/office/drawing/2014/main" id="{49E84B2D-80DD-4D4B-A833-7B9922233FDB}"/>
            </a:ext>
          </a:extLst>
        </xdr:cNvPr>
        <xdr:cNvSpPr/>
      </xdr:nvSpPr>
      <xdr:spPr>
        <a:xfrm>
          <a:off x="1079500" y="139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64226</xdr:rowOff>
    </xdr:from>
    <xdr:to>
      <xdr:col>10</xdr:col>
      <xdr:colOff>114300</xdr:colOff>
      <xdr:row>81</xdr:row>
      <xdr:rowOff>96882</xdr:rowOff>
    </xdr:to>
    <xdr:cxnSp macro="">
      <xdr:nvCxnSpPr>
        <xdr:cNvPr id="315" name="直線コネクタ 314">
          <a:extLst>
            <a:ext uri="{FF2B5EF4-FFF2-40B4-BE49-F238E27FC236}">
              <a16:creationId xmlns:a16="http://schemas.microsoft.com/office/drawing/2014/main" id="{A3479098-4010-4781-928C-DFBBA4F5A5D2}"/>
            </a:ext>
          </a:extLst>
        </xdr:cNvPr>
        <xdr:cNvCxnSpPr/>
      </xdr:nvCxnSpPr>
      <xdr:spPr>
        <a:xfrm>
          <a:off x="1130300" y="1395167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316" name="n_1aveValue【福祉施設】&#10;有形固定資産減価償却率">
          <a:extLst>
            <a:ext uri="{FF2B5EF4-FFF2-40B4-BE49-F238E27FC236}">
              <a16:creationId xmlns:a16="http://schemas.microsoft.com/office/drawing/2014/main" id="{B34402F1-71A5-42CB-9EFE-DE9D2C447E80}"/>
            </a:ext>
          </a:extLst>
        </xdr:cNvPr>
        <xdr:cNvSpPr txBox="1"/>
      </xdr:nvSpPr>
      <xdr:spPr>
        <a:xfrm>
          <a:off x="35820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7" name="n_2aveValue【福祉施設】&#10;有形固定資産減価償却率">
          <a:extLst>
            <a:ext uri="{FF2B5EF4-FFF2-40B4-BE49-F238E27FC236}">
              <a16:creationId xmlns:a16="http://schemas.microsoft.com/office/drawing/2014/main" id="{551B9A30-0853-4D98-83B6-EA25998A0C04}"/>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18" name="n_3aveValue【福祉施設】&#10;有形固定資産減価償却率">
          <a:extLst>
            <a:ext uri="{FF2B5EF4-FFF2-40B4-BE49-F238E27FC236}">
              <a16:creationId xmlns:a16="http://schemas.microsoft.com/office/drawing/2014/main" id="{FC675991-CDE6-4573-B6FD-AB3A22BAC3FA}"/>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19" name="n_4aveValue【福祉施設】&#10;有形固定資産減価償却率">
          <a:extLst>
            <a:ext uri="{FF2B5EF4-FFF2-40B4-BE49-F238E27FC236}">
              <a16:creationId xmlns:a16="http://schemas.microsoft.com/office/drawing/2014/main" id="{7EE9DE64-934C-47C1-A153-E754EB73C071}"/>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58075</xdr:rowOff>
    </xdr:from>
    <xdr:ext cx="405111" cy="259045"/>
    <xdr:sp macro="" textlink="">
      <xdr:nvSpPr>
        <xdr:cNvPr id="320" name="n_1mainValue【福祉施設】&#10;有形固定資産減価償却率">
          <a:extLst>
            <a:ext uri="{FF2B5EF4-FFF2-40B4-BE49-F238E27FC236}">
              <a16:creationId xmlns:a16="http://schemas.microsoft.com/office/drawing/2014/main" id="{4D006C8D-1291-499D-9294-6B9E18AEC1B8}"/>
            </a:ext>
          </a:extLst>
        </xdr:cNvPr>
        <xdr:cNvSpPr txBox="1"/>
      </xdr:nvSpPr>
      <xdr:spPr>
        <a:xfrm>
          <a:off x="3582044" y="1377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21" name="n_2mainValue【福祉施設】&#10;有形固定資産減価償却率">
          <a:extLst>
            <a:ext uri="{FF2B5EF4-FFF2-40B4-BE49-F238E27FC236}">
              <a16:creationId xmlns:a16="http://schemas.microsoft.com/office/drawing/2014/main" id="{584984F7-4729-48F5-AE20-F3E0FD88B4E5}"/>
            </a:ext>
          </a:extLst>
        </xdr:cNvPr>
        <xdr:cNvSpPr txBox="1"/>
      </xdr:nvSpPr>
      <xdr:spPr>
        <a:xfrm>
          <a:off x="2705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164209</xdr:rowOff>
    </xdr:from>
    <xdr:ext cx="405111" cy="259045"/>
    <xdr:sp macro="" textlink="">
      <xdr:nvSpPr>
        <xdr:cNvPr id="322" name="n_3mainValue【福祉施設】&#10;有形固定資産減価償却率">
          <a:extLst>
            <a:ext uri="{FF2B5EF4-FFF2-40B4-BE49-F238E27FC236}">
              <a16:creationId xmlns:a16="http://schemas.microsoft.com/office/drawing/2014/main" id="{6C52ACE5-8A10-43C1-9972-F9D40D04833B}"/>
            </a:ext>
          </a:extLst>
        </xdr:cNvPr>
        <xdr:cNvSpPr txBox="1"/>
      </xdr:nvSpPr>
      <xdr:spPr>
        <a:xfrm>
          <a:off x="1816744" y="1370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131553</xdr:rowOff>
    </xdr:from>
    <xdr:ext cx="405111" cy="259045"/>
    <xdr:sp macro="" textlink="">
      <xdr:nvSpPr>
        <xdr:cNvPr id="323" name="n_4mainValue【福祉施設】&#10;有形固定資産減価償却率">
          <a:extLst>
            <a:ext uri="{FF2B5EF4-FFF2-40B4-BE49-F238E27FC236}">
              <a16:creationId xmlns:a16="http://schemas.microsoft.com/office/drawing/2014/main" id="{E02F3761-E9A3-412B-91D3-085BC9892CA7}"/>
            </a:ext>
          </a:extLst>
        </xdr:cNvPr>
        <xdr:cNvSpPr txBox="1"/>
      </xdr:nvSpPr>
      <xdr:spPr>
        <a:xfrm>
          <a:off x="927744" y="1367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770D9A5-4C47-4DBC-85F2-E6DB59FF0BF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2BF9E31-D84A-442F-A946-3E8100EADEF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F1970EC-5AE6-4C44-90EF-3BDB9F7B625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C966DE5F-EECE-4135-829D-0A7E2CECEFC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E5E0D1A-1D58-4402-98FE-523AC2598BA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CC4CBC4-3B47-4707-B549-6526D6D096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73C8E2F-16F7-4F0D-B14F-A470AEB04DA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331657E-F76C-47FD-B022-DC7DDC853A0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E222030-1DBC-49EC-B39F-69F464E1BE4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3450732-0006-4B7F-8FD8-342C9CA9D4B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7C7B3D8-8FF1-494B-8CFE-10087E26FAF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DC162216-4E43-47B7-AD95-79B8E32B41A7}"/>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5BDFEE4-70D8-4403-8DFD-B73502CFFC3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F72445A2-E957-41FC-8F4B-287A47F62AB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B9030A3B-BC2D-48C4-A286-91ACCA9DCF0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AFBEAAA9-EC77-41C4-8DFF-357D84A4498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455BABC8-291A-40B7-B456-BF7EE526C28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E0FD2134-C118-4B7A-B509-4E5478C1AB7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7E263CE6-B61C-4473-BF9A-2C594BD06FB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BA654B24-CB5D-4EFC-8B70-A314E532B38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698D3CC8-54B0-4CC3-8FE5-51067C3FDA6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7B4C5DFF-2CA2-4F6E-B634-5F139F0A230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2740909B-2016-4E66-84EF-B24C5A7D26B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968502E1-031D-4AF4-969B-C50A198EFBD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3FC93B6A-B135-4E96-AD37-11DFE456897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49" name="直線コネクタ 348">
          <a:extLst>
            <a:ext uri="{FF2B5EF4-FFF2-40B4-BE49-F238E27FC236}">
              <a16:creationId xmlns:a16="http://schemas.microsoft.com/office/drawing/2014/main" id="{B85FF447-B10B-4CAA-8C72-AB08700C98E1}"/>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0" name="【福祉施設】&#10;一人当たり面積最小値テキスト">
          <a:extLst>
            <a:ext uri="{FF2B5EF4-FFF2-40B4-BE49-F238E27FC236}">
              <a16:creationId xmlns:a16="http://schemas.microsoft.com/office/drawing/2014/main" id="{16484FB0-696B-4AA8-B097-CC79B1BB881A}"/>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1" name="直線コネクタ 350">
          <a:extLst>
            <a:ext uri="{FF2B5EF4-FFF2-40B4-BE49-F238E27FC236}">
              <a16:creationId xmlns:a16="http://schemas.microsoft.com/office/drawing/2014/main" id="{B2285BF8-0AAF-4306-825C-4D1520C96804}"/>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2" name="【福祉施設】&#10;一人当たり面積最大値テキスト">
          <a:extLst>
            <a:ext uri="{FF2B5EF4-FFF2-40B4-BE49-F238E27FC236}">
              <a16:creationId xmlns:a16="http://schemas.microsoft.com/office/drawing/2014/main" id="{B86D9580-CB92-4365-A78E-85E728B07DE2}"/>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3" name="直線コネクタ 352">
          <a:extLst>
            <a:ext uri="{FF2B5EF4-FFF2-40B4-BE49-F238E27FC236}">
              <a16:creationId xmlns:a16="http://schemas.microsoft.com/office/drawing/2014/main" id="{442B4364-A67A-42FE-B931-60C849CE00BC}"/>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354" name="【福祉施設】&#10;一人当たり面積平均値テキスト">
          <a:extLst>
            <a:ext uri="{FF2B5EF4-FFF2-40B4-BE49-F238E27FC236}">
              <a16:creationId xmlns:a16="http://schemas.microsoft.com/office/drawing/2014/main" id="{0CC20838-439D-4793-9210-3EEFEE59B040}"/>
            </a:ext>
          </a:extLst>
        </xdr:cNvPr>
        <xdr:cNvSpPr txBox="1"/>
      </xdr:nvSpPr>
      <xdr:spPr>
        <a:xfrm>
          <a:off x="10515600" y="14609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5" name="フローチャート: 判断 354">
          <a:extLst>
            <a:ext uri="{FF2B5EF4-FFF2-40B4-BE49-F238E27FC236}">
              <a16:creationId xmlns:a16="http://schemas.microsoft.com/office/drawing/2014/main" id="{2CCA6E75-1561-4E9A-A112-CCE5BB8F6552}"/>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6" name="フローチャート: 判断 355">
          <a:extLst>
            <a:ext uri="{FF2B5EF4-FFF2-40B4-BE49-F238E27FC236}">
              <a16:creationId xmlns:a16="http://schemas.microsoft.com/office/drawing/2014/main" id="{3C33E45D-5161-49CD-B332-0572C89E19F5}"/>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57" name="フローチャート: 判断 356">
          <a:extLst>
            <a:ext uri="{FF2B5EF4-FFF2-40B4-BE49-F238E27FC236}">
              <a16:creationId xmlns:a16="http://schemas.microsoft.com/office/drawing/2014/main" id="{91363BDB-E985-48CB-AE0D-0A49E38C1289}"/>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58" name="フローチャート: 判断 357">
          <a:extLst>
            <a:ext uri="{FF2B5EF4-FFF2-40B4-BE49-F238E27FC236}">
              <a16:creationId xmlns:a16="http://schemas.microsoft.com/office/drawing/2014/main" id="{E69A390A-DE74-4D97-B5C2-9100AF7EB922}"/>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59" name="フローチャート: 判断 358">
          <a:extLst>
            <a:ext uri="{FF2B5EF4-FFF2-40B4-BE49-F238E27FC236}">
              <a16:creationId xmlns:a16="http://schemas.microsoft.com/office/drawing/2014/main" id="{3E0E3699-012D-46FC-A618-10182DED4F5B}"/>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3B8E584-74C9-49F9-890C-3A89B31B215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E638A52-45BF-4C02-A14D-5ACDF1C0187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8BF99C00-2A5C-46E7-BD76-308E7C82F86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7C1D84F-D79B-4C67-B756-899A67C760D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BEAD4EF4-2055-4135-8593-ED292E4F387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101600</xdr:rowOff>
    </xdr:from>
    <xdr:to>
      <xdr:col>50</xdr:col>
      <xdr:colOff>165100</xdr:colOff>
      <xdr:row>87</xdr:row>
      <xdr:rowOff>31750</xdr:rowOff>
    </xdr:to>
    <xdr:sp macro="" textlink="">
      <xdr:nvSpPr>
        <xdr:cNvPr id="365" name="楕円 364">
          <a:extLst>
            <a:ext uri="{FF2B5EF4-FFF2-40B4-BE49-F238E27FC236}">
              <a16:creationId xmlns:a16="http://schemas.microsoft.com/office/drawing/2014/main" id="{93AE435F-3463-49E2-9C57-815EBE196462}"/>
            </a:ext>
          </a:extLst>
        </xdr:cNvPr>
        <xdr:cNvSpPr/>
      </xdr:nvSpPr>
      <xdr:spPr>
        <a:xfrm>
          <a:off x="95885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101600</xdr:rowOff>
    </xdr:from>
    <xdr:to>
      <xdr:col>46</xdr:col>
      <xdr:colOff>38100</xdr:colOff>
      <xdr:row>87</xdr:row>
      <xdr:rowOff>31750</xdr:rowOff>
    </xdr:to>
    <xdr:sp macro="" textlink="">
      <xdr:nvSpPr>
        <xdr:cNvPr id="366" name="楕円 365">
          <a:extLst>
            <a:ext uri="{FF2B5EF4-FFF2-40B4-BE49-F238E27FC236}">
              <a16:creationId xmlns:a16="http://schemas.microsoft.com/office/drawing/2014/main" id="{B358B4BA-F64F-48DE-8293-11FB5563322C}"/>
            </a:ext>
          </a:extLst>
        </xdr:cNvPr>
        <xdr:cNvSpPr/>
      </xdr:nvSpPr>
      <xdr:spPr>
        <a:xfrm>
          <a:off x="86995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152400</xdr:rowOff>
    </xdr:from>
    <xdr:to>
      <xdr:col>50</xdr:col>
      <xdr:colOff>114300</xdr:colOff>
      <xdr:row>86</xdr:row>
      <xdr:rowOff>152400</xdr:rowOff>
    </xdr:to>
    <xdr:cxnSp macro="">
      <xdr:nvCxnSpPr>
        <xdr:cNvPr id="367" name="直線コネクタ 366">
          <a:extLst>
            <a:ext uri="{FF2B5EF4-FFF2-40B4-BE49-F238E27FC236}">
              <a16:creationId xmlns:a16="http://schemas.microsoft.com/office/drawing/2014/main" id="{8A494244-5988-4AF7-BD63-19E8DCE430A5}"/>
            </a:ext>
          </a:extLst>
        </xdr:cNvPr>
        <xdr:cNvCxnSpPr/>
      </xdr:nvCxnSpPr>
      <xdr:spPr>
        <a:xfrm>
          <a:off x="8750300" y="14897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101600</xdr:rowOff>
    </xdr:from>
    <xdr:to>
      <xdr:col>41</xdr:col>
      <xdr:colOff>101600</xdr:colOff>
      <xdr:row>87</xdr:row>
      <xdr:rowOff>31750</xdr:rowOff>
    </xdr:to>
    <xdr:sp macro="" textlink="">
      <xdr:nvSpPr>
        <xdr:cNvPr id="368" name="楕円 367">
          <a:extLst>
            <a:ext uri="{FF2B5EF4-FFF2-40B4-BE49-F238E27FC236}">
              <a16:creationId xmlns:a16="http://schemas.microsoft.com/office/drawing/2014/main" id="{88FC9CB1-9C47-4D1C-81DA-9C04F9ACDFAD}"/>
            </a:ext>
          </a:extLst>
        </xdr:cNvPr>
        <xdr:cNvSpPr/>
      </xdr:nvSpPr>
      <xdr:spPr>
        <a:xfrm>
          <a:off x="78105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152400</xdr:rowOff>
    </xdr:from>
    <xdr:to>
      <xdr:col>45</xdr:col>
      <xdr:colOff>177800</xdr:colOff>
      <xdr:row>86</xdr:row>
      <xdr:rowOff>152400</xdr:rowOff>
    </xdr:to>
    <xdr:cxnSp macro="">
      <xdr:nvCxnSpPr>
        <xdr:cNvPr id="369" name="直線コネクタ 368">
          <a:extLst>
            <a:ext uri="{FF2B5EF4-FFF2-40B4-BE49-F238E27FC236}">
              <a16:creationId xmlns:a16="http://schemas.microsoft.com/office/drawing/2014/main" id="{A0FB686D-9AB7-4450-8E7A-C43304D71ECB}"/>
            </a:ext>
          </a:extLst>
        </xdr:cNvPr>
        <xdr:cNvCxnSpPr/>
      </xdr:nvCxnSpPr>
      <xdr:spPr>
        <a:xfrm>
          <a:off x="7861300" y="14897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101600</xdr:rowOff>
    </xdr:from>
    <xdr:to>
      <xdr:col>36</xdr:col>
      <xdr:colOff>165100</xdr:colOff>
      <xdr:row>87</xdr:row>
      <xdr:rowOff>31750</xdr:rowOff>
    </xdr:to>
    <xdr:sp macro="" textlink="">
      <xdr:nvSpPr>
        <xdr:cNvPr id="370" name="楕円 369">
          <a:extLst>
            <a:ext uri="{FF2B5EF4-FFF2-40B4-BE49-F238E27FC236}">
              <a16:creationId xmlns:a16="http://schemas.microsoft.com/office/drawing/2014/main" id="{CE0A16D4-7A09-47FC-B13C-818A72A9C065}"/>
            </a:ext>
          </a:extLst>
        </xdr:cNvPr>
        <xdr:cNvSpPr/>
      </xdr:nvSpPr>
      <xdr:spPr>
        <a:xfrm>
          <a:off x="69215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152400</xdr:rowOff>
    </xdr:from>
    <xdr:to>
      <xdr:col>41</xdr:col>
      <xdr:colOff>50800</xdr:colOff>
      <xdr:row>86</xdr:row>
      <xdr:rowOff>152400</xdr:rowOff>
    </xdr:to>
    <xdr:cxnSp macro="">
      <xdr:nvCxnSpPr>
        <xdr:cNvPr id="371" name="直線コネクタ 370">
          <a:extLst>
            <a:ext uri="{FF2B5EF4-FFF2-40B4-BE49-F238E27FC236}">
              <a16:creationId xmlns:a16="http://schemas.microsoft.com/office/drawing/2014/main" id="{109A055C-F45F-47FD-A36F-01FF5C6A28FA}"/>
            </a:ext>
          </a:extLst>
        </xdr:cNvPr>
        <xdr:cNvCxnSpPr/>
      </xdr:nvCxnSpPr>
      <xdr:spPr>
        <a:xfrm>
          <a:off x="6972300" y="14897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2" name="n_1aveValue【福祉施設】&#10;一人当たり面積">
          <a:extLst>
            <a:ext uri="{FF2B5EF4-FFF2-40B4-BE49-F238E27FC236}">
              <a16:creationId xmlns:a16="http://schemas.microsoft.com/office/drawing/2014/main" id="{222B564C-8623-414F-AACD-5C0D2D2F5C62}"/>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3" name="n_2aveValue【福祉施設】&#10;一人当たり面積">
          <a:extLst>
            <a:ext uri="{FF2B5EF4-FFF2-40B4-BE49-F238E27FC236}">
              <a16:creationId xmlns:a16="http://schemas.microsoft.com/office/drawing/2014/main" id="{3892F71C-BFE5-49F1-8423-547BEC37323F}"/>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74" name="n_3aveValue【福祉施設】&#10;一人当たり面積">
          <a:extLst>
            <a:ext uri="{FF2B5EF4-FFF2-40B4-BE49-F238E27FC236}">
              <a16:creationId xmlns:a16="http://schemas.microsoft.com/office/drawing/2014/main" id="{819F806A-F54F-42C4-BD4D-8547DC1DB14F}"/>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75" name="n_4aveValue【福祉施設】&#10;一人当たり面積">
          <a:extLst>
            <a:ext uri="{FF2B5EF4-FFF2-40B4-BE49-F238E27FC236}">
              <a16:creationId xmlns:a16="http://schemas.microsoft.com/office/drawing/2014/main" id="{17DE9A70-4970-416A-9F59-EA44CEB12CDC}"/>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22877</xdr:rowOff>
    </xdr:from>
    <xdr:ext cx="469744" cy="259045"/>
    <xdr:sp macro="" textlink="">
      <xdr:nvSpPr>
        <xdr:cNvPr id="376" name="n_1mainValue【福祉施設】&#10;一人当たり面積">
          <a:extLst>
            <a:ext uri="{FF2B5EF4-FFF2-40B4-BE49-F238E27FC236}">
              <a16:creationId xmlns:a16="http://schemas.microsoft.com/office/drawing/2014/main" id="{4CC887E3-0E73-418C-B698-91CB6CE16630}"/>
            </a:ext>
          </a:extLst>
        </xdr:cNvPr>
        <xdr:cNvSpPr txBox="1"/>
      </xdr:nvSpPr>
      <xdr:spPr>
        <a:xfrm>
          <a:off x="9391727"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22877</xdr:rowOff>
    </xdr:from>
    <xdr:ext cx="469744" cy="259045"/>
    <xdr:sp macro="" textlink="">
      <xdr:nvSpPr>
        <xdr:cNvPr id="377" name="n_2mainValue【福祉施設】&#10;一人当たり面積">
          <a:extLst>
            <a:ext uri="{FF2B5EF4-FFF2-40B4-BE49-F238E27FC236}">
              <a16:creationId xmlns:a16="http://schemas.microsoft.com/office/drawing/2014/main" id="{67F2B75C-15FE-4554-921A-A71A03522947}"/>
            </a:ext>
          </a:extLst>
        </xdr:cNvPr>
        <xdr:cNvSpPr txBox="1"/>
      </xdr:nvSpPr>
      <xdr:spPr>
        <a:xfrm>
          <a:off x="8515427"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22877</xdr:rowOff>
    </xdr:from>
    <xdr:ext cx="469744" cy="259045"/>
    <xdr:sp macro="" textlink="">
      <xdr:nvSpPr>
        <xdr:cNvPr id="378" name="n_3mainValue【福祉施設】&#10;一人当たり面積">
          <a:extLst>
            <a:ext uri="{FF2B5EF4-FFF2-40B4-BE49-F238E27FC236}">
              <a16:creationId xmlns:a16="http://schemas.microsoft.com/office/drawing/2014/main" id="{0C4DFB57-89DA-4BE7-A339-80149799298A}"/>
            </a:ext>
          </a:extLst>
        </xdr:cNvPr>
        <xdr:cNvSpPr txBox="1"/>
      </xdr:nvSpPr>
      <xdr:spPr>
        <a:xfrm>
          <a:off x="7626427"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22877</xdr:rowOff>
    </xdr:from>
    <xdr:ext cx="469744" cy="259045"/>
    <xdr:sp macro="" textlink="">
      <xdr:nvSpPr>
        <xdr:cNvPr id="379" name="n_4mainValue【福祉施設】&#10;一人当たり面積">
          <a:extLst>
            <a:ext uri="{FF2B5EF4-FFF2-40B4-BE49-F238E27FC236}">
              <a16:creationId xmlns:a16="http://schemas.microsoft.com/office/drawing/2014/main" id="{4E4D0A2F-D1C8-43E1-8FDB-FA762135F985}"/>
            </a:ext>
          </a:extLst>
        </xdr:cNvPr>
        <xdr:cNvSpPr txBox="1"/>
      </xdr:nvSpPr>
      <xdr:spPr>
        <a:xfrm>
          <a:off x="6737427" y="1493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57B1645C-9DE4-431B-AA38-2A75595E082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4F019AD4-6914-4C7E-9E8B-97C3A199030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0E6D7297-DF20-4B50-AD23-D1753031556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70590A69-04A4-4D5D-9290-48EC4CF8171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7C3F5718-2F79-4AEB-81DC-DD64E528DF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169532FA-9317-4228-A514-0042D039200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73674171-1A44-43D4-9074-3A0FCD6CEDD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B894F354-E602-40EA-AE30-35F5825CA26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EEC151DD-F813-4481-B4FC-7646D23094E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F875E109-6894-49D6-A7E7-CBFDBDBD6A4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64858B41-9F09-42FD-B3A6-2F9E1D9F21B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1" name="直線コネクタ 390">
          <a:extLst>
            <a:ext uri="{FF2B5EF4-FFF2-40B4-BE49-F238E27FC236}">
              <a16:creationId xmlns:a16="http://schemas.microsoft.com/office/drawing/2014/main" id="{8B7E17BC-A64C-4F6B-BE27-DAA51FD6801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2" name="テキスト ボックス 391">
          <a:extLst>
            <a:ext uri="{FF2B5EF4-FFF2-40B4-BE49-F238E27FC236}">
              <a16:creationId xmlns:a16="http://schemas.microsoft.com/office/drawing/2014/main" id="{59CFF988-9D98-4C8C-921D-AEF11974990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3" name="直線コネクタ 392">
          <a:extLst>
            <a:ext uri="{FF2B5EF4-FFF2-40B4-BE49-F238E27FC236}">
              <a16:creationId xmlns:a16="http://schemas.microsoft.com/office/drawing/2014/main" id="{1753FC5B-8E1C-4721-B824-96D9A57F840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4" name="テキスト ボックス 393">
          <a:extLst>
            <a:ext uri="{FF2B5EF4-FFF2-40B4-BE49-F238E27FC236}">
              <a16:creationId xmlns:a16="http://schemas.microsoft.com/office/drawing/2014/main" id="{EF663648-7A9D-46A7-B159-22BE000CD9F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5" name="直線コネクタ 394">
          <a:extLst>
            <a:ext uri="{FF2B5EF4-FFF2-40B4-BE49-F238E27FC236}">
              <a16:creationId xmlns:a16="http://schemas.microsoft.com/office/drawing/2014/main" id="{27595BB0-B560-4F68-9EE7-BA54AFEAD86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6" name="テキスト ボックス 395">
          <a:extLst>
            <a:ext uri="{FF2B5EF4-FFF2-40B4-BE49-F238E27FC236}">
              <a16:creationId xmlns:a16="http://schemas.microsoft.com/office/drawing/2014/main" id="{BE38C2D8-A8DA-4310-ABD8-4E711483A55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7" name="直線コネクタ 396">
          <a:extLst>
            <a:ext uri="{FF2B5EF4-FFF2-40B4-BE49-F238E27FC236}">
              <a16:creationId xmlns:a16="http://schemas.microsoft.com/office/drawing/2014/main" id="{C9A7F277-64DE-4038-9220-419A5195DB1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8" name="テキスト ボックス 397">
          <a:extLst>
            <a:ext uri="{FF2B5EF4-FFF2-40B4-BE49-F238E27FC236}">
              <a16:creationId xmlns:a16="http://schemas.microsoft.com/office/drawing/2014/main" id="{C5C7B0B1-E12A-4E8A-8DFB-BFBCB4515DB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9" name="直線コネクタ 398">
          <a:extLst>
            <a:ext uri="{FF2B5EF4-FFF2-40B4-BE49-F238E27FC236}">
              <a16:creationId xmlns:a16="http://schemas.microsoft.com/office/drawing/2014/main" id="{C00A73B0-659F-4364-929C-C2652B412C8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0" name="テキスト ボックス 399">
          <a:extLst>
            <a:ext uri="{FF2B5EF4-FFF2-40B4-BE49-F238E27FC236}">
              <a16:creationId xmlns:a16="http://schemas.microsoft.com/office/drawing/2014/main" id="{DBED133C-962E-4E5F-9620-7F834101B77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1" name="直線コネクタ 400">
          <a:extLst>
            <a:ext uri="{FF2B5EF4-FFF2-40B4-BE49-F238E27FC236}">
              <a16:creationId xmlns:a16="http://schemas.microsoft.com/office/drawing/2014/main" id="{A2723730-D4BE-43BC-B914-8FD49E0C0F6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2" name="テキスト ボックス 401">
          <a:extLst>
            <a:ext uri="{FF2B5EF4-FFF2-40B4-BE49-F238E27FC236}">
              <a16:creationId xmlns:a16="http://schemas.microsoft.com/office/drawing/2014/main" id="{DE2E8168-B3D4-48BE-A312-D1AC342287D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A066A51E-9670-4B8A-A400-B6549E90F97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6C09386B-7491-4532-8A6F-B00FB711AEA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05" name="直線コネクタ 404">
          <a:extLst>
            <a:ext uri="{FF2B5EF4-FFF2-40B4-BE49-F238E27FC236}">
              <a16:creationId xmlns:a16="http://schemas.microsoft.com/office/drawing/2014/main" id="{30E91F52-DB7C-4F57-8D22-557694C7327F}"/>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463ADED5-8C59-4D5D-BC41-121F1C0AA490}"/>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07" name="直線コネクタ 406">
          <a:extLst>
            <a:ext uri="{FF2B5EF4-FFF2-40B4-BE49-F238E27FC236}">
              <a16:creationId xmlns:a16="http://schemas.microsoft.com/office/drawing/2014/main" id="{C8A88776-5DBA-49B6-9D39-50346E68AD60}"/>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08" name="【市民会館】&#10;有形固定資産減価償却率最大値テキスト">
          <a:extLst>
            <a:ext uri="{FF2B5EF4-FFF2-40B4-BE49-F238E27FC236}">
              <a16:creationId xmlns:a16="http://schemas.microsoft.com/office/drawing/2014/main" id="{710E940F-EE2E-4835-AC5D-4760A4C5362D}"/>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09" name="直線コネクタ 408">
          <a:extLst>
            <a:ext uri="{FF2B5EF4-FFF2-40B4-BE49-F238E27FC236}">
              <a16:creationId xmlns:a16="http://schemas.microsoft.com/office/drawing/2014/main" id="{A1DD14B9-3012-4291-A2DE-11C220E8D75F}"/>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99EA72AA-AC76-42EC-AA56-564F4A0C01BE}"/>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1" name="フローチャート: 判断 410">
          <a:extLst>
            <a:ext uri="{FF2B5EF4-FFF2-40B4-BE49-F238E27FC236}">
              <a16:creationId xmlns:a16="http://schemas.microsoft.com/office/drawing/2014/main" id="{571D3AFA-6932-49B7-8BDF-1C96AF3DBCC1}"/>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2" name="フローチャート: 判断 411">
          <a:extLst>
            <a:ext uri="{FF2B5EF4-FFF2-40B4-BE49-F238E27FC236}">
              <a16:creationId xmlns:a16="http://schemas.microsoft.com/office/drawing/2014/main" id="{9634BF2B-7F78-4958-96EB-5C715233C946}"/>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3" name="フローチャート: 判断 412">
          <a:extLst>
            <a:ext uri="{FF2B5EF4-FFF2-40B4-BE49-F238E27FC236}">
              <a16:creationId xmlns:a16="http://schemas.microsoft.com/office/drawing/2014/main" id="{32DBD381-2E9B-4808-A8B7-EA766FAA81D1}"/>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14" name="フローチャート: 判断 413">
          <a:extLst>
            <a:ext uri="{FF2B5EF4-FFF2-40B4-BE49-F238E27FC236}">
              <a16:creationId xmlns:a16="http://schemas.microsoft.com/office/drawing/2014/main" id="{D4FCD9A1-CB92-425C-B975-C30107ABE0E7}"/>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415" name="フローチャート: 判断 414">
          <a:extLst>
            <a:ext uri="{FF2B5EF4-FFF2-40B4-BE49-F238E27FC236}">
              <a16:creationId xmlns:a16="http://schemas.microsoft.com/office/drawing/2014/main" id="{97685C3F-2668-415C-8832-296E7AC544D9}"/>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C7603AF-E3E1-4FB9-9AA1-098B732E7AE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8B2C483-E434-478E-BD08-BCFC4F58499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2582080-9F87-461C-BF73-3F101D26769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8A5FFD51-197E-413F-8997-1D231FD665A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ABEED29-F947-4B9F-903B-C2B511F18A8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44994</xdr:rowOff>
    </xdr:from>
    <xdr:to>
      <xdr:col>24</xdr:col>
      <xdr:colOff>114300</xdr:colOff>
      <xdr:row>105</xdr:row>
      <xdr:rowOff>146594</xdr:rowOff>
    </xdr:to>
    <xdr:sp macro="" textlink="">
      <xdr:nvSpPr>
        <xdr:cNvPr id="421" name="楕円 420">
          <a:extLst>
            <a:ext uri="{FF2B5EF4-FFF2-40B4-BE49-F238E27FC236}">
              <a16:creationId xmlns:a16="http://schemas.microsoft.com/office/drawing/2014/main" id="{10DD02EE-B3F9-4AB7-8F92-F089D9223A7E}"/>
            </a:ext>
          </a:extLst>
        </xdr:cNvPr>
        <xdr:cNvSpPr/>
      </xdr:nvSpPr>
      <xdr:spPr>
        <a:xfrm>
          <a:off x="45847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67871</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7157BF7C-2464-428B-A3E2-4FB7037BE46C}"/>
            </a:ext>
          </a:extLst>
        </xdr:cNvPr>
        <xdr:cNvSpPr txBox="1"/>
      </xdr:nvSpPr>
      <xdr:spPr>
        <a:xfrm>
          <a:off x="4673600" y="1789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12337</xdr:rowOff>
    </xdr:from>
    <xdr:to>
      <xdr:col>20</xdr:col>
      <xdr:colOff>38100</xdr:colOff>
      <xdr:row>105</xdr:row>
      <xdr:rowOff>113937</xdr:rowOff>
    </xdr:to>
    <xdr:sp macro="" textlink="">
      <xdr:nvSpPr>
        <xdr:cNvPr id="423" name="楕円 422">
          <a:extLst>
            <a:ext uri="{FF2B5EF4-FFF2-40B4-BE49-F238E27FC236}">
              <a16:creationId xmlns:a16="http://schemas.microsoft.com/office/drawing/2014/main" id="{7EDC0448-4AFC-4CE5-B71B-F66817E6C9B0}"/>
            </a:ext>
          </a:extLst>
        </xdr:cNvPr>
        <xdr:cNvSpPr/>
      </xdr:nvSpPr>
      <xdr:spPr>
        <a:xfrm>
          <a:off x="3746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63137</xdr:rowOff>
    </xdr:from>
    <xdr:to>
      <xdr:col>24</xdr:col>
      <xdr:colOff>63500</xdr:colOff>
      <xdr:row>105</xdr:row>
      <xdr:rowOff>95794</xdr:rowOff>
    </xdr:to>
    <xdr:cxnSp macro="">
      <xdr:nvCxnSpPr>
        <xdr:cNvPr id="424" name="直線コネクタ 423">
          <a:extLst>
            <a:ext uri="{FF2B5EF4-FFF2-40B4-BE49-F238E27FC236}">
              <a16:creationId xmlns:a16="http://schemas.microsoft.com/office/drawing/2014/main" id="{1B867B36-D17A-44B2-81D2-D4431F74DD68}"/>
            </a:ext>
          </a:extLst>
        </xdr:cNvPr>
        <xdr:cNvCxnSpPr/>
      </xdr:nvCxnSpPr>
      <xdr:spPr>
        <a:xfrm>
          <a:off x="3797300" y="1806538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156029</xdr:rowOff>
    </xdr:from>
    <xdr:to>
      <xdr:col>15</xdr:col>
      <xdr:colOff>101600</xdr:colOff>
      <xdr:row>105</xdr:row>
      <xdr:rowOff>86179</xdr:rowOff>
    </xdr:to>
    <xdr:sp macro="" textlink="">
      <xdr:nvSpPr>
        <xdr:cNvPr id="425" name="楕円 424">
          <a:extLst>
            <a:ext uri="{FF2B5EF4-FFF2-40B4-BE49-F238E27FC236}">
              <a16:creationId xmlns:a16="http://schemas.microsoft.com/office/drawing/2014/main" id="{C1082583-32E9-4A7D-94D8-9F7AB73B2259}"/>
            </a:ext>
          </a:extLst>
        </xdr:cNvPr>
        <xdr:cNvSpPr/>
      </xdr:nvSpPr>
      <xdr:spPr>
        <a:xfrm>
          <a:off x="2857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35379</xdr:rowOff>
    </xdr:from>
    <xdr:to>
      <xdr:col>19</xdr:col>
      <xdr:colOff>177800</xdr:colOff>
      <xdr:row>105</xdr:row>
      <xdr:rowOff>63137</xdr:rowOff>
    </xdr:to>
    <xdr:cxnSp macro="">
      <xdr:nvCxnSpPr>
        <xdr:cNvPr id="426" name="直線コネクタ 425">
          <a:extLst>
            <a:ext uri="{FF2B5EF4-FFF2-40B4-BE49-F238E27FC236}">
              <a16:creationId xmlns:a16="http://schemas.microsoft.com/office/drawing/2014/main" id="{DE999440-5841-4B6A-9B93-6BAB5E94D30A}"/>
            </a:ext>
          </a:extLst>
        </xdr:cNvPr>
        <xdr:cNvCxnSpPr/>
      </xdr:nvCxnSpPr>
      <xdr:spPr>
        <a:xfrm>
          <a:off x="2908300" y="1803762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27" name="楕円 426">
          <a:extLst>
            <a:ext uri="{FF2B5EF4-FFF2-40B4-BE49-F238E27FC236}">
              <a16:creationId xmlns:a16="http://schemas.microsoft.com/office/drawing/2014/main" id="{7A92D213-E4D9-4EB4-8B35-46EEFFAD1EFC}"/>
            </a:ext>
          </a:extLst>
        </xdr:cNvPr>
        <xdr:cNvSpPr/>
      </xdr:nvSpPr>
      <xdr:spPr>
        <a:xfrm>
          <a:off x="1968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4355</xdr:rowOff>
    </xdr:from>
    <xdr:to>
      <xdr:col>15</xdr:col>
      <xdr:colOff>50800</xdr:colOff>
      <xdr:row>105</xdr:row>
      <xdr:rowOff>35379</xdr:rowOff>
    </xdr:to>
    <xdr:cxnSp macro="">
      <xdr:nvCxnSpPr>
        <xdr:cNvPr id="428" name="直線コネクタ 427">
          <a:extLst>
            <a:ext uri="{FF2B5EF4-FFF2-40B4-BE49-F238E27FC236}">
              <a16:creationId xmlns:a16="http://schemas.microsoft.com/office/drawing/2014/main" id="{50CA6D51-AEE6-4747-B8D2-D350DFE78CC4}"/>
            </a:ext>
          </a:extLst>
        </xdr:cNvPr>
        <xdr:cNvCxnSpPr/>
      </xdr:nvCxnSpPr>
      <xdr:spPr>
        <a:xfrm>
          <a:off x="2019300" y="18006605"/>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93980</xdr:rowOff>
    </xdr:from>
    <xdr:to>
      <xdr:col>6</xdr:col>
      <xdr:colOff>38100</xdr:colOff>
      <xdr:row>105</xdr:row>
      <xdr:rowOff>24130</xdr:rowOff>
    </xdr:to>
    <xdr:sp macro="" textlink="">
      <xdr:nvSpPr>
        <xdr:cNvPr id="429" name="楕円 428">
          <a:extLst>
            <a:ext uri="{FF2B5EF4-FFF2-40B4-BE49-F238E27FC236}">
              <a16:creationId xmlns:a16="http://schemas.microsoft.com/office/drawing/2014/main" id="{B402014E-26EB-4890-8319-403695811FC6}"/>
            </a:ext>
          </a:extLst>
        </xdr:cNvPr>
        <xdr:cNvSpPr/>
      </xdr:nvSpPr>
      <xdr:spPr>
        <a:xfrm>
          <a:off x="1079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144780</xdr:rowOff>
    </xdr:from>
    <xdr:to>
      <xdr:col>10</xdr:col>
      <xdr:colOff>114300</xdr:colOff>
      <xdr:row>105</xdr:row>
      <xdr:rowOff>4355</xdr:rowOff>
    </xdr:to>
    <xdr:cxnSp macro="">
      <xdr:nvCxnSpPr>
        <xdr:cNvPr id="430" name="直線コネクタ 429">
          <a:extLst>
            <a:ext uri="{FF2B5EF4-FFF2-40B4-BE49-F238E27FC236}">
              <a16:creationId xmlns:a16="http://schemas.microsoft.com/office/drawing/2014/main" id="{3A7C5D48-A1F5-4736-9621-977FAD9B2196}"/>
            </a:ext>
          </a:extLst>
        </xdr:cNvPr>
        <xdr:cNvCxnSpPr/>
      </xdr:nvCxnSpPr>
      <xdr:spPr>
        <a:xfrm>
          <a:off x="1130300" y="1797558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431" name="n_1aveValue【市民会館】&#10;有形固定資産減価償却率">
          <a:extLst>
            <a:ext uri="{FF2B5EF4-FFF2-40B4-BE49-F238E27FC236}">
              <a16:creationId xmlns:a16="http://schemas.microsoft.com/office/drawing/2014/main" id="{DAA4311F-2527-4780-A88F-3193372B8D46}"/>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432" name="n_2aveValue【市民会館】&#10;有形固定資産減価償却率">
          <a:extLst>
            <a:ext uri="{FF2B5EF4-FFF2-40B4-BE49-F238E27FC236}">
              <a16:creationId xmlns:a16="http://schemas.microsoft.com/office/drawing/2014/main" id="{60349088-2467-44CB-9F1F-6BA869434917}"/>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433" name="n_3aveValue【市民会館】&#10;有形固定資産減価償却率">
          <a:extLst>
            <a:ext uri="{FF2B5EF4-FFF2-40B4-BE49-F238E27FC236}">
              <a16:creationId xmlns:a16="http://schemas.microsoft.com/office/drawing/2014/main" id="{E4F0E005-3697-4754-A9B2-A1461256A69B}"/>
            </a:ext>
          </a:extLst>
        </xdr:cNvPr>
        <xdr:cNvSpPr txBox="1"/>
      </xdr:nvSpPr>
      <xdr:spPr>
        <a:xfrm>
          <a:off x="1816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98533</xdr:rowOff>
    </xdr:from>
    <xdr:ext cx="405111" cy="259045"/>
    <xdr:sp macro="" textlink="">
      <xdr:nvSpPr>
        <xdr:cNvPr id="434" name="n_4aveValue【市民会館】&#10;有形固定資産減価償却率">
          <a:extLst>
            <a:ext uri="{FF2B5EF4-FFF2-40B4-BE49-F238E27FC236}">
              <a16:creationId xmlns:a16="http://schemas.microsoft.com/office/drawing/2014/main" id="{56E16A3A-0A7F-453F-A1ED-F97189A01E8B}"/>
            </a:ext>
          </a:extLst>
        </xdr:cNvPr>
        <xdr:cNvSpPr txBox="1"/>
      </xdr:nvSpPr>
      <xdr:spPr>
        <a:xfrm>
          <a:off x="927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130464</xdr:rowOff>
    </xdr:from>
    <xdr:ext cx="405111" cy="259045"/>
    <xdr:sp macro="" textlink="">
      <xdr:nvSpPr>
        <xdr:cNvPr id="435" name="n_1mainValue【市民会館】&#10;有形固定資産減価償却率">
          <a:extLst>
            <a:ext uri="{FF2B5EF4-FFF2-40B4-BE49-F238E27FC236}">
              <a16:creationId xmlns:a16="http://schemas.microsoft.com/office/drawing/2014/main" id="{54EA7218-7E89-42D3-9CCE-5A922E45A286}"/>
            </a:ext>
          </a:extLst>
        </xdr:cNvPr>
        <xdr:cNvSpPr txBox="1"/>
      </xdr:nvSpPr>
      <xdr:spPr>
        <a:xfrm>
          <a:off x="35820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102706</xdr:rowOff>
    </xdr:from>
    <xdr:ext cx="405111" cy="259045"/>
    <xdr:sp macro="" textlink="">
      <xdr:nvSpPr>
        <xdr:cNvPr id="436" name="n_2mainValue【市民会館】&#10;有形固定資産減価償却率">
          <a:extLst>
            <a:ext uri="{FF2B5EF4-FFF2-40B4-BE49-F238E27FC236}">
              <a16:creationId xmlns:a16="http://schemas.microsoft.com/office/drawing/2014/main" id="{2F1CC993-C95B-4818-B33E-48E4F8FF9392}"/>
            </a:ext>
          </a:extLst>
        </xdr:cNvPr>
        <xdr:cNvSpPr txBox="1"/>
      </xdr:nvSpPr>
      <xdr:spPr>
        <a:xfrm>
          <a:off x="27057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437" name="n_3mainValue【市民会館】&#10;有形固定資産減価償却率">
          <a:extLst>
            <a:ext uri="{FF2B5EF4-FFF2-40B4-BE49-F238E27FC236}">
              <a16:creationId xmlns:a16="http://schemas.microsoft.com/office/drawing/2014/main" id="{87A83DF8-8879-41C0-8437-F66C4CCE8EB2}"/>
            </a:ext>
          </a:extLst>
        </xdr:cNvPr>
        <xdr:cNvSpPr txBox="1"/>
      </xdr:nvSpPr>
      <xdr:spPr>
        <a:xfrm>
          <a:off x="1816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40657</xdr:rowOff>
    </xdr:from>
    <xdr:ext cx="405111" cy="259045"/>
    <xdr:sp macro="" textlink="">
      <xdr:nvSpPr>
        <xdr:cNvPr id="438" name="n_4mainValue【市民会館】&#10;有形固定資産減価償却率">
          <a:extLst>
            <a:ext uri="{FF2B5EF4-FFF2-40B4-BE49-F238E27FC236}">
              <a16:creationId xmlns:a16="http://schemas.microsoft.com/office/drawing/2014/main" id="{771FC4FD-E16D-48D1-9023-5788D4AE8E79}"/>
            </a:ext>
          </a:extLst>
        </xdr:cNvPr>
        <xdr:cNvSpPr txBox="1"/>
      </xdr:nvSpPr>
      <xdr:spPr>
        <a:xfrm>
          <a:off x="927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2ADB055C-C4A8-45A4-8B7F-6741B5D986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3BC1700F-94FB-4A16-8097-D1A4CB6A225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1F775765-2181-4276-A6F5-BCB5F00C123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1CA060A6-BE73-4586-8370-D60DD021908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5BE18A1A-9B47-4193-8D85-9F95C3163A5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24E9F165-FB80-45CA-9893-6CDA900AA27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35CEE315-DD95-4345-B31F-8CE2D0D5828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2C38424-67E1-4604-9768-05C49D7BBCD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7E190EE9-0B5B-485F-9B84-53EC8C5D0C5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D2798A06-0EE9-4940-8AD1-17215493146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9" name="直線コネクタ 448">
          <a:extLst>
            <a:ext uri="{FF2B5EF4-FFF2-40B4-BE49-F238E27FC236}">
              <a16:creationId xmlns:a16="http://schemas.microsoft.com/office/drawing/2014/main" id="{E5A14F3C-8ACB-4A5F-B2BB-6B8FBCBAFA3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0" name="テキスト ボックス 449">
          <a:extLst>
            <a:ext uri="{FF2B5EF4-FFF2-40B4-BE49-F238E27FC236}">
              <a16:creationId xmlns:a16="http://schemas.microsoft.com/office/drawing/2014/main" id="{61D8BA01-5775-42AD-B88E-96D4A1BCEB7C}"/>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1" name="直線コネクタ 450">
          <a:extLst>
            <a:ext uri="{FF2B5EF4-FFF2-40B4-BE49-F238E27FC236}">
              <a16:creationId xmlns:a16="http://schemas.microsoft.com/office/drawing/2014/main" id="{5E0CA03A-E52B-49B3-BD97-75219E8715F8}"/>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2" name="テキスト ボックス 451">
          <a:extLst>
            <a:ext uri="{FF2B5EF4-FFF2-40B4-BE49-F238E27FC236}">
              <a16:creationId xmlns:a16="http://schemas.microsoft.com/office/drawing/2014/main" id="{BD72002B-602F-401E-B3AF-A761C50A623A}"/>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3" name="直線コネクタ 452">
          <a:extLst>
            <a:ext uri="{FF2B5EF4-FFF2-40B4-BE49-F238E27FC236}">
              <a16:creationId xmlns:a16="http://schemas.microsoft.com/office/drawing/2014/main" id="{C2E3847F-F2AE-4967-A448-E697F6DD6C42}"/>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4" name="テキスト ボックス 453">
          <a:extLst>
            <a:ext uri="{FF2B5EF4-FFF2-40B4-BE49-F238E27FC236}">
              <a16:creationId xmlns:a16="http://schemas.microsoft.com/office/drawing/2014/main" id="{7B09E6A4-F10E-472F-B3FC-A6B43D443273}"/>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5" name="直線コネクタ 454">
          <a:extLst>
            <a:ext uri="{FF2B5EF4-FFF2-40B4-BE49-F238E27FC236}">
              <a16:creationId xmlns:a16="http://schemas.microsoft.com/office/drawing/2014/main" id="{600C4331-D22B-4D67-99EA-2ECDE8416EC3}"/>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6" name="テキスト ボックス 455">
          <a:extLst>
            <a:ext uri="{FF2B5EF4-FFF2-40B4-BE49-F238E27FC236}">
              <a16:creationId xmlns:a16="http://schemas.microsoft.com/office/drawing/2014/main" id="{A06DB7B9-72C4-4922-91EC-B0167BF2882D}"/>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7" name="直線コネクタ 456">
          <a:extLst>
            <a:ext uri="{FF2B5EF4-FFF2-40B4-BE49-F238E27FC236}">
              <a16:creationId xmlns:a16="http://schemas.microsoft.com/office/drawing/2014/main" id="{C294529F-86EA-429C-8143-C48E3C4659FE}"/>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8" name="テキスト ボックス 457">
          <a:extLst>
            <a:ext uri="{FF2B5EF4-FFF2-40B4-BE49-F238E27FC236}">
              <a16:creationId xmlns:a16="http://schemas.microsoft.com/office/drawing/2014/main" id="{8651CE36-40B9-463B-86D1-95246995F9A8}"/>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9" name="直線コネクタ 458">
          <a:extLst>
            <a:ext uri="{FF2B5EF4-FFF2-40B4-BE49-F238E27FC236}">
              <a16:creationId xmlns:a16="http://schemas.microsoft.com/office/drawing/2014/main" id="{6B01EF8D-702B-4112-9575-22992E0F2D9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0" name="テキスト ボックス 459">
          <a:extLst>
            <a:ext uri="{FF2B5EF4-FFF2-40B4-BE49-F238E27FC236}">
              <a16:creationId xmlns:a16="http://schemas.microsoft.com/office/drawing/2014/main" id="{BE2B4A8A-ED28-43D2-92E5-46D51F946D86}"/>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1" name="直線コネクタ 460">
          <a:extLst>
            <a:ext uri="{FF2B5EF4-FFF2-40B4-BE49-F238E27FC236}">
              <a16:creationId xmlns:a16="http://schemas.microsoft.com/office/drawing/2014/main" id="{F9905863-CBB5-43B2-984C-183A085D2F7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2" name="テキスト ボックス 461">
          <a:extLst>
            <a:ext uri="{FF2B5EF4-FFF2-40B4-BE49-F238E27FC236}">
              <a16:creationId xmlns:a16="http://schemas.microsoft.com/office/drawing/2014/main" id="{1BE031EE-B40E-4EB7-926A-D2EEAE5F1BA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3" name="【市民会館】&#10;一人当たり面積グラフ枠">
          <a:extLst>
            <a:ext uri="{FF2B5EF4-FFF2-40B4-BE49-F238E27FC236}">
              <a16:creationId xmlns:a16="http://schemas.microsoft.com/office/drawing/2014/main" id="{3FD2BB02-54CC-4BB4-BE57-44EB26BA36F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64" name="直線コネクタ 463">
          <a:extLst>
            <a:ext uri="{FF2B5EF4-FFF2-40B4-BE49-F238E27FC236}">
              <a16:creationId xmlns:a16="http://schemas.microsoft.com/office/drawing/2014/main" id="{6F97D821-5CEA-483D-A734-641882B21991}"/>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65" name="【市民会館】&#10;一人当たり面積最小値テキスト">
          <a:extLst>
            <a:ext uri="{FF2B5EF4-FFF2-40B4-BE49-F238E27FC236}">
              <a16:creationId xmlns:a16="http://schemas.microsoft.com/office/drawing/2014/main" id="{387A0DBB-D7BB-43A7-9B1C-5EA7D8002D31}"/>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66" name="直線コネクタ 465">
          <a:extLst>
            <a:ext uri="{FF2B5EF4-FFF2-40B4-BE49-F238E27FC236}">
              <a16:creationId xmlns:a16="http://schemas.microsoft.com/office/drawing/2014/main" id="{EECD8524-1469-41F7-8F10-5339253CB01E}"/>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67" name="【市民会館】&#10;一人当たり面積最大値テキスト">
          <a:extLst>
            <a:ext uri="{FF2B5EF4-FFF2-40B4-BE49-F238E27FC236}">
              <a16:creationId xmlns:a16="http://schemas.microsoft.com/office/drawing/2014/main" id="{B28722C2-0580-48EE-94B6-6D562639A8FE}"/>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68" name="直線コネクタ 467">
          <a:extLst>
            <a:ext uri="{FF2B5EF4-FFF2-40B4-BE49-F238E27FC236}">
              <a16:creationId xmlns:a16="http://schemas.microsoft.com/office/drawing/2014/main" id="{9BCD7974-231F-4F67-80C7-1960B09263DE}"/>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69" name="【市民会館】&#10;一人当たり面積平均値テキスト">
          <a:extLst>
            <a:ext uri="{FF2B5EF4-FFF2-40B4-BE49-F238E27FC236}">
              <a16:creationId xmlns:a16="http://schemas.microsoft.com/office/drawing/2014/main" id="{D76F3AE4-6B7A-4F44-A0F6-D8AA93ED0293}"/>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0" name="フローチャート: 判断 469">
          <a:extLst>
            <a:ext uri="{FF2B5EF4-FFF2-40B4-BE49-F238E27FC236}">
              <a16:creationId xmlns:a16="http://schemas.microsoft.com/office/drawing/2014/main" id="{711E0E2A-9DFF-43FF-A392-A699FD47F8DC}"/>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1" name="フローチャート: 判断 470">
          <a:extLst>
            <a:ext uri="{FF2B5EF4-FFF2-40B4-BE49-F238E27FC236}">
              <a16:creationId xmlns:a16="http://schemas.microsoft.com/office/drawing/2014/main" id="{6D6E5541-8E40-4866-9E79-6AB7C1A0BFBF}"/>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2" name="フローチャート: 判断 471">
          <a:extLst>
            <a:ext uri="{FF2B5EF4-FFF2-40B4-BE49-F238E27FC236}">
              <a16:creationId xmlns:a16="http://schemas.microsoft.com/office/drawing/2014/main" id="{9B351322-D7F0-42F1-98C3-41B111BDC29C}"/>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3" name="フローチャート: 判断 472">
          <a:extLst>
            <a:ext uri="{FF2B5EF4-FFF2-40B4-BE49-F238E27FC236}">
              <a16:creationId xmlns:a16="http://schemas.microsoft.com/office/drawing/2014/main" id="{0352B7C8-11F0-481F-ACF3-5149560E8AFB}"/>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474" name="フローチャート: 判断 473">
          <a:extLst>
            <a:ext uri="{FF2B5EF4-FFF2-40B4-BE49-F238E27FC236}">
              <a16:creationId xmlns:a16="http://schemas.microsoft.com/office/drawing/2014/main" id="{679F31FA-6B02-460A-94BF-698A983A8794}"/>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B733C86-5970-4037-B11E-FFFDDCC8F29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C0EA66AD-2EEF-46DC-8A24-0E8B981625A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3894E77C-7425-491E-9260-48D46F041D8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D6E5D54D-33B0-4CC2-B1C1-49CB62FA523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C8838CE9-6671-4F05-8418-141D49CF538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170724</xdr:rowOff>
    </xdr:from>
    <xdr:to>
      <xdr:col>55</xdr:col>
      <xdr:colOff>50800</xdr:colOff>
      <xdr:row>107</xdr:row>
      <xdr:rowOff>100874</xdr:rowOff>
    </xdr:to>
    <xdr:sp macro="" textlink="">
      <xdr:nvSpPr>
        <xdr:cNvPr id="480" name="楕円 479">
          <a:extLst>
            <a:ext uri="{FF2B5EF4-FFF2-40B4-BE49-F238E27FC236}">
              <a16:creationId xmlns:a16="http://schemas.microsoft.com/office/drawing/2014/main" id="{9305BB62-EC10-44A5-9D7F-09A631AC4DFD}"/>
            </a:ext>
          </a:extLst>
        </xdr:cNvPr>
        <xdr:cNvSpPr/>
      </xdr:nvSpPr>
      <xdr:spPr>
        <a:xfrm>
          <a:off x="104267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149151</xdr:rowOff>
    </xdr:from>
    <xdr:ext cx="469744" cy="259045"/>
    <xdr:sp macro="" textlink="">
      <xdr:nvSpPr>
        <xdr:cNvPr id="481" name="【市民会館】&#10;一人当たり面積該当値テキスト">
          <a:extLst>
            <a:ext uri="{FF2B5EF4-FFF2-40B4-BE49-F238E27FC236}">
              <a16:creationId xmlns:a16="http://schemas.microsoft.com/office/drawing/2014/main" id="{54D56478-2202-4000-A03E-BE8D600D5720}"/>
            </a:ext>
          </a:extLst>
        </xdr:cNvPr>
        <xdr:cNvSpPr txBox="1"/>
      </xdr:nvSpPr>
      <xdr:spPr>
        <a:xfrm>
          <a:off x="10515600" y="1832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4173</xdr:rowOff>
    </xdr:from>
    <xdr:to>
      <xdr:col>50</xdr:col>
      <xdr:colOff>165100</xdr:colOff>
      <xdr:row>107</xdr:row>
      <xdr:rowOff>105773</xdr:rowOff>
    </xdr:to>
    <xdr:sp macro="" textlink="">
      <xdr:nvSpPr>
        <xdr:cNvPr id="482" name="楕円 481">
          <a:extLst>
            <a:ext uri="{FF2B5EF4-FFF2-40B4-BE49-F238E27FC236}">
              <a16:creationId xmlns:a16="http://schemas.microsoft.com/office/drawing/2014/main" id="{B87E0923-EA6E-41CD-8231-8EB8406816E4}"/>
            </a:ext>
          </a:extLst>
        </xdr:cNvPr>
        <xdr:cNvSpPr/>
      </xdr:nvSpPr>
      <xdr:spPr>
        <a:xfrm>
          <a:off x="9588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50074</xdr:rowOff>
    </xdr:from>
    <xdr:to>
      <xdr:col>55</xdr:col>
      <xdr:colOff>0</xdr:colOff>
      <xdr:row>107</xdr:row>
      <xdr:rowOff>54973</xdr:rowOff>
    </xdr:to>
    <xdr:cxnSp macro="">
      <xdr:nvCxnSpPr>
        <xdr:cNvPr id="483" name="直線コネクタ 482">
          <a:extLst>
            <a:ext uri="{FF2B5EF4-FFF2-40B4-BE49-F238E27FC236}">
              <a16:creationId xmlns:a16="http://schemas.microsoft.com/office/drawing/2014/main" id="{338A3CEF-76EC-4D78-BF12-D9C3596BB424}"/>
            </a:ext>
          </a:extLst>
        </xdr:cNvPr>
        <xdr:cNvCxnSpPr/>
      </xdr:nvCxnSpPr>
      <xdr:spPr>
        <a:xfrm flipV="1">
          <a:off x="9639300" y="1839522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10705</xdr:rowOff>
    </xdr:from>
    <xdr:to>
      <xdr:col>46</xdr:col>
      <xdr:colOff>38100</xdr:colOff>
      <xdr:row>107</xdr:row>
      <xdr:rowOff>112305</xdr:rowOff>
    </xdr:to>
    <xdr:sp macro="" textlink="">
      <xdr:nvSpPr>
        <xdr:cNvPr id="484" name="楕円 483">
          <a:extLst>
            <a:ext uri="{FF2B5EF4-FFF2-40B4-BE49-F238E27FC236}">
              <a16:creationId xmlns:a16="http://schemas.microsoft.com/office/drawing/2014/main" id="{A78B29F5-92FA-41D2-909B-58867673252B}"/>
            </a:ext>
          </a:extLst>
        </xdr:cNvPr>
        <xdr:cNvSpPr/>
      </xdr:nvSpPr>
      <xdr:spPr>
        <a:xfrm>
          <a:off x="8699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54973</xdr:rowOff>
    </xdr:from>
    <xdr:to>
      <xdr:col>50</xdr:col>
      <xdr:colOff>114300</xdr:colOff>
      <xdr:row>107</xdr:row>
      <xdr:rowOff>61505</xdr:rowOff>
    </xdr:to>
    <xdr:cxnSp macro="">
      <xdr:nvCxnSpPr>
        <xdr:cNvPr id="485" name="直線コネクタ 484">
          <a:extLst>
            <a:ext uri="{FF2B5EF4-FFF2-40B4-BE49-F238E27FC236}">
              <a16:creationId xmlns:a16="http://schemas.microsoft.com/office/drawing/2014/main" id="{15FA7A62-5FC7-4990-9FCD-356DDB8FA2E7}"/>
            </a:ext>
          </a:extLst>
        </xdr:cNvPr>
        <xdr:cNvCxnSpPr/>
      </xdr:nvCxnSpPr>
      <xdr:spPr>
        <a:xfrm flipV="1">
          <a:off x="8750300" y="184001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13970</xdr:rowOff>
    </xdr:from>
    <xdr:to>
      <xdr:col>41</xdr:col>
      <xdr:colOff>101600</xdr:colOff>
      <xdr:row>107</xdr:row>
      <xdr:rowOff>115570</xdr:rowOff>
    </xdr:to>
    <xdr:sp macro="" textlink="">
      <xdr:nvSpPr>
        <xdr:cNvPr id="486" name="楕円 485">
          <a:extLst>
            <a:ext uri="{FF2B5EF4-FFF2-40B4-BE49-F238E27FC236}">
              <a16:creationId xmlns:a16="http://schemas.microsoft.com/office/drawing/2014/main" id="{7EEF2235-7EA1-45C0-AA6B-4A63194772FE}"/>
            </a:ext>
          </a:extLst>
        </xdr:cNvPr>
        <xdr:cNvSpPr/>
      </xdr:nvSpPr>
      <xdr:spPr>
        <a:xfrm>
          <a:off x="7810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61505</xdr:rowOff>
    </xdr:from>
    <xdr:to>
      <xdr:col>45</xdr:col>
      <xdr:colOff>177800</xdr:colOff>
      <xdr:row>107</xdr:row>
      <xdr:rowOff>64770</xdr:rowOff>
    </xdr:to>
    <xdr:cxnSp macro="">
      <xdr:nvCxnSpPr>
        <xdr:cNvPr id="487" name="直線コネクタ 486">
          <a:extLst>
            <a:ext uri="{FF2B5EF4-FFF2-40B4-BE49-F238E27FC236}">
              <a16:creationId xmlns:a16="http://schemas.microsoft.com/office/drawing/2014/main" id="{04EE82E8-E269-4863-BA52-92614B91BA23}"/>
            </a:ext>
          </a:extLst>
        </xdr:cNvPr>
        <xdr:cNvCxnSpPr/>
      </xdr:nvCxnSpPr>
      <xdr:spPr>
        <a:xfrm flipV="1">
          <a:off x="7861300" y="184066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20501</xdr:rowOff>
    </xdr:from>
    <xdr:to>
      <xdr:col>36</xdr:col>
      <xdr:colOff>165100</xdr:colOff>
      <xdr:row>107</xdr:row>
      <xdr:rowOff>122101</xdr:rowOff>
    </xdr:to>
    <xdr:sp macro="" textlink="">
      <xdr:nvSpPr>
        <xdr:cNvPr id="488" name="楕円 487">
          <a:extLst>
            <a:ext uri="{FF2B5EF4-FFF2-40B4-BE49-F238E27FC236}">
              <a16:creationId xmlns:a16="http://schemas.microsoft.com/office/drawing/2014/main" id="{7D2001A3-C2BF-42EE-B12F-CCF38219A582}"/>
            </a:ext>
          </a:extLst>
        </xdr:cNvPr>
        <xdr:cNvSpPr/>
      </xdr:nvSpPr>
      <xdr:spPr>
        <a:xfrm>
          <a:off x="6921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64770</xdr:rowOff>
    </xdr:from>
    <xdr:to>
      <xdr:col>41</xdr:col>
      <xdr:colOff>50800</xdr:colOff>
      <xdr:row>107</xdr:row>
      <xdr:rowOff>71301</xdr:rowOff>
    </xdr:to>
    <xdr:cxnSp macro="">
      <xdr:nvCxnSpPr>
        <xdr:cNvPr id="489" name="直線コネクタ 488">
          <a:extLst>
            <a:ext uri="{FF2B5EF4-FFF2-40B4-BE49-F238E27FC236}">
              <a16:creationId xmlns:a16="http://schemas.microsoft.com/office/drawing/2014/main" id="{547E140C-D260-42AB-9C28-DBB1649BE9FC}"/>
            </a:ext>
          </a:extLst>
        </xdr:cNvPr>
        <xdr:cNvCxnSpPr/>
      </xdr:nvCxnSpPr>
      <xdr:spPr>
        <a:xfrm flipV="1">
          <a:off x="6972300" y="1840992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0" name="n_1aveValue【市民会館】&#10;一人当たり面積">
          <a:extLst>
            <a:ext uri="{FF2B5EF4-FFF2-40B4-BE49-F238E27FC236}">
              <a16:creationId xmlns:a16="http://schemas.microsoft.com/office/drawing/2014/main" id="{0B55EDF1-6B80-4322-86A4-84E326AB42E0}"/>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1" name="n_2aveValue【市民会館】&#10;一人当たり面積">
          <a:extLst>
            <a:ext uri="{FF2B5EF4-FFF2-40B4-BE49-F238E27FC236}">
              <a16:creationId xmlns:a16="http://schemas.microsoft.com/office/drawing/2014/main" id="{2D3F2CA0-90DB-4519-B9D1-8875CA1E494B}"/>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2" name="n_3aveValue【市民会館】&#10;一人当たり面積">
          <a:extLst>
            <a:ext uri="{FF2B5EF4-FFF2-40B4-BE49-F238E27FC236}">
              <a16:creationId xmlns:a16="http://schemas.microsoft.com/office/drawing/2014/main" id="{2A3B39DF-509B-4E01-BAF7-AE73B9D8C68F}"/>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42290</xdr:rowOff>
    </xdr:from>
    <xdr:ext cx="469744" cy="259045"/>
    <xdr:sp macro="" textlink="">
      <xdr:nvSpPr>
        <xdr:cNvPr id="493" name="n_4aveValue【市民会館】&#10;一人当たり面積">
          <a:extLst>
            <a:ext uri="{FF2B5EF4-FFF2-40B4-BE49-F238E27FC236}">
              <a16:creationId xmlns:a16="http://schemas.microsoft.com/office/drawing/2014/main" id="{B41539DA-92D4-4CDC-B377-4823836AB2C9}"/>
            </a:ext>
          </a:extLst>
        </xdr:cNvPr>
        <xdr:cNvSpPr txBox="1"/>
      </xdr:nvSpPr>
      <xdr:spPr>
        <a:xfrm>
          <a:off x="6737427" y="1804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96900</xdr:rowOff>
    </xdr:from>
    <xdr:ext cx="469744" cy="259045"/>
    <xdr:sp macro="" textlink="">
      <xdr:nvSpPr>
        <xdr:cNvPr id="494" name="n_1mainValue【市民会館】&#10;一人当たり面積">
          <a:extLst>
            <a:ext uri="{FF2B5EF4-FFF2-40B4-BE49-F238E27FC236}">
              <a16:creationId xmlns:a16="http://schemas.microsoft.com/office/drawing/2014/main" id="{92B11C4B-280A-43AE-9198-D04F0C4CF4C5}"/>
            </a:ext>
          </a:extLst>
        </xdr:cNvPr>
        <xdr:cNvSpPr txBox="1"/>
      </xdr:nvSpPr>
      <xdr:spPr>
        <a:xfrm>
          <a:off x="9391727" y="184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103432</xdr:rowOff>
    </xdr:from>
    <xdr:ext cx="469744" cy="259045"/>
    <xdr:sp macro="" textlink="">
      <xdr:nvSpPr>
        <xdr:cNvPr id="495" name="n_2mainValue【市民会館】&#10;一人当たり面積">
          <a:extLst>
            <a:ext uri="{FF2B5EF4-FFF2-40B4-BE49-F238E27FC236}">
              <a16:creationId xmlns:a16="http://schemas.microsoft.com/office/drawing/2014/main" id="{08EDD888-9310-4A0D-9716-8710BB5139C6}"/>
            </a:ext>
          </a:extLst>
        </xdr:cNvPr>
        <xdr:cNvSpPr txBox="1"/>
      </xdr:nvSpPr>
      <xdr:spPr>
        <a:xfrm>
          <a:off x="8515427" y="1844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106697</xdr:rowOff>
    </xdr:from>
    <xdr:ext cx="469744" cy="259045"/>
    <xdr:sp macro="" textlink="">
      <xdr:nvSpPr>
        <xdr:cNvPr id="496" name="n_3mainValue【市民会館】&#10;一人当たり面積">
          <a:extLst>
            <a:ext uri="{FF2B5EF4-FFF2-40B4-BE49-F238E27FC236}">
              <a16:creationId xmlns:a16="http://schemas.microsoft.com/office/drawing/2014/main" id="{6C0DFEEE-8DCC-4E0F-8CE8-011DA4B74D4B}"/>
            </a:ext>
          </a:extLst>
        </xdr:cNvPr>
        <xdr:cNvSpPr txBox="1"/>
      </xdr:nvSpPr>
      <xdr:spPr>
        <a:xfrm>
          <a:off x="7626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113228</xdr:rowOff>
    </xdr:from>
    <xdr:ext cx="469744" cy="259045"/>
    <xdr:sp macro="" textlink="">
      <xdr:nvSpPr>
        <xdr:cNvPr id="497" name="n_4mainValue【市民会館】&#10;一人当たり面積">
          <a:extLst>
            <a:ext uri="{FF2B5EF4-FFF2-40B4-BE49-F238E27FC236}">
              <a16:creationId xmlns:a16="http://schemas.microsoft.com/office/drawing/2014/main" id="{F1829C29-057E-489E-A854-A53406C1B47C}"/>
            </a:ext>
          </a:extLst>
        </xdr:cNvPr>
        <xdr:cNvSpPr txBox="1"/>
      </xdr:nvSpPr>
      <xdr:spPr>
        <a:xfrm>
          <a:off x="6737427" y="1845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8" name="正方形/長方形 497">
          <a:extLst>
            <a:ext uri="{FF2B5EF4-FFF2-40B4-BE49-F238E27FC236}">
              <a16:creationId xmlns:a16="http://schemas.microsoft.com/office/drawing/2014/main" id="{34FF0DA5-D595-4421-8628-243B3B1B05B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9" name="正方形/長方形 498">
          <a:extLst>
            <a:ext uri="{FF2B5EF4-FFF2-40B4-BE49-F238E27FC236}">
              <a16:creationId xmlns:a16="http://schemas.microsoft.com/office/drawing/2014/main" id="{7DD6C704-9204-425F-B464-886B4F7B5F6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0" name="正方形/長方形 499">
          <a:extLst>
            <a:ext uri="{FF2B5EF4-FFF2-40B4-BE49-F238E27FC236}">
              <a16:creationId xmlns:a16="http://schemas.microsoft.com/office/drawing/2014/main" id="{625E6122-AC4C-4FFB-8D19-CDA62B7D47C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1" name="正方形/長方形 500">
          <a:extLst>
            <a:ext uri="{FF2B5EF4-FFF2-40B4-BE49-F238E27FC236}">
              <a16:creationId xmlns:a16="http://schemas.microsoft.com/office/drawing/2014/main" id="{86048AFF-9FE1-4EDE-BA3A-E81939E7457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2" name="正方形/長方形 501">
          <a:extLst>
            <a:ext uri="{FF2B5EF4-FFF2-40B4-BE49-F238E27FC236}">
              <a16:creationId xmlns:a16="http://schemas.microsoft.com/office/drawing/2014/main" id="{F74CE93E-A9B5-4C40-9B5C-5957F22147D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3" name="正方形/長方形 502">
          <a:extLst>
            <a:ext uri="{FF2B5EF4-FFF2-40B4-BE49-F238E27FC236}">
              <a16:creationId xmlns:a16="http://schemas.microsoft.com/office/drawing/2014/main" id="{8D52B646-EDC2-4653-8207-7113E1917E4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4" name="正方形/長方形 503">
          <a:extLst>
            <a:ext uri="{FF2B5EF4-FFF2-40B4-BE49-F238E27FC236}">
              <a16:creationId xmlns:a16="http://schemas.microsoft.com/office/drawing/2014/main" id="{06EE4D7E-A99E-43DE-B067-AE08242E41B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5" name="正方形/長方形 504">
          <a:extLst>
            <a:ext uri="{FF2B5EF4-FFF2-40B4-BE49-F238E27FC236}">
              <a16:creationId xmlns:a16="http://schemas.microsoft.com/office/drawing/2014/main" id="{99AA369D-8842-45FF-9508-DF8219FE9B8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6" name="テキスト ボックス 505">
          <a:extLst>
            <a:ext uri="{FF2B5EF4-FFF2-40B4-BE49-F238E27FC236}">
              <a16:creationId xmlns:a16="http://schemas.microsoft.com/office/drawing/2014/main" id="{40AF5647-AFA0-4907-A308-07048686947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7" name="直線コネクタ 506">
          <a:extLst>
            <a:ext uri="{FF2B5EF4-FFF2-40B4-BE49-F238E27FC236}">
              <a16:creationId xmlns:a16="http://schemas.microsoft.com/office/drawing/2014/main" id="{170472EE-238B-49B9-B24A-E2494B5BAEA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8" name="テキスト ボックス 507">
          <a:extLst>
            <a:ext uri="{FF2B5EF4-FFF2-40B4-BE49-F238E27FC236}">
              <a16:creationId xmlns:a16="http://schemas.microsoft.com/office/drawing/2014/main" id="{72597B62-C2FB-4B1F-A118-13E7E635B7D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9" name="直線コネクタ 508">
          <a:extLst>
            <a:ext uri="{FF2B5EF4-FFF2-40B4-BE49-F238E27FC236}">
              <a16:creationId xmlns:a16="http://schemas.microsoft.com/office/drawing/2014/main" id="{497EC5C0-129F-4128-BD7A-7F91125BA46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0" name="テキスト ボックス 509">
          <a:extLst>
            <a:ext uri="{FF2B5EF4-FFF2-40B4-BE49-F238E27FC236}">
              <a16:creationId xmlns:a16="http://schemas.microsoft.com/office/drawing/2014/main" id="{232BC20C-B50C-4B90-B122-21CB2B50939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1" name="直線コネクタ 510">
          <a:extLst>
            <a:ext uri="{FF2B5EF4-FFF2-40B4-BE49-F238E27FC236}">
              <a16:creationId xmlns:a16="http://schemas.microsoft.com/office/drawing/2014/main" id="{4359F56E-73D0-4618-9851-FBA4D60A75F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2" name="テキスト ボックス 511">
          <a:extLst>
            <a:ext uri="{FF2B5EF4-FFF2-40B4-BE49-F238E27FC236}">
              <a16:creationId xmlns:a16="http://schemas.microsoft.com/office/drawing/2014/main" id="{A0940B9B-3A56-4E58-94A5-EE8CE591CF4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3" name="直線コネクタ 512">
          <a:extLst>
            <a:ext uri="{FF2B5EF4-FFF2-40B4-BE49-F238E27FC236}">
              <a16:creationId xmlns:a16="http://schemas.microsoft.com/office/drawing/2014/main" id="{6BB8A038-CF95-40FC-92F9-F7EC76E2E59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4" name="テキスト ボックス 513">
          <a:extLst>
            <a:ext uri="{FF2B5EF4-FFF2-40B4-BE49-F238E27FC236}">
              <a16:creationId xmlns:a16="http://schemas.microsoft.com/office/drawing/2014/main" id="{49C0CEBC-BDAF-4D59-B47A-B3B51E20F40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5" name="直線コネクタ 514">
          <a:extLst>
            <a:ext uri="{FF2B5EF4-FFF2-40B4-BE49-F238E27FC236}">
              <a16:creationId xmlns:a16="http://schemas.microsoft.com/office/drawing/2014/main" id="{9CA5355C-E406-408A-82A5-E45210F37F7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6" name="テキスト ボックス 515">
          <a:extLst>
            <a:ext uri="{FF2B5EF4-FFF2-40B4-BE49-F238E27FC236}">
              <a16:creationId xmlns:a16="http://schemas.microsoft.com/office/drawing/2014/main" id="{FCECFDAE-D83C-4263-ACC6-5E380082695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7" name="直線コネクタ 516">
          <a:extLst>
            <a:ext uri="{FF2B5EF4-FFF2-40B4-BE49-F238E27FC236}">
              <a16:creationId xmlns:a16="http://schemas.microsoft.com/office/drawing/2014/main" id="{0563D48E-5228-48D6-B8C1-C8FD5291CA2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8" name="テキスト ボックス 517">
          <a:extLst>
            <a:ext uri="{FF2B5EF4-FFF2-40B4-BE49-F238E27FC236}">
              <a16:creationId xmlns:a16="http://schemas.microsoft.com/office/drawing/2014/main" id="{0DFBE75B-3134-43F3-8EA8-49E5A816F14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9" name="直線コネクタ 518">
          <a:extLst>
            <a:ext uri="{FF2B5EF4-FFF2-40B4-BE49-F238E27FC236}">
              <a16:creationId xmlns:a16="http://schemas.microsoft.com/office/drawing/2014/main" id="{F1D86FCC-2128-40A7-8ADE-89E5D176A8B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0" name="テキスト ボックス 519">
          <a:extLst>
            <a:ext uri="{FF2B5EF4-FFF2-40B4-BE49-F238E27FC236}">
              <a16:creationId xmlns:a16="http://schemas.microsoft.com/office/drawing/2014/main" id="{48E9A189-0FD4-4932-AD74-F91C57328C7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1" name="【一般廃棄物処理施設】&#10;有形固定資産減価償却率グラフ枠">
          <a:extLst>
            <a:ext uri="{FF2B5EF4-FFF2-40B4-BE49-F238E27FC236}">
              <a16:creationId xmlns:a16="http://schemas.microsoft.com/office/drawing/2014/main" id="{C5510575-51FF-43EA-AA55-72FE96E13E7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2" name="直線コネクタ 521">
          <a:extLst>
            <a:ext uri="{FF2B5EF4-FFF2-40B4-BE49-F238E27FC236}">
              <a16:creationId xmlns:a16="http://schemas.microsoft.com/office/drawing/2014/main" id="{88562105-01C1-4352-953A-8E37EDC550AD}"/>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3" name="【一般廃棄物処理施設】&#10;有形固定資産減価償却率最小値テキスト">
          <a:extLst>
            <a:ext uri="{FF2B5EF4-FFF2-40B4-BE49-F238E27FC236}">
              <a16:creationId xmlns:a16="http://schemas.microsoft.com/office/drawing/2014/main" id="{88486204-D4D4-4F74-AA9E-2DD23F00ED3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4" name="直線コネクタ 523">
          <a:extLst>
            <a:ext uri="{FF2B5EF4-FFF2-40B4-BE49-F238E27FC236}">
              <a16:creationId xmlns:a16="http://schemas.microsoft.com/office/drawing/2014/main" id="{0978426C-2643-4A71-BD4C-8986B34B131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25" name="【一般廃棄物処理施設】&#10;有形固定資産減価償却率最大値テキスト">
          <a:extLst>
            <a:ext uri="{FF2B5EF4-FFF2-40B4-BE49-F238E27FC236}">
              <a16:creationId xmlns:a16="http://schemas.microsoft.com/office/drawing/2014/main" id="{E955C900-5AF7-47FD-AE4A-9AA1074DED9A}"/>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6" name="直線コネクタ 525">
          <a:extLst>
            <a:ext uri="{FF2B5EF4-FFF2-40B4-BE49-F238E27FC236}">
              <a16:creationId xmlns:a16="http://schemas.microsoft.com/office/drawing/2014/main" id="{4D9F4FFF-88D1-44B9-8CA4-CED877C74BA9}"/>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7" name="【一般廃棄物処理施設】&#10;有形固定資産減価償却率平均値テキスト">
          <a:extLst>
            <a:ext uri="{FF2B5EF4-FFF2-40B4-BE49-F238E27FC236}">
              <a16:creationId xmlns:a16="http://schemas.microsoft.com/office/drawing/2014/main" id="{148C1498-0B27-44C4-87F2-D6A49087DD46}"/>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8" name="フローチャート: 判断 527">
          <a:extLst>
            <a:ext uri="{FF2B5EF4-FFF2-40B4-BE49-F238E27FC236}">
              <a16:creationId xmlns:a16="http://schemas.microsoft.com/office/drawing/2014/main" id="{1BBBC42E-4A86-4423-A2B4-C677C3943206}"/>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29" name="フローチャート: 判断 528">
          <a:extLst>
            <a:ext uri="{FF2B5EF4-FFF2-40B4-BE49-F238E27FC236}">
              <a16:creationId xmlns:a16="http://schemas.microsoft.com/office/drawing/2014/main" id="{325E9D5B-43F4-4434-A5D2-A88BDB1CD47C}"/>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0" name="フローチャート: 判断 529">
          <a:extLst>
            <a:ext uri="{FF2B5EF4-FFF2-40B4-BE49-F238E27FC236}">
              <a16:creationId xmlns:a16="http://schemas.microsoft.com/office/drawing/2014/main" id="{DB2CD0EB-DAAF-4EB0-B8DF-732EADC4EF01}"/>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1" name="フローチャート: 判断 530">
          <a:extLst>
            <a:ext uri="{FF2B5EF4-FFF2-40B4-BE49-F238E27FC236}">
              <a16:creationId xmlns:a16="http://schemas.microsoft.com/office/drawing/2014/main" id="{740C2224-5906-4F93-A3DD-427BB318A03F}"/>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532" name="フローチャート: 判断 531">
          <a:extLst>
            <a:ext uri="{FF2B5EF4-FFF2-40B4-BE49-F238E27FC236}">
              <a16:creationId xmlns:a16="http://schemas.microsoft.com/office/drawing/2014/main" id="{74D718EF-7CAC-49FE-875D-7F33AFC87B44}"/>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D2BB496-140F-4EA5-811E-5643C8E7ED4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740EA61-614B-40D3-AC1F-A9CCD57B361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1F9C1E06-0BE5-4850-8E07-0CF0AB9ED75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96E062C-7E91-4E43-AA2C-DAFB2AC3E77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31824EB4-5F9C-4DB2-9DA5-7B3E3DC87C8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27305</xdr:rowOff>
    </xdr:from>
    <xdr:to>
      <xdr:col>85</xdr:col>
      <xdr:colOff>177800</xdr:colOff>
      <xdr:row>40</xdr:row>
      <xdr:rowOff>128905</xdr:rowOff>
    </xdr:to>
    <xdr:sp macro="" textlink="">
      <xdr:nvSpPr>
        <xdr:cNvPr id="538" name="楕円 537">
          <a:extLst>
            <a:ext uri="{FF2B5EF4-FFF2-40B4-BE49-F238E27FC236}">
              <a16:creationId xmlns:a16="http://schemas.microsoft.com/office/drawing/2014/main" id="{CFFAB105-2557-482E-ACB3-2CAE0F5E827C}"/>
            </a:ext>
          </a:extLst>
        </xdr:cNvPr>
        <xdr:cNvSpPr/>
      </xdr:nvSpPr>
      <xdr:spPr>
        <a:xfrm>
          <a:off x="162687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5732</xdr:rowOff>
    </xdr:from>
    <xdr:ext cx="405111" cy="259045"/>
    <xdr:sp macro="" textlink="">
      <xdr:nvSpPr>
        <xdr:cNvPr id="539" name="【一般廃棄物処理施設】&#10;有形固定資産減価償却率該当値テキスト">
          <a:extLst>
            <a:ext uri="{FF2B5EF4-FFF2-40B4-BE49-F238E27FC236}">
              <a16:creationId xmlns:a16="http://schemas.microsoft.com/office/drawing/2014/main" id="{C169ECAE-36D4-4CB4-B855-819981F6D32F}"/>
            </a:ext>
          </a:extLst>
        </xdr:cNvPr>
        <xdr:cNvSpPr txBox="1"/>
      </xdr:nvSpPr>
      <xdr:spPr>
        <a:xfrm>
          <a:off x="16357600"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15875</xdr:rowOff>
    </xdr:from>
    <xdr:to>
      <xdr:col>81</xdr:col>
      <xdr:colOff>101600</xdr:colOff>
      <xdr:row>40</xdr:row>
      <xdr:rowOff>117475</xdr:rowOff>
    </xdr:to>
    <xdr:sp macro="" textlink="">
      <xdr:nvSpPr>
        <xdr:cNvPr id="540" name="楕円 539">
          <a:extLst>
            <a:ext uri="{FF2B5EF4-FFF2-40B4-BE49-F238E27FC236}">
              <a16:creationId xmlns:a16="http://schemas.microsoft.com/office/drawing/2014/main" id="{64EE1731-1BED-4620-9A31-D47DBF5CF49A}"/>
            </a:ext>
          </a:extLst>
        </xdr:cNvPr>
        <xdr:cNvSpPr/>
      </xdr:nvSpPr>
      <xdr:spPr>
        <a:xfrm>
          <a:off x="15430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66675</xdr:rowOff>
    </xdr:from>
    <xdr:to>
      <xdr:col>85</xdr:col>
      <xdr:colOff>127000</xdr:colOff>
      <xdr:row>40</xdr:row>
      <xdr:rowOff>78105</xdr:rowOff>
    </xdr:to>
    <xdr:cxnSp macro="">
      <xdr:nvCxnSpPr>
        <xdr:cNvPr id="541" name="直線コネクタ 540">
          <a:extLst>
            <a:ext uri="{FF2B5EF4-FFF2-40B4-BE49-F238E27FC236}">
              <a16:creationId xmlns:a16="http://schemas.microsoft.com/office/drawing/2014/main" id="{2311EF64-5211-4781-B8CB-D320AFF4EF93}"/>
            </a:ext>
          </a:extLst>
        </xdr:cNvPr>
        <xdr:cNvCxnSpPr/>
      </xdr:nvCxnSpPr>
      <xdr:spPr>
        <a:xfrm>
          <a:off x="15481300" y="692467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164465</xdr:rowOff>
    </xdr:from>
    <xdr:to>
      <xdr:col>76</xdr:col>
      <xdr:colOff>165100</xdr:colOff>
      <xdr:row>40</xdr:row>
      <xdr:rowOff>94615</xdr:rowOff>
    </xdr:to>
    <xdr:sp macro="" textlink="">
      <xdr:nvSpPr>
        <xdr:cNvPr id="542" name="楕円 541">
          <a:extLst>
            <a:ext uri="{FF2B5EF4-FFF2-40B4-BE49-F238E27FC236}">
              <a16:creationId xmlns:a16="http://schemas.microsoft.com/office/drawing/2014/main" id="{E39E69D1-138F-4BAB-9E00-2970272BE332}"/>
            </a:ext>
          </a:extLst>
        </xdr:cNvPr>
        <xdr:cNvSpPr/>
      </xdr:nvSpPr>
      <xdr:spPr>
        <a:xfrm>
          <a:off x="14541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43815</xdr:rowOff>
    </xdr:from>
    <xdr:to>
      <xdr:col>81</xdr:col>
      <xdr:colOff>50800</xdr:colOff>
      <xdr:row>40</xdr:row>
      <xdr:rowOff>66675</xdr:rowOff>
    </xdr:to>
    <xdr:cxnSp macro="">
      <xdr:nvCxnSpPr>
        <xdr:cNvPr id="543" name="直線コネクタ 542">
          <a:extLst>
            <a:ext uri="{FF2B5EF4-FFF2-40B4-BE49-F238E27FC236}">
              <a16:creationId xmlns:a16="http://schemas.microsoft.com/office/drawing/2014/main" id="{298C1693-04A5-4341-940C-79F4F8F62063}"/>
            </a:ext>
          </a:extLst>
        </xdr:cNvPr>
        <xdr:cNvCxnSpPr/>
      </xdr:nvCxnSpPr>
      <xdr:spPr>
        <a:xfrm>
          <a:off x="14592300" y="69018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135890</xdr:rowOff>
    </xdr:from>
    <xdr:to>
      <xdr:col>72</xdr:col>
      <xdr:colOff>38100</xdr:colOff>
      <xdr:row>40</xdr:row>
      <xdr:rowOff>66040</xdr:rowOff>
    </xdr:to>
    <xdr:sp macro="" textlink="">
      <xdr:nvSpPr>
        <xdr:cNvPr id="544" name="楕円 543">
          <a:extLst>
            <a:ext uri="{FF2B5EF4-FFF2-40B4-BE49-F238E27FC236}">
              <a16:creationId xmlns:a16="http://schemas.microsoft.com/office/drawing/2014/main" id="{39BCAEFF-83FB-41F4-B42A-F9452AC6C07B}"/>
            </a:ext>
          </a:extLst>
        </xdr:cNvPr>
        <xdr:cNvSpPr/>
      </xdr:nvSpPr>
      <xdr:spPr>
        <a:xfrm>
          <a:off x="13652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15240</xdr:rowOff>
    </xdr:from>
    <xdr:to>
      <xdr:col>76</xdr:col>
      <xdr:colOff>114300</xdr:colOff>
      <xdr:row>40</xdr:row>
      <xdr:rowOff>43815</xdr:rowOff>
    </xdr:to>
    <xdr:cxnSp macro="">
      <xdr:nvCxnSpPr>
        <xdr:cNvPr id="545" name="直線コネクタ 544">
          <a:extLst>
            <a:ext uri="{FF2B5EF4-FFF2-40B4-BE49-F238E27FC236}">
              <a16:creationId xmlns:a16="http://schemas.microsoft.com/office/drawing/2014/main" id="{6A8FF6CB-3A0E-458C-A480-D3E5DB9179CF}"/>
            </a:ext>
          </a:extLst>
        </xdr:cNvPr>
        <xdr:cNvCxnSpPr/>
      </xdr:nvCxnSpPr>
      <xdr:spPr>
        <a:xfrm>
          <a:off x="13703300" y="68732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103505</xdr:rowOff>
    </xdr:from>
    <xdr:to>
      <xdr:col>67</xdr:col>
      <xdr:colOff>101600</xdr:colOff>
      <xdr:row>40</xdr:row>
      <xdr:rowOff>33655</xdr:rowOff>
    </xdr:to>
    <xdr:sp macro="" textlink="">
      <xdr:nvSpPr>
        <xdr:cNvPr id="546" name="楕円 545">
          <a:extLst>
            <a:ext uri="{FF2B5EF4-FFF2-40B4-BE49-F238E27FC236}">
              <a16:creationId xmlns:a16="http://schemas.microsoft.com/office/drawing/2014/main" id="{F681C038-8770-44FC-8B9E-8A3789D14AB6}"/>
            </a:ext>
          </a:extLst>
        </xdr:cNvPr>
        <xdr:cNvSpPr/>
      </xdr:nvSpPr>
      <xdr:spPr>
        <a:xfrm>
          <a:off x="12763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154305</xdr:rowOff>
    </xdr:from>
    <xdr:to>
      <xdr:col>71</xdr:col>
      <xdr:colOff>177800</xdr:colOff>
      <xdr:row>40</xdr:row>
      <xdr:rowOff>15240</xdr:rowOff>
    </xdr:to>
    <xdr:cxnSp macro="">
      <xdr:nvCxnSpPr>
        <xdr:cNvPr id="547" name="直線コネクタ 546">
          <a:extLst>
            <a:ext uri="{FF2B5EF4-FFF2-40B4-BE49-F238E27FC236}">
              <a16:creationId xmlns:a16="http://schemas.microsoft.com/office/drawing/2014/main" id="{4DAA406C-1263-44E2-8696-96DF194165A2}"/>
            </a:ext>
          </a:extLst>
        </xdr:cNvPr>
        <xdr:cNvCxnSpPr/>
      </xdr:nvCxnSpPr>
      <xdr:spPr>
        <a:xfrm>
          <a:off x="12814300" y="68408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48" name="n_1aveValue【一般廃棄物処理施設】&#10;有形固定資産減価償却率">
          <a:extLst>
            <a:ext uri="{FF2B5EF4-FFF2-40B4-BE49-F238E27FC236}">
              <a16:creationId xmlns:a16="http://schemas.microsoft.com/office/drawing/2014/main" id="{C1F9E090-3C54-4B71-BEC5-57104BCB625F}"/>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49" name="n_2aveValue【一般廃棄物処理施設】&#10;有形固定資産減価償却率">
          <a:extLst>
            <a:ext uri="{FF2B5EF4-FFF2-40B4-BE49-F238E27FC236}">
              <a16:creationId xmlns:a16="http://schemas.microsoft.com/office/drawing/2014/main" id="{79A02762-4545-4D77-A40A-CCADFD055F30}"/>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0" name="n_3aveValue【一般廃棄物処理施設】&#10;有形固定資産減価償却率">
          <a:extLst>
            <a:ext uri="{FF2B5EF4-FFF2-40B4-BE49-F238E27FC236}">
              <a16:creationId xmlns:a16="http://schemas.microsoft.com/office/drawing/2014/main" id="{25794145-A703-4722-9B3A-2EBA8B4A3ECD}"/>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551" name="n_4aveValue【一般廃棄物処理施設】&#10;有形固定資産減価償却率">
          <a:extLst>
            <a:ext uri="{FF2B5EF4-FFF2-40B4-BE49-F238E27FC236}">
              <a16:creationId xmlns:a16="http://schemas.microsoft.com/office/drawing/2014/main" id="{2EBABDCD-0CA2-4F88-8252-E5CC226A409D}"/>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108602</xdr:rowOff>
    </xdr:from>
    <xdr:ext cx="405111" cy="259045"/>
    <xdr:sp macro="" textlink="">
      <xdr:nvSpPr>
        <xdr:cNvPr id="552" name="n_1mainValue【一般廃棄物処理施設】&#10;有形固定資産減価償却率">
          <a:extLst>
            <a:ext uri="{FF2B5EF4-FFF2-40B4-BE49-F238E27FC236}">
              <a16:creationId xmlns:a16="http://schemas.microsoft.com/office/drawing/2014/main" id="{6191F55E-F2BB-4D77-ABAB-E5E3F71DE00E}"/>
            </a:ext>
          </a:extLst>
        </xdr:cNvPr>
        <xdr:cNvSpPr txBox="1"/>
      </xdr:nvSpPr>
      <xdr:spPr>
        <a:xfrm>
          <a:off x="15266044"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85742</xdr:rowOff>
    </xdr:from>
    <xdr:ext cx="405111" cy="259045"/>
    <xdr:sp macro="" textlink="">
      <xdr:nvSpPr>
        <xdr:cNvPr id="553" name="n_2mainValue【一般廃棄物処理施設】&#10;有形固定資産減価償却率">
          <a:extLst>
            <a:ext uri="{FF2B5EF4-FFF2-40B4-BE49-F238E27FC236}">
              <a16:creationId xmlns:a16="http://schemas.microsoft.com/office/drawing/2014/main" id="{9BA6EF38-2E62-4EC7-993F-AFB853EFE773}"/>
            </a:ext>
          </a:extLst>
        </xdr:cNvPr>
        <xdr:cNvSpPr txBox="1"/>
      </xdr:nvSpPr>
      <xdr:spPr>
        <a:xfrm>
          <a:off x="14389744"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57167</xdr:rowOff>
    </xdr:from>
    <xdr:ext cx="405111" cy="259045"/>
    <xdr:sp macro="" textlink="">
      <xdr:nvSpPr>
        <xdr:cNvPr id="554" name="n_3mainValue【一般廃棄物処理施設】&#10;有形固定資産減価償却率">
          <a:extLst>
            <a:ext uri="{FF2B5EF4-FFF2-40B4-BE49-F238E27FC236}">
              <a16:creationId xmlns:a16="http://schemas.microsoft.com/office/drawing/2014/main" id="{790A6219-4AF6-4E99-BFEE-3654E2FC2210}"/>
            </a:ext>
          </a:extLst>
        </xdr:cNvPr>
        <xdr:cNvSpPr txBox="1"/>
      </xdr:nvSpPr>
      <xdr:spPr>
        <a:xfrm>
          <a:off x="1350074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24782</xdr:rowOff>
    </xdr:from>
    <xdr:ext cx="405111" cy="259045"/>
    <xdr:sp macro="" textlink="">
      <xdr:nvSpPr>
        <xdr:cNvPr id="555" name="n_4mainValue【一般廃棄物処理施設】&#10;有形固定資産減価償却率">
          <a:extLst>
            <a:ext uri="{FF2B5EF4-FFF2-40B4-BE49-F238E27FC236}">
              <a16:creationId xmlns:a16="http://schemas.microsoft.com/office/drawing/2014/main" id="{D131DC75-6441-48B6-8CAF-401C043D893E}"/>
            </a:ext>
          </a:extLst>
        </xdr:cNvPr>
        <xdr:cNvSpPr txBox="1"/>
      </xdr:nvSpPr>
      <xdr:spPr>
        <a:xfrm>
          <a:off x="126117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64955E32-1BA7-4EF0-9D89-B378DF0856C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ECA49722-623F-4EE1-BAFE-1C1A117C629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A203C9C9-B34A-4927-BDD9-927D7B72383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7085D713-44B4-45B2-B6E8-AB2A7FFA144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3C4B6C04-899B-40A1-AC9B-AAD3D24DE2A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6912ECE8-C887-4AE0-8853-760EF5B94C3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12C80B4C-97A8-40D6-8F3D-B84D809101E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255D1570-859F-4D29-8F5C-DE0DE7A134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4B3433E5-DBDE-48A5-8600-7562A62A7AF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54110CAD-C38B-457F-99D2-BC6E2AA43BB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6" name="直線コネクタ 565">
          <a:extLst>
            <a:ext uri="{FF2B5EF4-FFF2-40B4-BE49-F238E27FC236}">
              <a16:creationId xmlns:a16="http://schemas.microsoft.com/office/drawing/2014/main" id="{673C16B9-0BA5-42AA-A080-4BAAC969DA8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7" name="テキスト ボックス 566">
          <a:extLst>
            <a:ext uri="{FF2B5EF4-FFF2-40B4-BE49-F238E27FC236}">
              <a16:creationId xmlns:a16="http://schemas.microsoft.com/office/drawing/2014/main" id="{5E467A5C-A034-4CE0-8E8D-C84408EF690D}"/>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8" name="直線コネクタ 567">
          <a:extLst>
            <a:ext uri="{FF2B5EF4-FFF2-40B4-BE49-F238E27FC236}">
              <a16:creationId xmlns:a16="http://schemas.microsoft.com/office/drawing/2014/main" id="{DFE2FF8E-7738-4E1B-9362-9CBCBA6E4F4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9" name="テキスト ボックス 568">
          <a:extLst>
            <a:ext uri="{FF2B5EF4-FFF2-40B4-BE49-F238E27FC236}">
              <a16:creationId xmlns:a16="http://schemas.microsoft.com/office/drawing/2014/main" id="{E55A6345-2CB2-4621-89C9-6AC245F0454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0" name="直線コネクタ 569">
          <a:extLst>
            <a:ext uri="{FF2B5EF4-FFF2-40B4-BE49-F238E27FC236}">
              <a16:creationId xmlns:a16="http://schemas.microsoft.com/office/drawing/2014/main" id="{7BD54D63-A39B-4F77-AE99-097E670D845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1" name="テキスト ボックス 570">
          <a:extLst>
            <a:ext uri="{FF2B5EF4-FFF2-40B4-BE49-F238E27FC236}">
              <a16:creationId xmlns:a16="http://schemas.microsoft.com/office/drawing/2014/main" id="{0194035E-CFDD-4ED0-B52F-0F3BE3040F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2" name="直線コネクタ 571">
          <a:extLst>
            <a:ext uri="{FF2B5EF4-FFF2-40B4-BE49-F238E27FC236}">
              <a16:creationId xmlns:a16="http://schemas.microsoft.com/office/drawing/2014/main" id="{E669B520-EEB1-49EB-AE73-392B76790AB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3" name="テキスト ボックス 572">
          <a:extLst>
            <a:ext uri="{FF2B5EF4-FFF2-40B4-BE49-F238E27FC236}">
              <a16:creationId xmlns:a16="http://schemas.microsoft.com/office/drawing/2014/main" id="{5F0A0212-9EBE-44B0-A2FE-01BA33A4692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A2BC4552-AD61-4687-81D4-FD5AB7F74FE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9D951F3A-929B-44D7-BEB7-11282C0C782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A94BEBC4-DE27-47EA-B3A9-766067CE463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77" name="直線コネクタ 576">
          <a:extLst>
            <a:ext uri="{FF2B5EF4-FFF2-40B4-BE49-F238E27FC236}">
              <a16:creationId xmlns:a16="http://schemas.microsoft.com/office/drawing/2014/main" id="{3A58BC5C-BE3B-4783-AADC-1DD18B5EA42D}"/>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678BB91A-3733-41CC-A0DB-64539F9D2E93}"/>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79" name="直線コネクタ 578">
          <a:extLst>
            <a:ext uri="{FF2B5EF4-FFF2-40B4-BE49-F238E27FC236}">
              <a16:creationId xmlns:a16="http://schemas.microsoft.com/office/drawing/2014/main" id="{4A65ACA4-C68D-4409-B14A-B27417435D86}"/>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B5FF075F-425E-4D3E-9F1B-1018D0BBAE3A}"/>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1" name="直線コネクタ 580">
          <a:extLst>
            <a:ext uri="{FF2B5EF4-FFF2-40B4-BE49-F238E27FC236}">
              <a16:creationId xmlns:a16="http://schemas.microsoft.com/office/drawing/2014/main" id="{F335A018-5D64-4000-8E85-30F200EBFF43}"/>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5A1ECA1A-3C29-4371-B74F-DB62EDB8858E}"/>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3" name="フローチャート: 判断 582">
          <a:extLst>
            <a:ext uri="{FF2B5EF4-FFF2-40B4-BE49-F238E27FC236}">
              <a16:creationId xmlns:a16="http://schemas.microsoft.com/office/drawing/2014/main" id="{88D818B9-D80C-41C1-B990-62ED041DE1F9}"/>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84" name="フローチャート: 判断 583">
          <a:extLst>
            <a:ext uri="{FF2B5EF4-FFF2-40B4-BE49-F238E27FC236}">
              <a16:creationId xmlns:a16="http://schemas.microsoft.com/office/drawing/2014/main" id="{459E306F-B0FF-4829-85DB-ACD591F57FB9}"/>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85" name="フローチャート: 判断 584">
          <a:extLst>
            <a:ext uri="{FF2B5EF4-FFF2-40B4-BE49-F238E27FC236}">
              <a16:creationId xmlns:a16="http://schemas.microsoft.com/office/drawing/2014/main" id="{FBDE1A58-871D-4816-9C4E-4E1D262F9925}"/>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86" name="フローチャート: 判断 585">
          <a:extLst>
            <a:ext uri="{FF2B5EF4-FFF2-40B4-BE49-F238E27FC236}">
              <a16:creationId xmlns:a16="http://schemas.microsoft.com/office/drawing/2014/main" id="{0A56AAE9-7FB1-49FD-8B51-40EBF644A4AB}"/>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587" name="フローチャート: 判断 586">
          <a:extLst>
            <a:ext uri="{FF2B5EF4-FFF2-40B4-BE49-F238E27FC236}">
              <a16:creationId xmlns:a16="http://schemas.microsoft.com/office/drawing/2014/main" id="{CA824E8E-C01C-4DB2-A5D0-27F232D97766}"/>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9904964-B569-4B92-9342-16E8B5A8940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ECB37AB-FA98-4E33-8178-5C81962C19E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8E3F600-655C-4D2F-99FA-C682B556E11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F59020E5-082F-441A-8C7E-EE2B00E282B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39915BBB-58B9-44B3-873D-18C80B223D2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140246</xdr:rowOff>
    </xdr:from>
    <xdr:to>
      <xdr:col>116</xdr:col>
      <xdr:colOff>114300</xdr:colOff>
      <xdr:row>41</xdr:row>
      <xdr:rowOff>70396</xdr:rowOff>
    </xdr:to>
    <xdr:sp macro="" textlink="">
      <xdr:nvSpPr>
        <xdr:cNvPr id="593" name="楕円 592">
          <a:extLst>
            <a:ext uri="{FF2B5EF4-FFF2-40B4-BE49-F238E27FC236}">
              <a16:creationId xmlns:a16="http://schemas.microsoft.com/office/drawing/2014/main" id="{8257A45F-A248-4BFA-88C8-E0BD687F7378}"/>
            </a:ext>
          </a:extLst>
        </xdr:cNvPr>
        <xdr:cNvSpPr/>
      </xdr:nvSpPr>
      <xdr:spPr>
        <a:xfrm>
          <a:off x="22110700" y="699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55173</xdr:rowOff>
    </xdr:from>
    <xdr:ext cx="534377" cy="259045"/>
    <xdr:sp macro="" textlink="">
      <xdr:nvSpPr>
        <xdr:cNvPr id="594" name="【一般廃棄物処理施設】&#10;一人当たり有形固定資産（償却資産）額該当値テキスト">
          <a:extLst>
            <a:ext uri="{FF2B5EF4-FFF2-40B4-BE49-F238E27FC236}">
              <a16:creationId xmlns:a16="http://schemas.microsoft.com/office/drawing/2014/main" id="{1F4BA50E-0821-4CDB-B715-04D0D24CF583}"/>
            </a:ext>
          </a:extLst>
        </xdr:cNvPr>
        <xdr:cNvSpPr txBox="1"/>
      </xdr:nvSpPr>
      <xdr:spPr>
        <a:xfrm>
          <a:off x="22199600" y="691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140857</xdr:rowOff>
    </xdr:from>
    <xdr:to>
      <xdr:col>112</xdr:col>
      <xdr:colOff>38100</xdr:colOff>
      <xdr:row>41</xdr:row>
      <xdr:rowOff>71007</xdr:rowOff>
    </xdr:to>
    <xdr:sp macro="" textlink="">
      <xdr:nvSpPr>
        <xdr:cNvPr id="595" name="楕円 594">
          <a:extLst>
            <a:ext uri="{FF2B5EF4-FFF2-40B4-BE49-F238E27FC236}">
              <a16:creationId xmlns:a16="http://schemas.microsoft.com/office/drawing/2014/main" id="{48493CF4-8FAC-4FC1-8DEB-D618F84CB387}"/>
            </a:ext>
          </a:extLst>
        </xdr:cNvPr>
        <xdr:cNvSpPr/>
      </xdr:nvSpPr>
      <xdr:spPr>
        <a:xfrm>
          <a:off x="21272500" y="699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19596</xdr:rowOff>
    </xdr:from>
    <xdr:to>
      <xdr:col>116</xdr:col>
      <xdr:colOff>63500</xdr:colOff>
      <xdr:row>41</xdr:row>
      <xdr:rowOff>20207</xdr:rowOff>
    </xdr:to>
    <xdr:cxnSp macro="">
      <xdr:nvCxnSpPr>
        <xdr:cNvPr id="596" name="直線コネクタ 595">
          <a:extLst>
            <a:ext uri="{FF2B5EF4-FFF2-40B4-BE49-F238E27FC236}">
              <a16:creationId xmlns:a16="http://schemas.microsoft.com/office/drawing/2014/main" id="{67DA8ACC-6FA9-44CA-85B7-90C28B6B5498}"/>
            </a:ext>
          </a:extLst>
        </xdr:cNvPr>
        <xdr:cNvCxnSpPr/>
      </xdr:nvCxnSpPr>
      <xdr:spPr>
        <a:xfrm flipV="1">
          <a:off x="21323300" y="7049046"/>
          <a:ext cx="838200" cy="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143190</xdr:rowOff>
    </xdr:from>
    <xdr:to>
      <xdr:col>107</xdr:col>
      <xdr:colOff>101600</xdr:colOff>
      <xdr:row>41</xdr:row>
      <xdr:rowOff>73340</xdr:rowOff>
    </xdr:to>
    <xdr:sp macro="" textlink="">
      <xdr:nvSpPr>
        <xdr:cNvPr id="597" name="楕円 596">
          <a:extLst>
            <a:ext uri="{FF2B5EF4-FFF2-40B4-BE49-F238E27FC236}">
              <a16:creationId xmlns:a16="http://schemas.microsoft.com/office/drawing/2014/main" id="{1B933DED-2842-4400-A0A5-FF6052A6B76E}"/>
            </a:ext>
          </a:extLst>
        </xdr:cNvPr>
        <xdr:cNvSpPr/>
      </xdr:nvSpPr>
      <xdr:spPr>
        <a:xfrm>
          <a:off x="20383500" y="700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20207</xdr:rowOff>
    </xdr:from>
    <xdr:to>
      <xdr:col>111</xdr:col>
      <xdr:colOff>177800</xdr:colOff>
      <xdr:row>41</xdr:row>
      <xdr:rowOff>22540</xdr:rowOff>
    </xdr:to>
    <xdr:cxnSp macro="">
      <xdr:nvCxnSpPr>
        <xdr:cNvPr id="598" name="直線コネクタ 597">
          <a:extLst>
            <a:ext uri="{FF2B5EF4-FFF2-40B4-BE49-F238E27FC236}">
              <a16:creationId xmlns:a16="http://schemas.microsoft.com/office/drawing/2014/main" id="{BD103AA6-D509-4A51-875B-346C79260B57}"/>
            </a:ext>
          </a:extLst>
        </xdr:cNvPr>
        <xdr:cNvCxnSpPr/>
      </xdr:nvCxnSpPr>
      <xdr:spPr>
        <a:xfrm flipV="1">
          <a:off x="20434300" y="7049657"/>
          <a:ext cx="889000" cy="2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143852</xdr:rowOff>
    </xdr:from>
    <xdr:to>
      <xdr:col>102</xdr:col>
      <xdr:colOff>165100</xdr:colOff>
      <xdr:row>41</xdr:row>
      <xdr:rowOff>74002</xdr:rowOff>
    </xdr:to>
    <xdr:sp macro="" textlink="">
      <xdr:nvSpPr>
        <xdr:cNvPr id="599" name="楕円 598">
          <a:extLst>
            <a:ext uri="{FF2B5EF4-FFF2-40B4-BE49-F238E27FC236}">
              <a16:creationId xmlns:a16="http://schemas.microsoft.com/office/drawing/2014/main" id="{CF0FC7A4-470C-45A2-97F3-040415267C02}"/>
            </a:ext>
          </a:extLst>
        </xdr:cNvPr>
        <xdr:cNvSpPr/>
      </xdr:nvSpPr>
      <xdr:spPr>
        <a:xfrm>
          <a:off x="19494500" y="700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22540</xdr:rowOff>
    </xdr:from>
    <xdr:to>
      <xdr:col>107</xdr:col>
      <xdr:colOff>50800</xdr:colOff>
      <xdr:row>41</xdr:row>
      <xdr:rowOff>23202</xdr:rowOff>
    </xdr:to>
    <xdr:cxnSp macro="">
      <xdr:nvCxnSpPr>
        <xdr:cNvPr id="600" name="直線コネクタ 599">
          <a:extLst>
            <a:ext uri="{FF2B5EF4-FFF2-40B4-BE49-F238E27FC236}">
              <a16:creationId xmlns:a16="http://schemas.microsoft.com/office/drawing/2014/main" id="{FC93B3C9-DDF6-4DDE-AE71-EFF44B600B8B}"/>
            </a:ext>
          </a:extLst>
        </xdr:cNvPr>
        <xdr:cNvCxnSpPr/>
      </xdr:nvCxnSpPr>
      <xdr:spPr>
        <a:xfrm flipV="1">
          <a:off x="19545300" y="7051990"/>
          <a:ext cx="889000" cy="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145516</xdr:rowOff>
    </xdr:from>
    <xdr:to>
      <xdr:col>98</xdr:col>
      <xdr:colOff>38100</xdr:colOff>
      <xdr:row>41</xdr:row>
      <xdr:rowOff>75666</xdr:rowOff>
    </xdr:to>
    <xdr:sp macro="" textlink="">
      <xdr:nvSpPr>
        <xdr:cNvPr id="601" name="楕円 600">
          <a:extLst>
            <a:ext uri="{FF2B5EF4-FFF2-40B4-BE49-F238E27FC236}">
              <a16:creationId xmlns:a16="http://schemas.microsoft.com/office/drawing/2014/main" id="{2A95C935-7D53-414C-B228-A854BB84D03A}"/>
            </a:ext>
          </a:extLst>
        </xdr:cNvPr>
        <xdr:cNvSpPr/>
      </xdr:nvSpPr>
      <xdr:spPr>
        <a:xfrm>
          <a:off x="18605500" y="700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23202</xdr:rowOff>
    </xdr:from>
    <xdr:to>
      <xdr:col>102</xdr:col>
      <xdr:colOff>114300</xdr:colOff>
      <xdr:row>41</xdr:row>
      <xdr:rowOff>24866</xdr:rowOff>
    </xdr:to>
    <xdr:cxnSp macro="">
      <xdr:nvCxnSpPr>
        <xdr:cNvPr id="602" name="直線コネクタ 601">
          <a:extLst>
            <a:ext uri="{FF2B5EF4-FFF2-40B4-BE49-F238E27FC236}">
              <a16:creationId xmlns:a16="http://schemas.microsoft.com/office/drawing/2014/main" id="{D0316EF5-7BD8-4F1B-824D-CB84298EE20C}"/>
            </a:ext>
          </a:extLst>
        </xdr:cNvPr>
        <xdr:cNvCxnSpPr/>
      </xdr:nvCxnSpPr>
      <xdr:spPr>
        <a:xfrm flipV="1">
          <a:off x="18656300" y="7052652"/>
          <a:ext cx="889000" cy="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7113FA93-95F0-403E-BEB5-80E2593C7566}"/>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6B93D932-AF5E-41C4-9704-F7A18C094EEF}"/>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EF7CB3F2-D77B-4EEF-A411-A7FA6B31A5EB}"/>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E5803B15-7B27-46FF-8F5C-33348860BB25}"/>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62134</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5F0D7F2F-D051-4A66-8855-6E2FF38F48C2}"/>
            </a:ext>
          </a:extLst>
        </xdr:cNvPr>
        <xdr:cNvSpPr txBox="1"/>
      </xdr:nvSpPr>
      <xdr:spPr>
        <a:xfrm>
          <a:off x="21043411" y="70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64467</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E06C46B1-B3AC-4F50-AC1E-AB8F1B620A9D}"/>
            </a:ext>
          </a:extLst>
        </xdr:cNvPr>
        <xdr:cNvSpPr txBox="1"/>
      </xdr:nvSpPr>
      <xdr:spPr>
        <a:xfrm>
          <a:off x="20167111" y="709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65129</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ADA85D26-0135-4A29-8260-07829D34F3F8}"/>
            </a:ext>
          </a:extLst>
        </xdr:cNvPr>
        <xdr:cNvSpPr txBox="1"/>
      </xdr:nvSpPr>
      <xdr:spPr>
        <a:xfrm>
          <a:off x="19278111" y="709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66793</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E94A1937-7BC4-41BE-9610-9CE976F6FE32}"/>
            </a:ext>
          </a:extLst>
        </xdr:cNvPr>
        <xdr:cNvSpPr txBox="1"/>
      </xdr:nvSpPr>
      <xdr:spPr>
        <a:xfrm>
          <a:off x="18389111" y="709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A2B6FA89-C3BB-4579-AAB1-828C4C4D5C9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CA5B9EF7-5580-49E8-BC5C-39C59B64ADD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1C744267-A9AC-410D-90A7-666669B5173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ABA8043F-05FD-4DCD-87FA-F1FE8C4C28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600390E0-E939-4651-B76D-96D2F0510AE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F1C45AF7-EC2C-4283-8F4A-FB96BFEEC0A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6B963F54-2E8B-4487-AEA1-5859EDD6218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B82E4858-6328-4430-A5DD-6CCBFB924E5F}"/>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9" name="正方形/長方形 618">
          <a:extLst>
            <a:ext uri="{FF2B5EF4-FFF2-40B4-BE49-F238E27FC236}">
              <a16:creationId xmlns:a16="http://schemas.microsoft.com/office/drawing/2014/main" id="{D01EBA69-85D6-4CBB-A9C0-11A247B497D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0" name="正方形/長方形 619">
          <a:extLst>
            <a:ext uri="{FF2B5EF4-FFF2-40B4-BE49-F238E27FC236}">
              <a16:creationId xmlns:a16="http://schemas.microsoft.com/office/drawing/2014/main" id="{C31A8847-26E6-469C-81D3-74A1E8A92C3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1" name="正方形/長方形 620">
          <a:extLst>
            <a:ext uri="{FF2B5EF4-FFF2-40B4-BE49-F238E27FC236}">
              <a16:creationId xmlns:a16="http://schemas.microsoft.com/office/drawing/2014/main" id="{EF26C879-C3C2-4ECD-8A3F-AC7987F25D1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2" name="正方形/長方形 621">
          <a:extLst>
            <a:ext uri="{FF2B5EF4-FFF2-40B4-BE49-F238E27FC236}">
              <a16:creationId xmlns:a16="http://schemas.microsoft.com/office/drawing/2014/main" id="{0C38DE39-F322-403C-B8CE-40CCB706A4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3" name="正方形/長方形 622">
          <a:extLst>
            <a:ext uri="{FF2B5EF4-FFF2-40B4-BE49-F238E27FC236}">
              <a16:creationId xmlns:a16="http://schemas.microsoft.com/office/drawing/2014/main" id="{B9EA56F0-3305-4248-9184-287D6672CD8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4" name="正方形/長方形 623">
          <a:extLst>
            <a:ext uri="{FF2B5EF4-FFF2-40B4-BE49-F238E27FC236}">
              <a16:creationId xmlns:a16="http://schemas.microsoft.com/office/drawing/2014/main" id="{F59699E7-9680-4C73-98F9-551FCD692E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5" name="正方形/長方形 624">
          <a:extLst>
            <a:ext uri="{FF2B5EF4-FFF2-40B4-BE49-F238E27FC236}">
              <a16:creationId xmlns:a16="http://schemas.microsoft.com/office/drawing/2014/main" id="{B089A676-4AFF-4E5D-91FB-69BF1CFFC43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6" name="正方形/長方形 625">
          <a:extLst>
            <a:ext uri="{FF2B5EF4-FFF2-40B4-BE49-F238E27FC236}">
              <a16:creationId xmlns:a16="http://schemas.microsoft.com/office/drawing/2014/main" id="{DB61BE98-D1F0-4956-81D8-84F8D1D6A27B}"/>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24443F25-8978-49C1-910E-F0FA33DAC7A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EA1C3A1A-CC1C-4F53-9330-2137B2140F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869CF5D8-BC4B-4687-9B61-DDA3458D150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B00AFAB0-9D39-4392-B5AC-A353D744E70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A0F482B6-1A96-47B7-8647-1AE96B76E2B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D84CDF91-CB61-48DD-B778-15F80ED1122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25E9626F-54A7-47A8-8717-0BA3E0093AC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CF9C8F2-7467-4BF9-A601-4A1B98108C0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DAD5F4BE-4A6B-49CD-A86E-1B1D38FECE4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E44E9987-77A7-4A16-AF10-247D631811C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EB2A6D72-3050-4880-9005-1991C12ADA7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34FCEE12-79BE-45B2-A5FE-898983ABF18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3C6AC9EF-9E02-41F4-A834-D5765E14D53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DE2D7162-3D28-4F2E-BA3A-56F177CC85A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8A8EA32E-9F7B-4B1F-9837-0C745504CE0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174F509D-403B-4318-9736-B79356E1C36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AABDDA84-41D1-4493-AD1D-C847E336241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62CF4BF6-599E-40D9-85CF-19F6DC1805A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BDE06071-C5E0-4249-8EB7-5CD65EC5415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C1B1592C-6142-410B-AF5D-0E0E4779DB2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7" name="テキスト ボックス 646">
          <a:extLst>
            <a:ext uri="{FF2B5EF4-FFF2-40B4-BE49-F238E27FC236}">
              <a16:creationId xmlns:a16="http://schemas.microsoft.com/office/drawing/2014/main" id="{F0664FA3-76C7-4442-9ABA-7CFE47514D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DD14B0F8-BD47-4D35-B1A9-9C9914DB13E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9" name="テキスト ボックス 648">
          <a:extLst>
            <a:ext uri="{FF2B5EF4-FFF2-40B4-BE49-F238E27FC236}">
              <a16:creationId xmlns:a16="http://schemas.microsoft.com/office/drawing/2014/main" id="{5A978692-E108-403B-B82B-8A1702B6117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3A56FCA0-3E77-4892-9704-387CE96EAD8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651" name="直線コネクタ 650">
          <a:extLst>
            <a:ext uri="{FF2B5EF4-FFF2-40B4-BE49-F238E27FC236}">
              <a16:creationId xmlns:a16="http://schemas.microsoft.com/office/drawing/2014/main" id="{76E03C59-9B4F-4792-A985-A5F322381B8B}"/>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46B9951E-0B2C-409F-9813-492B5467215A}"/>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653" name="直線コネクタ 652">
          <a:extLst>
            <a:ext uri="{FF2B5EF4-FFF2-40B4-BE49-F238E27FC236}">
              <a16:creationId xmlns:a16="http://schemas.microsoft.com/office/drawing/2014/main" id="{D499843D-358D-4A32-8587-5AE7E8B6C586}"/>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654" name="【消防施設】&#10;有形固定資産減価償却率最大値テキスト">
          <a:extLst>
            <a:ext uri="{FF2B5EF4-FFF2-40B4-BE49-F238E27FC236}">
              <a16:creationId xmlns:a16="http://schemas.microsoft.com/office/drawing/2014/main" id="{2F49CE7C-AEE2-4926-B763-98BEF31F1EBB}"/>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55" name="直線コネクタ 654">
          <a:extLst>
            <a:ext uri="{FF2B5EF4-FFF2-40B4-BE49-F238E27FC236}">
              <a16:creationId xmlns:a16="http://schemas.microsoft.com/office/drawing/2014/main" id="{CA46D6C9-1F43-462C-AB30-AF252B3CA10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F0E5F135-2364-4C30-9E72-60C8A068B244}"/>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57" name="フローチャート: 判断 656">
          <a:extLst>
            <a:ext uri="{FF2B5EF4-FFF2-40B4-BE49-F238E27FC236}">
              <a16:creationId xmlns:a16="http://schemas.microsoft.com/office/drawing/2014/main" id="{D45ADD32-09CD-4FD4-8E34-2837B7E16656}"/>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658" name="フローチャート: 判断 657">
          <a:extLst>
            <a:ext uri="{FF2B5EF4-FFF2-40B4-BE49-F238E27FC236}">
              <a16:creationId xmlns:a16="http://schemas.microsoft.com/office/drawing/2014/main" id="{5FF13BA3-0A59-4BE5-87D0-DA347E7DB9CB}"/>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59" name="フローチャート: 判断 658">
          <a:extLst>
            <a:ext uri="{FF2B5EF4-FFF2-40B4-BE49-F238E27FC236}">
              <a16:creationId xmlns:a16="http://schemas.microsoft.com/office/drawing/2014/main" id="{80D3E5FF-E22C-4759-A15E-8C787ABF2A2D}"/>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660" name="フローチャート: 判断 659">
          <a:extLst>
            <a:ext uri="{FF2B5EF4-FFF2-40B4-BE49-F238E27FC236}">
              <a16:creationId xmlns:a16="http://schemas.microsoft.com/office/drawing/2014/main" id="{D4683350-F258-41DF-97A6-37357BE59B23}"/>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61" name="フローチャート: 判断 660">
          <a:extLst>
            <a:ext uri="{FF2B5EF4-FFF2-40B4-BE49-F238E27FC236}">
              <a16:creationId xmlns:a16="http://schemas.microsoft.com/office/drawing/2014/main" id="{6C5BA168-1F82-43FF-B004-87B1C482FF0E}"/>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B2E8F89-E168-42CC-B9A9-425769EAE5F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E357491-B5A5-492A-B028-E3755E9D98A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620859F-ADDA-4ED6-B959-035082BE3EC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EEEDAE7E-D618-4F3E-89A1-3560CA472C3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684324D7-8DEF-4D51-8C46-C7DF7E6E493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130175</xdr:rowOff>
    </xdr:from>
    <xdr:to>
      <xdr:col>85</xdr:col>
      <xdr:colOff>177800</xdr:colOff>
      <xdr:row>80</xdr:row>
      <xdr:rowOff>60325</xdr:rowOff>
    </xdr:to>
    <xdr:sp macro="" textlink="">
      <xdr:nvSpPr>
        <xdr:cNvPr id="667" name="楕円 666">
          <a:extLst>
            <a:ext uri="{FF2B5EF4-FFF2-40B4-BE49-F238E27FC236}">
              <a16:creationId xmlns:a16="http://schemas.microsoft.com/office/drawing/2014/main" id="{8B39275F-64E9-4B4A-9F87-FD67E1659A89}"/>
            </a:ext>
          </a:extLst>
        </xdr:cNvPr>
        <xdr:cNvSpPr/>
      </xdr:nvSpPr>
      <xdr:spPr>
        <a:xfrm>
          <a:off x="162687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153052</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F996E36B-DCC5-4A0D-92F7-2A7492DAF3DF}"/>
            </a:ext>
          </a:extLst>
        </xdr:cNvPr>
        <xdr:cNvSpPr txBox="1"/>
      </xdr:nvSpPr>
      <xdr:spPr>
        <a:xfrm>
          <a:off x="16357600"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107314</xdr:rowOff>
    </xdr:from>
    <xdr:to>
      <xdr:col>81</xdr:col>
      <xdr:colOff>101600</xdr:colOff>
      <xdr:row>80</xdr:row>
      <xdr:rowOff>37464</xdr:rowOff>
    </xdr:to>
    <xdr:sp macro="" textlink="">
      <xdr:nvSpPr>
        <xdr:cNvPr id="669" name="楕円 668">
          <a:extLst>
            <a:ext uri="{FF2B5EF4-FFF2-40B4-BE49-F238E27FC236}">
              <a16:creationId xmlns:a16="http://schemas.microsoft.com/office/drawing/2014/main" id="{9C0AB1A9-5AA7-4335-BC55-79CAA4D612C3}"/>
            </a:ext>
          </a:extLst>
        </xdr:cNvPr>
        <xdr:cNvSpPr/>
      </xdr:nvSpPr>
      <xdr:spPr>
        <a:xfrm>
          <a:off x="15430500" y="136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158114</xdr:rowOff>
    </xdr:from>
    <xdr:to>
      <xdr:col>85</xdr:col>
      <xdr:colOff>127000</xdr:colOff>
      <xdr:row>80</xdr:row>
      <xdr:rowOff>9525</xdr:rowOff>
    </xdr:to>
    <xdr:cxnSp macro="">
      <xdr:nvCxnSpPr>
        <xdr:cNvPr id="670" name="直線コネクタ 669">
          <a:extLst>
            <a:ext uri="{FF2B5EF4-FFF2-40B4-BE49-F238E27FC236}">
              <a16:creationId xmlns:a16="http://schemas.microsoft.com/office/drawing/2014/main" id="{B0333FE0-A111-4F8E-844D-F71E211DAE7B}"/>
            </a:ext>
          </a:extLst>
        </xdr:cNvPr>
        <xdr:cNvCxnSpPr/>
      </xdr:nvCxnSpPr>
      <xdr:spPr>
        <a:xfrm>
          <a:off x="15481300" y="13702664"/>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55880</xdr:rowOff>
    </xdr:from>
    <xdr:to>
      <xdr:col>76</xdr:col>
      <xdr:colOff>165100</xdr:colOff>
      <xdr:row>79</xdr:row>
      <xdr:rowOff>157480</xdr:rowOff>
    </xdr:to>
    <xdr:sp macro="" textlink="">
      <xdr:nvSpPr>
        <xdr:cNvPr id="671" name="楕円 670">
          <a:extLst>
            <a:ext uri="{FF2B5EF4-FFF2-40B4-BE49-F238E27FC236}">
              <a16:creationId xmlns:a16="http://schemas.microsoft.com/office/drawing/2014/main" id="{B1B5EDBD-C860-4C73-8961-011FA47CBD74}"/>
            </a:ext>
          </a:extLst>
        </xdr:cNvPr>
        <xdr:cNvSpPr/>
      </xdr:nvSpPr>
      <xdr:spPr>
        <a:xfrm>
          <a:off x="14541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106680</xdr:rowOff>
    </xdr:from>
    <xdr:to>
      <xdr:col>81</xdr:col>
      <xdr:colOff>50800</xdr:colOff>
      <xdr:row>79</xdr:row>
      <xdr:rowOff>158114</xdr:rowOff>
    </xdr:to>
    <xdr:cxnSp macro="">
      <xdr:nvCxnSpPr>
        <xdr:cNvPr id="672" name="直線コネクタ 671">
          <a:extLst>
            <a:ext uri="{FF2B5EF4-FFF2-40B4-BE49-F238E27FC236}">
              <a16:creationId xmlns:a16="http://schemas.microsoft.com/office/drawing/2014/main" id="{A7580D48-FF7D-4C24-B2D4-C410A9641A9C}"/>
            </a:ext>
          </a:extLst>
        </xdr:cNvPr>
        <xdr:cNvCxnSpPr/>
      </xdr:nvCxnSpPr>
      <xdr:spPr>
        <a:xfrm>
          <a:off x="14592300" y="136512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13970</xdr:rowOff>
    </xdr:from>
    <xdr:to>
      <xdr:col>72</xdr:col>
      <xdr:colOff>38100</xdr:colOff>
      <xdr:row>79</xdr:row>
      <xdr:rowOff>115570</xdr:rowOff>
    </xdr:to>
    <xdr:sp macro="" textlink="">
      <xdr:nvSpPr>
        <xdr:cNvPr id="673" name="楕円 672">
          <a:extLst>
            <a:ext uri="{FF2B5EF4-FFF2-40B4-BE49-F238E27FC236}">
              <a16:creationId xmlns:a16="http://schemas.microsoft.com/office/drawing/2014/main" id="{5680339C-76B9-4AA2-9BE7-E7A482C857EB}"/>
            </a:ext>
          </a:extLst>
        </xdr:cNvPr>
        <xdr:cNvSpPr/>
      </xdr:nvSpPr>
      <xdr:spPr>
        <a:xfrm>
          <a:off x="13652500" y="1355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64770</xdr:rowOff>
    </xdr:from>
    <xdr:to>
      <xdr:col>76</xdr:col>
      <xdr:colOff>114300</xdr:colOff>
      <xdr:row>79</xdr:row>
      <xdr:rowOff>106680</xdr:rowOff>
    </xdr:to>
    <xdr:cxnSp macro="">
      <xdr:nvCxnSpPr>
        <xdr:cNvPr id="674" name="直線コネクタ 673">
          <a:extLst>
            <a:ext uri="{FF2B5EF4-FFF2-40B4-BE49-F238E27FC236}">
              <a16:creationId xmlns:a16="http://schemas.microsoft.com/office/drawing/2014/main" id="{5CED6EE4-3959-40B0-ACAC-CE514D139EA1}"/>
            </a:ext>
          </a:extLst>
        </xdr:cNvPr>
        <xdr:cNvCxnSpPr/>
      </xdr:nvCxnSpPr>
      <xdr:spPr>
        <a:xfrm>
          <a:off x="13703300" y="136093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135889</xdr:rowOff>
    </xdr:from>
    <xdr:to>
      <xdr:col>67</xdr:col>
      <xdr:colOff>101600</xdr:colOff>
      <xdr:row>79</xdr:row>
      <xdr:rowOff>66039</xdr:rowOff>
    </xdr:to>
    <xdr:sp macro="" textlink="">
      <xdr:nvSpPr>
        <xdr:cNvPr id="675" name="楕円 674">
          <a:extLst>
            <a:ext uri="{FF2B5EF4-FFF2-40B4-BE49-F238E27FC236}">
              <a16:creationId xmlns:a16="http://schemas.microsoft.com/office/drawing/2014/main" id="{31E93793-02FB-4C63-8F62-9680B4938439}"/>
            </a:ext>
          </a:extLst>
        </xdr:cNvPr>
        <xdr:cNvSpPr/>
      </xdr:nvSpPr>
      <xdr:spPr>
        <a:xfrm>
          <a:off x="127635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15239</xdr:rowOff>
    </xdr:from>
    <xdr:to>
      <xdr:col>71</xdr:col>
      <xdr:colOff>177800</xdr:colOff>
      <xdr:row>79</xdr:row>
      <xdr:rowOff>64770</xdr:rowOff>
    </xdr:to>
    <xdr:cxnSp macro="">
      <xdr:nvCxnSpPr>
        <xdr:cNvPr id="676" name="直線コネクタ 675">
          <a:extLst>
            <a:ext uri="{FF2B5EF4-FFF2-40B4-BE49-F238E27FC236}">
              <a16:creationId xmlns:a16="http://schemas.microsoft.com/office/drawing/2014/main" id="{077DCE61-B4CB-4B68-A2D0-6F1AF43BF2AB}"/>
            </a:ext>
          </a:extLst>
        </xdr:cNvPr>
        <xdr:cNvCxnSpPr/>
      </xdr:nvCxnSpPr>
      <xdr:spPr>
        <a:xfrm>
          <a:off x="12814300" y="13559789"/>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677" name="n_1aveValue【消防施設】&#10;有形固定資産減価償却率">
          <a:extLst>
            <a:ext uri="{FF2B5EF4-FFF2-40B4-BE49-F238E27FC236}">
              <a16:creationId xmlns:a16="http://schemas.microsoft.com/office/drawing/2014/main" id="{8E55A80B-2FCA-4866-AEFD-6A767BC7422E}"/>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678" name="n_2aveValue【消防施設】&#10;有形固定資産減価償却率">
          <a:extLst>
            <a:ext uri="{FF2B5EF4-FFF2-40B4-BE49-F238E27FC236}">
              <a16:creationId xmlns:a16="http://schemas.microsoft.com/office/drawing/2014/main" id="{23131F02-9D46-4380-8CD8-1F86084C1C3E}"/>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679" name="n_3aveValue【消防施設】&#10;有形固定資産減価償却率">
          <a:extLst>
            <a:ext uri="{FF2B5EF4-FFF2-40B4-BE49-F238E27FC236}">
              <a16:creationId xmlns:a16="http://schemas.microsoft.com/office/drawing/2014/main" id="{10D3C58C-B57A-47BF-87EE-654875DCE3A6}"/>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680" name="n_4aveValue【消防施設】&#10;有形固定資産減価償却率">
          <a:extLst>
            <a:ext uri="{FF2B5EF4-FFF2-40B4-BE49-F238E27FC236}">
              <a16:creationId xmlns:a16="http://schemas.microsoft.com/office/drawing/2014/main" id="{D979B5A0-05C8-472C-85FC-274A62BC13F8}"/>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53991</xdr:rowOff>
    </xdr:from>
    <xdr:ext cx="405111" cy="259045"/>
    <xdr:sp macro="" textlink="">
      <xdr:nvSpPr>
        <xdr:cNvPr id="681" name="n_1mainValue【消防施設】&#10;有形固定資産減価償却率">
          <a:extLst>
            <a:ext uri="{FF2B5EF4-FFF2-40B4-BE49-F238E27FC236}">
              <a16:creationId xmlns:a16="http://schemas.microsoft.com/office/drawing/2014/main" id="{834E6A46-B3D9-4523-AA43-1DC1C93C0AF7}"/>
            </a:ext>
          </a:extLst>
        </xdr:cNvPr>
        <xdr:cNvSpPr txBox="1"/>
      </xdr:nvSpPr>
      <xdr:spPr>
        <a:xfrm>
          <a:off x="15266044"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2557</xdr:rowOff>
    </xdr:from>
    <xdr:ext cx="405111" cy="259045"/>
    <xdr:sp macro="" textlink="">
      <xdr:nvSpPr>
        <xdr:cNvPr id="682" name="n_2mainValue【消防施設】&#10;有形固定資産減価償却率">
          <a:extLst>
            <a:ext uri="{FF2B5EF4-FFF2-40B4-BE49-F238E27FC236}">
              <a16:creationId xmlns:a16="http://schemas.microsoft.com/office/drawing/2014/main" id="{D3FFD8AE-6112-482E-9A03-D4D8E9317DCB}"/>
            </a:ext>
          </a:extLst>
        </xdr:cNvPr>
        <xdr:cNvSpPr txBox="1"/>
      </xdr:nvSpPr>
      <xdr:spPr>
        <a:xfrm>
          <a:off x="1438974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132097</xdr:rowOff>
    </xdr:from>
    <xdr:ext cx="405111" cy="259045"/>
    <xdr:sp macro="" textlink="">
      <xdr:nvSpPr>
        <xdr:cNvPr id="683" name="n_3mainValue【消防施設】&#10;有形固定資産減価償却率">
          <a:extLst>
            <a:ext uri="{FF2B5EF4-FFF2-40B4-BE49-F238E27FC236}">
              <a16:creationId xmlns:a16="http://schemas.microsoft.com/office/drawing/2014/main" id="{310C1FDF-7C4B-4443-AF4F-74485FD27074}"/>
            </a:ext>
          </a:extLst>
        </xdr:cNvPr>
        <xdr:cNvSpPr txBox="1"/>
      </xdr:nvSpPr>
      <xdr:spPr>
        <a:xfrm>
          <a:off x="13500744" y="1333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82566</xdr:rowOff>
    </xdr:from>
    <xdr:ext cx="405111" cy="259045"/>
    <xdr:sp macro="" textlink="">
      <xdr:nvSpPr>
        <xdr:cNvPr id="684" name="n_4mainValue【消防施設】&#10;有形固定資産減価償却率">
          <a:extLst>
            <a:ext uri="{FF2B5EF4-FFF2-40B4-BE49-F238E27FC236}">
              <a16:creationId xmlns:a16="http://schemas.microsoft.com/office/drawing/2014/main" id="{16ACEF54-106E-4F79-9B9C-D7D3A7CB506A}"/>
            </a:ext>
          </a:extLst>
        </xdr:cNvPr>
        <xdr:cNvSpPr txBox="1"/>
      </xdr:nvSpPr>
      <xdr:spPr>
        <a:xfrm>
          <a:off x="12611744"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E2B27187-304A-4AB1-B8F8-9D25712A544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A31D0CF2-9D08-4E26-B6DF-040063832E1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A6625DBB-153A-46C9-89CF-39300CC696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1BBCD4F2-7F6B-42EC-9D43-973E9E53D4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C3A722FF-0423-47DE-944E-2F302EEACFC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C68BFDCE-A6B2-47E2-92EE-1ED7BC287D6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2B358D25-A0CD-4297-A5C0-AF106E1CD66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2F1DB2EA-3D8D-405A-ACAA-5A2FFDEBE42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CBC151BB-DD9B-4753-B149-5F5B1F78BFC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108F26FF-0237-4B28-B424-99648F7BE9E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5" name="直線コネクタ 694">
          <a:extLst>
            <a:ext uri="{FF2B5EF4-FFF2-40B4-BE49-F238E27FC236}">
              <a16:creationId xmlns:a16="http://schemas.microsoft.com/office/drawing/2014/main" id="{A4744D59-8E32-42DB-86C7-6141BD8345D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6" name="テキスト ボックス 695">
          <a:extLst>
            <a:ext uri="{FF2B5EF4-FFF2-40B4-BE49-F238E27FC236}">
              <a16:creationId xmlns:a16="http://schemas.microsoft.com/office/drawing/2014/main" id="{4188E591-5A9E-4FF8-877B-F1471082156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7" name="直線コネクタ 696">
          <a:extLst>
            <a:ext uri="{FF2B5EF4-FFF2-40B4-BE49-F238E27FC236}">
              <a16:creationId xmlns:a16="http://schemas.microsoft.com/office/drawing/2014/main" id="{378CE2F8-5360-40E4-AD32-20218B9927F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8" name="テキスト ボックス 697">
          <a:extLst>
            <a:ext uri="{FF2B5EF4-FFF2-40B4-BE49-F238E27FC236}">
              <a16:creationId xmlns:a16="http://schemas.microsoft.com/office/drawing/2014/main" id="{0DB2EBD0-6A53-41F7-BCB8-51EB7D572DC8}"/>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9" name="直線コネクタ 698">
          <a:extLst>
            <a:ext uri="{FF2B5EF4-FFF2-40B4-BE49-F238E27FC236}">
              <a16:creationId xmlns:a16="http://schemas.microsoft.com/office/drawing/2014/main" id="{DE823214-1FD1-4D4E-B151-F90624D74A8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00" name="テキスト ボックス 699">
          <a:extLst>
            <a:ext uri="{FF2B5EF4-FFF2-40B4-BE49-F238E27FC236}">
              <a16:creationId xmlns:a16="http://schemas.microsoft.com/office/drawing/2014/main" id="{1ED46DC8-8FE9-406E-9BB4-5F7480C77E3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1" name="直線コネクタ 700">
          <a:extLst>
            <a:ext uri="{FF2B5EF4-FFF2-40B4-BE49-F238E27FC236}">
              <a16:creationId xmlns:a16="http://schemas.microsoft.com/office/drawing/2014/main" id="{5B6BFF55-9E87-4F54-8C56-A15BE41BCBA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2" name="テキスト ボックス 701">
          <a:extLst>
            <a:ext uri="{FF2B5EF4-FFF2-40B4-BE49-F238E27FC236}">
              <a16:creationId xmlns:a16="http://schemas.microsoft.com/office/drawing/2014/main" id="{C8F156F6-0D20-4E44-8353-979E6269D67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3" name="直線コネクタ 702">
          <a:extLst>
            <a:ext uri="{FF2B5EF4-FFF2-40B4-BE49-F238E27FC236}">
              <a16:creationId xmlns:a16="http://schemas.microsoft.com/office/drawing/2014/main" id="{3934C068-017F-4E16-AD69-F026F88EF34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4" name="テキスト ボックス 703">
          <a:extLst>
            <a:ext uri="{FF2B5EF4-FFF2-40B4-BE49-F238E27FC236}">
              <a16:creationId xmlns:a16="http://schemas.microsoft.com/office/drawing/2014/main" id="{56BD3144-3442-471A-8D45-FBE7342C67B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5" name="直線コネクタ 704">
          <a:extLst>
            <a:ext uri="{FF2B5EF4-FFF2-40B4-BE49-F238E27FC236}">
              <a16:creationId xmlns:a16="http://schemas.microsoft.com/office/drawing/2014/main" id="{9A747E11-560B-4F47-9FA3-AAFBA734E66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6" name="テキスト ボックス 705">
          <a:extLst>
            <a:ext uri="{FF2B5EF4-FFF2-40B4-BE49-F238E27FC236}">
              <a16:creationId xmlns:a16="http://schemas.microsoft.com/office/drawing/2014/main" id="{DEBC9952-EF6A-41DD-9437-9D828FD3D50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D2BA00F0-1A55-4F5B-A5FA-EFCDD75FA9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a:extLst>
            <a:ext uri="{FF2B5EF4-FFF2-40B4-BE49-F238E27FC236}">
              <a16:creationId xmlns:a16="http://schemas.microsoft.com/office/drawing/2014/main" id="{CDD10E63-E7C5-4C63-99C8-2BC044765C1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消防施設】&#10;一人当たり面積グラフ枠">
          <a:extLst>
            <a:ext uri="{FF2B5EF4-FFF2-40B4-BE49-F238E27FC236}">
              <a16:creationId xmlns:a16="http://schemas.microsoft.com/office/drawing/2014/main" id="{7B3185E0-1999-4065-8209-A5E442C272E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710" name="直線コネクタ 709">
          <a:extLst>
            <a:ext uri="{FF2B5EF4-FFF2-40B4-BE49-F238E27FC236}">
              <a16:creationId xmlns:a16="http://schemas.microsoft.com/office/drawing/2014/main" id="{14DB2505-2FEE-4C7A-BE1D-17A319CC9815}"/>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711" name="【消防施設】&#10;一人当たり面積最小値テキスト">
          <a:extLst>
            <a:ext uri="{FF2B5EF4-FFF2-40B4-BE49-F238E27FC236}">
              <a16:creationId xmlns:a16="http://schemas.microsoft.com/office/drawing/2014/main" id="{844DD159-449E-47A0-8924-95EE3E221D81}"/>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712" name="直線コネクタ 711">
          <a:extLst>
            <a:ext uri="{FF2B5EF4-FFF2-40B4-BE49-F238E27FC236}">
              <a16:creationId xmlns:a16="http://schemas.microsoft.com/office/drawing/2014/main" id="{D0559513-EE25-44F8-81E8-43BA663FC901}"/>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713" name="【消防施設】&#10;一人当たり面積最大値テキスト">
          <a:extLst>
            <a:ext uri="{FF2B5EF4-FFF2-40B4-BE49-F238E27FC236}">
              <a16:creationId xmlns:a16="http://schemas.microsoft.com/office/drawing/2014/main" id="{67AFEC98-F9E3-4E39-8C74-414D1B4F441E}"/>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714" name="直線コネクタ 713">
          <a:extLst>
            <a:ext uri="{FF2B5EF4-FFF2-40B4-BE49-F238E27FC236}">
              <a16:creationId xmlns:a16="http://schemas.microsoft.com/office/drawing/2014/main" id="{B9D64580-5F44-4BE4-A65A-A4413D357244}"/>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715" name="【消防施設】&#10;一人当たり面積平均値テキスト">
          <a:extLst>
            <a:ext uri="{FF2B5EF4-FFF2-40B4-BE49-F238E27FC236}">
              <a16:creationId xmlns:a16="http://schemas.microsoft.com/office/drawing/2014/main" id="{F015D674-6320-4A67-99EE-13DB3C3EFA8E}"/>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716" name="フローチャート: 判断 715">
          <a:extLst>
            <a:ext uri="{FF2B5EF4-FFF2-40B4-BE49-F238E27FC236}">
              <a16:creationId xmlns:a16="http://schemas.microsoft.com/office/drawing/2014/main" id="{48D7E356-81D2-47B2-A251-5CC224C19E7F}"/>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717" name="フローチャート: 判断 716">
          <a:extLst>
            <a:ext uri="{FF2B5EF4-FFF2-40B4-BE49-F238E27FC236}">
              <a16:creationId xmlns:a16="http://schemas.microsoft.com/office/drawing/2014/main" id="{057EB8B0-F07E-4B43-AFC3-868025E4260A}"/>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718" name="フローチャート: 判断 717">
          <a:extLst>
            <a:ext uri="{FF2B5EF4-FFF2-40B4-BE49-F238E27FC236}">
              <a16:creationId xmlns:a16="http://schemas.microsoft.com/office/drawing/2014/main" id="{4DED5B15-4FB0-4DB4-8EEA-FE351EB8CA4D}"/>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719" name="フローチャート: 判断 718">
          <a:extLst>
            <a:ext uri="{FF2B5EF4-FFF2-40B4-BE49-F238E27FC236}">
              <a16:creationId xmlns:a16="http://schemas.microsoft.com/office/drawing/2014/main" id="{4A422A28-F8B9-4EA1-82EE-259066D5A12A}"/>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720" name="フローチャート: 判断 719">
          <a:extLst>
            <a:ext uri="{FF2B5EF4-FFF2-40B4-BE49-F238E27FC236}">
              <a16:creationId xmlns:a16="http://schemas.microsoft.com/office/drawing/2014/main" id="{94416BC8-233D-4B20-8896-252ABE06E2B4}"/>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2B1D282-38F7-4816-A671-74581FFDD1A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C9365E4C-BED8-44B1-A2CE-D6C517F5936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6670DDA4-9F29-46E2-A7E4-17CCB1ADF0E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37144101-113B-4E9A-8638-D80CA961F7C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F9D16169-226B-4E69-A5B6-FAF702BDECC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139156</xdr:rowOff>
    </xdr:from>
    <xdr:to>
      <xdr:col>116</xdr:col>
      <xdr:colOff>114300</xdr:colOff>
      <xdr:row>86</xdr:row>
      <xdr:rowOff>69306</xdr:rowOff>
    </xdr:to>
    <xdr:sp macro="" textlink="">
      <xdr:nvSpPr>
        <xdr:cNvPr id="726" name="楕円 725">
          <a:extLst>
            <a:ext uri="{FF2B5EF4-FFF2-40B4-BE49-F238E27FC236}">
              <a16:creationId xmlns:a16="http://schemas.microsoft.com/office/drawing/2014/main" id="{6BB39F80-9249-4F4F-AAD6-3D5A3F8833E2}"/>
            </a:ext>
          </a:extLst>
        </xdr:cNvPr>
        <xdr:cNvSpPr/>
      </xdr:nvSpPr>
      <xdr:spPr>
        <a:xfrm>
          <a:off x="221107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117583</xdr:rowOff>
    </xdr:from>
    <xdr:ext cx="469744" cy="259045"/>
    <xdr:sp macro="" textlink="">
      <xdr:nvSpPr>
        <xdr:cNvPr id="727" name="【消防施設】&#10;一人当たり面積該当値テキスト">
          <a:extLst>
            <a:ext uri="{FF2B5EF4-FFF2-40B4-BE49-F238E27FC236}">
              <a16:creationId xmlns:a16="http://schemas.microsoft.com/office/drawing/2014/main" id="{18629283-DB7E-44CD-A615-A9062A71D69C}"/>
            </a:ext>
          </a:extLst>
        </xdr:cNvPr>
        <xdr:cNvSpPr txBox="1"/>
      </xdr:nvSpPr>
      <xdr:spPr>
        <a:xfrm>
          <a:off x="22199600" y="146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142421</xdr:rowOff>
    </xdr:from>
    <xdr:to>
      <xdr:col>112</xdr:col>
      <xdr:colOff>38100</xdr:colOff>
      <xdr:row>86</xdr:row>
      <xdr:rowOff>72571</xdr:rowOff>
    </xdr:to>
    <xdr:sp macro="" textlink="">
      <xdr:nvSpPr>
        <xdr:cNvPr id="728" name="楕円 727">
          <a:extLst>
            <a:ext uri="{FF2B5EF4-FFF2-40B4-BE49-F238E27FC236}">
              <a16:creationId xmlns:a16="http://schemas.microsoft.com/office/drawing/2014/main" id="{33BCD0E4-FA90-47ED-AC48-7972BABA3CA6}"/>
            </a:ext>
          </a:extLst>
        </xdr:cNvPr>
        <xdr:cNvSpPr/>
      </xdr:nvSpPr>
      <xdr:spPr>
        <a:xfrm>
          <a:off x="21272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18506</xdr:rowOff>
    </xdr:from>
    <xdr:to>
      <xdr:col>116</xdr:col>
      <xdr:colOff>63500</xdr:colOff>
      <xdr:row>86</xdr:row>
      <xdr:rowOff>21771</xdr:rowOff>
    </xdr:to>
    <xdr:cxnSp macro="">
      <xdr:nvCxnSpPr>
        <xdr:cNvPr id="729" name="直線コネクタ 728">
          <a:extLst>
            <a:ext uri="{FF2B5EF4-FFF2-40B4-BE49-F238E27FC236}">
              <a16:creationId xmlns:a16="http://schemas.microsoft.com/office/drawing/2014/main" id="{C92F2649-3347-4569-93E5-4D4C589FF2CC}"/>
            </a:ext>
          </a:extLst>
        </xdr:cNvPr>
        <xdr:cNvCxnSpPr/>
      </xdr:nvCxnSpPr>
      <xdr:spPr>
        <a:xfrm flipV="1">
          <a:off x="21323300" y="1476320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144055</xdr:rowOff>
    </xdr:from>
    <xdr:to>
      <xdr:col>107</xdr:col>
      <xdr:colOff>101600</xdr:colOff>
      <xdr:row>86</xdr:row>
      <xdr:rowOff>74205</xdr:rowOff>
    </xdr:to>
    <xdr:sp macro="" textlink="">
      <xdr:nvSpPr>
        <xdr:cNvPr id="730" name="楕円 729">
          <a:extLst>
            <a:ext uri="{FF2B5EF4-FFF2-40B4-BE49-F238E27FC236}">
              <a16:creationId xmlns:a16="http://schemas.microsoft.com/office/drawing/2014/main" id="{82916CA3-C17F-4F9C-9655-0F5C431F399C}"/>
            </a:ext>
          </a:extLst>
        </xdr:cNvPr>
        <xdr:cNvSpPr/>
      </xdr:nvSpPr>
      <xdr:spPr>
        <a:xfrm>
          <a:off x="20383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21771</xdr:rowOff>
    </xdr:from>
    <xdr:to>
      <xdr:col>111</xdr:col>
      <xdr:colOff>177800</xdr:colOff>
      <xdr:row>86</xdr:row>
      <xdr:rowOff>23405</xdr:rowOff>
    </xdr:to>
    <xdr:cxnSp macro="">
      <xdr:nvCxnSpPr>
        <xdr:cNvPr id="731" name="直線コネクタ 730">
          <a:extLst>
            <a:ext uri="{FF2B5EF4-FFF2-40B4-BE49-F238E27FC236}">
              <a16:creationId xmlns:a16="http://schemas.microsoft.com/office/drawing/2014/main" id="{17952BC0-F975-40DA-9BD0-307FFFB8AB82}"/>
            </a:ext>
          </a:extLst>
        </xdr:cNvPr>
        <xdr:cNvCxnSpPr/>
      </xdr:nvCxnSpPr>
      <xdr:spPr>
        <a:xfrm flipV="1">
          <a:off x="20434300" y="1476647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732" name="楕円 731">
          <a:extLst>
            <a:ext uri="{FF2B5EF4-FFF2-40B4-BE49-F238E27FC236}">
              <a16:creationId xmlns:a16="http://schemas.microsoft.com/office/drawing/2014/main" id="{F2CC9946-E310-4A57-8304-340BDDE30327}"/>
            </a:ext>
          </a:extLst>
        </xdr:cNvPr>
        <xdr:cNvSpPr/>
      </xdr:nvSpPr>
      <xdr:spPr>
        <a:xfrm>
          <a:off x="19494500" y="1472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23405</xdr:rowOff>
    </xdr:from>
    <xdr:to>
      <xdr:col>107</xdr:col>
      <xdr:colOff>50800</xdr:colOff>
      <xdr:row>86</xdr:row>
      <xdr:rowOff>28302</xdr:rowOff>
    </xdr:to>
    <xdr:cxnSp macro="">
      <xdr:nvCxnSpPr>
        <xdr:cNvPr id="733" name="直線コネクタ 732">
          <a:extLst>
            <a:ext uri="{FF2B5EF4-FFF2-40B4-BE49-F238E27FC236}">
              <a16:creationId xmlns:a16="http://schemas.microsoft.com/office/drawing/2014/main" id="{9D574BF4-470F-4C4B-AFB3-E9457BA54C11}"/>
            </a:ext>
          </a:extLst>
        </xdr:cNvPr>
        <xdr:cNvCxnSpPr/>
      </xdr:nvCxnSpPr>
      <xdr:spPr>
        <a:xfrm flipV="1">
          <a:off x="19545300" y="14768105"/>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153851</xdr:rowOff>
    </xdr:from>
    <xdr:to>
      <xdr:col>98</xdr:col>
      <xdr:colOff>38100</xdr:colOff>
      <xdr:row>86</xdr:row>
      <xdr:rowOff>84001</xdr:rowOff>
    </xdr:to>
    <xdr:sp macro="" textlink="">
      <xdr:nvSpPr>
        <xdr:cNvPr id="734" name="楕円 733">
          <a:extLst>
            <a:ext uri="{FF2B5EF4-FFF2-40B4-BE49-F238E27FC236}">
              <a16:creationId xmlns:a16="http://schemas.microsoft.com/office/drawing/2014/main" id="{DE5C8AA7-C515-4267-980E-A313843745DC}"/>
            </a:ext>
          </a:extLst>
        </xdr:cNvPr>
        <xdr:cNvSpPr/>
      </xdr:nvSpPr>
      <xdr:spPr>
        <a:xfrm>
          <a:off x="18605500" y="147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28302</xdr:rowOff>
    </xdr:from>
    <xdr:to>
      <xdr:col>102</xdr:col>
      <xdr:colOff>114300</xdr:colOff>
      <xdr:row>86</xdr:row>
      <xdr:rowOff>33201</xdr:rowOff>
    </xdr:to>
    <xdr:cxnSp macro="">
      <xdr:nvCxnSpPr>
        <xdr:cNvPr id="735" name="直線コネクタ 734">
          <a:extLst>
            <a:ext uri="{FF2B5EF4-FFF2-40B4-BE49-F238E27FC236}">
              <a16:creationId xmlns:a16="http://schemas.microsoft.com/office/drawing/2014/main" id="{9C19AB75-AA05-4D5E-B09F-B9FB20AD9901}"/>
            </a:ext>
          </a:extLst>
        </xdr:cNvPr>
        <xdr:cNvCxnSpPr/>
      </xdr:nvCxnSpPr>
      <xdr:spPr>
        <a:xfrm flipV="1">
          <a:off x="18656300" y="1477300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736" name="n_1aveValue【消防施設】&#10;一人当たり面積">
          <a:extLst>
            <a:ext uri="{FF2B5EF4-FFF2-40B4-BE49-F238E27FC236}">
              <a16:creationId xmlns:a16="http://schemas.microsoft.com/office/drawing/2014/main" id="{6466C837-1DA1-4BC4-994B-7056001E00EC}"/>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737" name="n_2aveValue【消防施設】&#10;一人当たり面積">
          <a:extLst>
            <a:ext uri="{FF2B5EF4-FFF2-40B4-BE49-F238E27FC236}">
              <a16:creationId xmlns:a16="http://schemas.microsoft.com/office/drawing/2014/main" id="{4AEEC409-2D6D-4784-B6DA-3E12D357AB15}"/>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738" name="n_3aveValue【消防施設】&#10;一人当たり面積">
          <a:extLst>
            <a:ext uri="{FF2B5EF4-FFF2-40B4-BE49-F238E27FC236}">
              <a16:creationId xmlns:a16="http://schemas.microsoft.com/office/drawing/2014/main" id="{36E9766B-0A1B-431C-8F7E-8A660C078677}"/>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739" name="n_4aveValue【消防施設】&#10;一人当たり面積">
          <a:extLst>
            <a:ext uri="{FF2B5EF4-FFF2-40B4-BE49-F238E27FC236}">
              <a16:creationId xmlns:a16="http://schemas.microsoft.com/office/drawing/2014/main" id="{5DBDB603-1D27-44DA-943C-ED1117313BF5}"/>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63698</xdr:rowOff>
    </xdr:from>
    <xdr:ext cx="469744" cy="259045"/>
    <xdr:sp macro="" textlink="">
      <xdr:nvSpPr>
        <xdr:cNvPr id="740" name="n_1mainValue【消防施設】&#10;一人当たり面積">
          <a:extLst>
            <a:ext uri="{FF2B5EF4-FFF2-40B4-BE49-F238E27FC236}">
              <a16:creationId xmlns:a16="http://schemas.microsoft.com/office/drawing/2014/main" id="{338DF71A-EDAC-4DCC-A33C-084C4EEA9C35}"/>
            </a:ext>
          </a:extLst>
        </xdr:cNvPr>
        <xdr:cNvSpPr txBox="1"/>
      </xdr:nvSpPr>
      <xdr:spPr>
        <a:xfrm>
          <a:off x="210757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65332</xdr:rowOff>
    </xdr:from>
    <xdr:ext cx="469744" cy="259045"/>
    <xdr:sp macro="" textlink="">
      <xdr:nvSpPr>
        <xdr:cNvPr id="741" name="n_2mainValue【消防施設】&#10;一人当たり面積">
          <a:extLst>
            <a:ext uri="{FF2B5EF4-FFF2-40B4-BE49-F238E27FC236}">
              <a16:creationId xmlns:a16="http://schemas.microsoft.com/office/drawing/2014/main" id="{D7871B84-CBE4-4AE2-AA74-7B0582FA59B0}"/>
            </a:ext>
          </a:extLst>
        </xdr:cNvPr>
        <xdr:cNvSpPr txBox="1"/>
      </xdr:nvSpPr>
      <xdr:spPr>
        <a:xfrm>
          <a:off x="201994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742" name="n_3mainValue【消防施設】&#10;一人当たり面積">
          <a:extLst>
            <a:ext uri="{FF2B5EF4-FFF2-40B4-BE49-F238E27FC236}">
              <a16:creationId xmlns:a16="http://schemas.microsoft.com/office/drawing/2014/main" id="{E0B7EA1D-37BF-4FCC-872B-9CD4FF93A8B6}"/>
            </a:ext>
          </a:extLst>
        </xdr:cNvPr>
        <xdr:cNvSpPr txBox="1"/>
      </xdr:nvSpPr>
      <xdr:spPr>
        <a:xfrm>
          <a:off x="19310427" y="1481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75128</xdr:rowOff>
    </xdr:from>
    <xdr:ext cx="469744" cy="259045"/>
    <xdr:sp macro="" textlink="">
      <xdr:nvSpPr>
        <xdr:cNvPr id="743" name="n_4mainValue【消防施設】&#10;一人当たり面積">
          <a:extLst>
            <a:ext uri="{FF2B5EF4-FFF2-40B4-BE49-F238E27FC236}">
              <a16:creationId xmlns:a16="http://schemas.microsoft.com/office/drawing/2014/main" id="{8C9A9B30-1149-48EE-8B09-C852A9F4EDE0}"/>
            </a:ext>
          </a:extLst>
        </xdr:cNvPr>
        <xdr:cNvSpPr txBox="1"/>
      </xdr:nvSpPr>
      <xdr:spPr>
        <a:xfrm>
          <a:off x="18421427" y="1481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A536FD8F-89BC-4B13-B084-6EB94256BC9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5FCCD5D5-B450-4400-886B-61FC0EC3FED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713F83FB-528D-467C-BA02-265F05DBEE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D7293790-66B9-42E6-B273-7EC6E7B10AD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DAF97510-A92C-4B51-8D6A-1B74A7EDD14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A684FC88-FD83-4916-A92E-1FA9F637F33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92A607A0-5729-4669-BDBF-9D2ABD888BC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687B02DA-EAB6-4872-9B96-A11C0231DE6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8EF6D117-67D7-44C2-8D54-B927C551779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8150709E-28C4-49F8-B561-DCCAB6FC5C0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088F1037-AD71-4C92-AB85-FE26B59FCC8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a:extLst>
            <a:ext uri="{FF2B5EF4-FFF2-40B4-BE49-F238E27FC236}">
              <a16:creationId xmlns:a16="http://schemas.microsoft.com/office/drawing/2014/main" id="{59FF70ED-ABA7-446D-8AF7-94ABFBB06B5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a:extLst>
            <a:ext uri="{FF2B5EF4-FFF2-40B4-BE49-F238E27FC236}">
              <a16:creationId xmlns:a16="http://schemas.microsoft.com/office/drawing/2014/main" id="{D62DFD04-55C7-4CAE-85E5-2FCF8591810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a:extLst>
            <a:ext uri="{FF2B5EF4-FFF2-40B4-BE49-F238E27FC236}">
              <a16:creationId xmlns:a16="http://schemas.microsoft.com/office/drawing/2014/main" id="{2B6C53B4-6935-402C-A149-EF030E65AFE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a:extLst>
            <a:ext uri="{FF2B5EF4-FFF2-40B4-BE49-F238E27FC236}">
              <a16:creationId xmlns:a16="http://schemas.microsoft.com/office/drawing/2014/main" id="{4E112E0A-E79B-4916-B95E-4238216201D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a:extLst>
            <a:ext uri="{FF2B5EF4-FFF2-40B4-BE49-F238E27FC236}">
              <a16:creationId xmlns:a16="http://schemas.microsoft.com/office/drawing/2014/main" id="{F37A04B3-608D-40DD-B837-5D9DDB85C75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a:extLst>
            <a:ext uri="{FF2B5EF4-FFF2-40B4-BE49-F238E27FC236}">
              <a16:creationId xmlns:a16="http://schemas.microsoft.com/office/drawing/2014/main" id="{E76336D0-82A5-47E0-BA3C-27063DAAD16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a:extLst>
            <a:ext uri="{FF2B5EF4-FFF2-40B4-BE49-F238E27FC236}">
              <a16:creationId xmlns:a16="http://schemas.microsoft.com/office/drawing/2014/main" id="{281E2405-7870-4FE5-B24C-A8F7808BE9E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a:extLst>
            <a:ext uri="{FF2B5EF4-FFF2-40B4-BE49-F238E27FC236}">
              <a16:creationId xmlns:a16="http://schemas.microsoft.com/office/drawing/2014/main" id="{89B74CD1-366B-4C2A-80A7-3F2219176D3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a:extLst>
            <a:ext uri="{FF2B5EF4-FFF2-40B4-BE49-F238E27FC236}">
              <a16:creationId xmlns:a16="http://schemas.microsoft.com/office/drawing/2014/main" id="{986D41EB-7FCC-4CF9-9C4F-2B192B24681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a:extLst>
            <a:ext uri="{FF2B5EF4-FFF2-40B4-BE49-F238E27FC236}">
              <a16:creationId xmlns:a16="http://schemas.microsoft.com/office/drawing/2014/main" id="{8EA78152-5663-406D-A13E-1E30F202321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a:extLst>
            <a:ext uri="{FF2B5EF4-FFF2-40B4-BE49-F238E27FC236}">
              <a16:creationId xmlns:a16="http://schemas.microsoft.com/office/drawing/2014/main" id="{3480B609-61EC-4EA9-BE72-B2AFB6D7491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a:extLst>
            <a:ext uri="{FF2B5EF4-FFF2-40B4-BE49-F238E27FC236}">
              <a16:creationId xmlns:a16="http://schemas.microsoft.com/office/drawing/2014/main" id="{538D82A0-5073-46CB-9EFE-C3107586BC5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E3349CAC-2D21-4C40-8C16-4B1245E6705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68567599-E896-4B18-8384-464B5C9937D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769" name="直線コネクタ 768">
          <a:extLst>
            <a:ext uri="{FF2B5EF4-FFF2-40B4-BE49-F238E27FC236}">
              <a16:creationId xmlns:a16="http://schemas.microsoft.com/office/drawing/2014/main" id="{EAABA68C-DBD5-4828-9AA2-A8A53DA23A06}"/>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770" name="【庁舎】&#10;有形固定資産減価償却率最小値テキスト">
          <a:extLst>
            <a:ext uri="{FF2B5EF4-FFF2-40B4-BE49-F238E27FC236}">
              <a16:creationId xmlns:a16="http://schemas.microsoft.com/office/drawing/2014/main" id="{A05E55EE-73A9-49F1-B3F9-8EE178394348}"/>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771" name="直線コネクタ 770">
          <a:extLst>
            <a:ext uri="{FF2B5EF4-FFF2-40B4-BE49-F238E27FC236}">
              <a16:creationId xmlns:a16="http://schemas.microsoft.com/office/drawing/2014/main" id="{0EF2103E-B66F-4913-92D3-86EFA00F8B53}"/>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72" name="【庁舎】&#10;有形固定資産減価償却率最大値テキスト">
          <a:extLst>
            <a:ext uri="{FF2B5EF4-FFF2-40B4-BE49-F238E27FC236}">
              <a16:creationId xmlns:a16="http://schemas.microsoft.com/office/drawing/2014/main" id="{32CBCACC-008E-4E3A-8C2E-7B5AA1BCD724}"/>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73" name="直線コネクタ 772">
          <a:extLst>
            <a:ext uri="{FF2B5EF4-FFF2-40B4-BE49-F238E27FC236}">
              <a16:creationId xmlns:a16="http://schemas.microsoft.com/office/drawing/2014/main" id="{1950AE8C-9F1F-4A48-8A6F-9867D1DE3E36}"/>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774" name="【庁舎】&#10;有形固定資産減価償却率平均値テキスト">
          <a:extLst>
            <a:ext uri="{FF2B5EF4-FFF2-40B4-BE49-F238E27FC236}">
              <a16:creationId xmlns:a16="http://schemas.microsoft.com/office/drawing/2014/main" id="{AC89275F-9408-4836-AAB4-762E18FA681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775" name="フローチャート: 判断 774">
          <a:extLst>
            <a:ext uri="{FF2B5EF4-FFF2-40B4-BE49-F238E27FC236}">
              <a16:creationId xmlns:a16="http://schemas.microsoft.com/office/drawing/2014/main" id="{7BC290C3-BFA1-4552-AE00-AC2D13B2202A}"/>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6" name="フローチャート: 判断 775">
          <a:extLst>
            <a:ext uri="{FF2B5EF4-FFF2-40B4-BE49-F238E27FC236}">
              <a16:creationId xmlns:a16="http://schemas.microsoft.com/office/drawing/2014/main" id="{57AB2B38-CE4D-4FA0-8EE3-EB80BD59B996}"/>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777" name="フローチャート: 判断 776">
          <a:extLst>
            <a:ext uri="{FF2B5EF4-FFF2-40B4-BE49-F238E27FC236}">
              <a16:creationId xmlns:a16="http://schemas.microsoft.com/office/drawing/2014/main" id="{3E9B8028-A960-4493-A32C-E8DF5D303401}"/>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778" name="フローチャート: 判断 777">
          <a:extLst>
            <a:ext uri="{FF2B5EF4-FFF2-40B4-BE49-F238E27FC236}">
              <a16:creationId xmlns:a16="http://schemas.microsoft.com/office/drawing/2014/main" id="{E1BB0839-16C3-453A-8C70-9B69C836A813}"/>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9" name="フローチャート: 判断 778">
          <a:extLst>
            <a:ext uri="{FF2B5EF4-FFF2-40B4-BE49-F238E27FC236}">
              <a16:creationId xmlns:a16="http://schemas.microsoft.com/office/drawing/2014/main" id="{963F7300-DBAC-40E1-A003-F58E71754A75}"/>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356F1A5C-4C33-40C5-A0B5-F62E04DAE26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FF1C02D0-1435-4023-9D6E-E03A88E695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EAEA9F7C-FEDD-40F3-BF67-5067AE39A6D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5D845E84-8186-462C-B49E-D48614E9F98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56FFF2DA-E708-4E50-A0A8-AC876FA4CDA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133169</xdr:rowOff>
    </xdr:from>
    <xdr:to>
      <xdr:col>85</xdr:col>
      <xdr:colOff>177800</xdr:colOff>
      <xdr:row>106</xdr:row>
      <xdr:rowOff>63319</xdr:rowOff>
    </xdr:to>
    <xdr:sp macro="" textlink="">
      <xdr:nvSpPr>
        <xdr:cNvPr id="785" name="楕円 784">
          <a:extLst>
            <a:ext uri="{FF2B5EF4-FFF2-40B4-BE49-F238E27FC236}">
              <a16:creationId xmlns:a16="http://schemas.microsoft.com/office/drawing/2014/main" id="{EEF372C3-B915-47CB-90FA-1340F0A33C09}"/>
            </a:ext>
          </a:extLst>
        </xdr:cNvPr>
        <xdr:cNvSpPr/>
      </xdr:nvSpPr>
      <xdr:spPr>
        <a:xfrm>
          <a:off x="162687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111596</xdr:rowOff>
    </xdr:from>
    <xdr:ext cx="405111" cy="259045"/>
    <xdr:sp macro="" textlink="">
      <xdr:nvSpPr>
        <xdr:cNvPr id="786" name="【庁舎】&#10;有形固定資産減価償却率該当値テキスト">
          <a:extLst>
            <a:ext uri="{FF2B5EF4-FFF2-40B4-BE49-F238E27FC236}">
              <a16:creationId xmlns:a16="http://schemas.microsoft.com/office/drawing/2014/main" id="{21C458CB-A2CA-488D-A7CC-017ADCFC5764}"/>
            </a:ext>
          </a:extLst>
        </xdr:cNvPr>
        <xdr:cNvSpPr txBox="1"/>
      </xdr:nvSpPr>
      <xdr:spPr>
        <a:xfrm>
          <a:off x="16357600" y="1811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100512</xdr:rowOff>
    </xdr:from>
    <xdr:to>
      <xdr:col>81</xdr:col>
      <xdr:colOff>101600</xdr:colOff>
      <xdr:row>106</xdr:row>
      <xdr:rowOff>30662</xdr:rowOff>
    </xdr:to>
    <xdr:sp macro="" textlink="">
      <xdr:nvSpPr>
        <xdr:cNvPr id="787" name="楕円 786">
          <a:extLst>
            <a:ext uri="{FF2B5EF4-FFF2-40B4-BE49-F238E27FC236}">
              <a16:creationId xmlns:a16="http://schemas.microsoft.com/office/drawing/2014/main" id="{252342E0-47F4-4B6E-B160-CA5980C85D40}"/>
            </a:ext>
          </a:extLst>
        </xdr:cNvPr>
        <xdr:cNvSpPr/>
      </xdr:nvSpPr>
      <xdr:spPr>
        <a:xfrm>
          <a:off x="15430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151312</xdr:rowOff>
    </xdr:from>
    <xdr:to>
      <xdr:col>85</xdr:col>
      <xdr:colOff>127000</xdr:colOff>
      <xdr:row>106</xdr:row>
      <xdr:rowOff>12519</xdr:rowOff>
    </xdr:to>
    <xdr:cxnSp macro="">
      <xdr:nvCxnSpPr>
        <xdr:cNvPr id="788" name="直線コネクタ 787">
          <a:extLst>
            <a:ext uri="{FF2B5EF4-FFF2-40B4-BE49-F238E27FC236}">
              <a16:creationId xmlns:a16="http://schemas.microsoft.com/office/drawing/2014/main" id="{F19E7A14-50C4-4D14-BB57-AAED6821D8AA}"/>
            </a:ext>
          </a:extLst>
        </xdr:cNvPr>
        <xdr:cNvCxnSpPr/>
      </xdr:nvCxnSpPr>
      <xdr:spPr>
        <a:xfrm>
          <a:off x="15481300" y="1815356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89" name="楕円 788">
          <a:extLst>
            <a:ext uri="{FF2B5EF4-FFF2-40B4-BE49-F238E27FC236}">
              <a16:creationId xmlns:a16="http://schemas.microsoft.com/office/drawing/2014/main" id="{1EC94701-B8A1-433E-86A2-B8FF844E9160}"/>
            </a:ext>
          </a:extLst>
        </xdr:cNvPr>
        <xdr:cNvSpPr/>
      </xdr:nvSpPr>
      <xdr:spPr>
        <a:xfrm>
          <a:off x="14541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146413</xdr:rowOff>
    </xdr:from>
    <xdr:to>
      <xdr:col>81</xdr:col>
      <xdr:colOff>50800</xdr:colOff>
      <xdr:row>105</xdr:row>
      <xdr:rowOff>151312</xdr:rowOff>
    </xdr:to>
    <xdr:cxnSp macro="">
      <xdr:nvCxnSpPr>
        <xdr:cNvPr id="790" name="直線コネクタ 789">
          <a:extLst>
            <a:ext uri="{FF2B5EF4-FFF2-40B4-BE49-F238E27FC236}">
              <a16:creationId xmlns:a16="http://schemas.microsoft.com/office/drawing/2014/main" id="{B771F228-CCD6-4D58-8454-9B82110ECF4A}"/>
            </a:ext>
          </a:extLst>
        </xdr:cNvPr>
        <xdr:cNvCxnSpPr/>
      </xdr:nvCxnSpPr>
      <xdr:spPr>
        <a:xfrm>
          <a:off x="14592300" y="1814866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91" name="楕円 790">
          <a:extLst>
            <a:ext uri="{FF2B5EF4-FFF2-40B4-BE49-F238E27FC236}">
              <a16:creationId xmlns:a16="http://schemas.microsoft.com/office/drawing/2014/main" id="{C421CB5A-356F-43A5-9D4E-2E25D08BCED5}"/>
            </a:ext>
          </a:extLst>
        </xdr:cNvPr>
        <xdr:cNvSpPr/>
      </xdr:nvSpPr>
      <xdr:spPr>
        <a:xfrm>
          <a:off x="1365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105</xdr:row>
      <xdr:rowOff>146413</xdr:rowOff>
    </xdr:to>
    <xdr:cxnSp macro="">
      <xdr:nvCxnSpPr>
        <xdr:cNvPr id="792" name="直線コネクタ 791">
          <a:extLst>
            <a:ext uri="{FF2B5EF4-FFF2-40B4-BE49-F238E27FC236}">
              <a16:creationId xmlns:a16="http://schemas.microsoft.com/office/drawing/2014/main" id="{74388FED-C597-4EE7-AC69-0450CD848879}"/>
            </a:ext>
          </a:extLst>
        </xdr:cNvPr>
        <xdr:cNvCxnSpPr/>
      </xdr:nvCxnSpPr>
      <xdr:spPr>
        <a:xfrm>
          <a:off x="13703300" y="1812417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40095</xdr:rowOff>
    </xdr:from>
    <xdr:to>
      <xdr:col>67</xdr:col>
      <xdr:colOff>101600</xdr:colOff>
      <xdr:row>105</xdr:row>
      <xdr:rowOff>141695</xdr:rowOff>
    </xdr:to>
    <xdr:sp macro="" textlink="">
      <xdr:nvSpPr>
        <xdr:cNvPr id="793" name="楕円 792">
          <a:extLst>
            <a:ext uri="{FF2B5EF4-FFF2-40B4-BE49-F238E27FC236}">
              <a16:creationId xmlns:a16="http://schemas.microsoft.com/office/drawing/2014/main" id="{7BA07E68-3488-4D00-B7F9-0A99BC82D8DC}"/>
            </a:ext>
          </a:extLst>
        </xdr:cNvPr>
        <xdr:cNvSpPr/>
      </xdr:nvSpPr>
      <xdr:spPr>
        <a:xfrm>
          <a:off x="12763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90895</xdr:rowOff>
    </xdr:from>
    <xdr:to>
      <xdr:col>71</xdr:col>
      <xdr:colOff>177800</xdr:colOff>
      <xdr:row>105</xdr:row>
      <xdr:rowOff>121920</xdr:rowOff>
    </xdr:to>
    <xdr:cxnSp macro="">
      <xdr:nvCxnSpPr>
        <xdr:cNvPr id="794" name="直線コネクタ 793">
          <a:extLst>
            <a:ext uri="{FF2B5EF4-FFF2-40B4-BE49-F238E27FC236}">
              <a16:creationId xmlns:a16="http://schemas.microsoft.com/office/drawing/2014/main" id="{4E81CC2B-D97C-40A7-BDCB-E68591FC8D9E}"/>
            </a:ext>
          </a:extLst>
        </xdr:cNvPr>
        <xdr:cNvCxnSpPr/>
      </xdr:nvCxnSpPr>
      <xdr:spPr>
        <a:xfrm>
          <a:off x="12814300" y="1809314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5" name="n_1aveValue【庁舎】&#10;有形固定資産減価償却率">
          <a:extLst>
            <a:ext uri="{FF2B5EF4-FFF2-40B4-BE49-F238E27FC236}">
              <a16:creationId xmlns:a16="http://schemas.microsoft.com/office/drawing/2014/main" id="{9C456E7D-FE48-4FAC-86D7-7E0BE4D3DFED}"/>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96" name="n_2aveValue【庁舎】&#10;有形固定資産減価償却率">
          <a:extLst>
            <a:ext uri="{FF2B5EF4-FFF2-40B4-BE49-F238E27FC236}">
              <a16:creationId xmlns:a16="http://schemas.microsoft.com/office/drawing/2014/main" id="{9FA17B5E-9451-49E1-AF1B-658A44C558AC}"/>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97" name="n_3aveValue【庁舎】&#10;有形固定資産減価償却率">
          <a:extLst>
            <a:ext uri="{FF2B5EF4-FFF2-40B4-BE49-F238E27FC236}">
              <a16:creationId xmlns:a16="http://schemas.microsoft.com/office/drawing/2014/main" id="{475D1CF8-50C6-4C3D-92E9-1C53DF72D57E}"/>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8" name="n_4aveValue【庁舎】&#10;有形固定資産減価償却率">
          <a:extLst>
            <a:ext uri="{FF2B5EF4-FFF2-40B4-BE49-F238E27FC236}">
              <a16:creationId xmlns:a16="http://schemas.microsoft.com/office/drawing/2014/main" id="{E1CE6F04-98A0-4A09-94EA-725A26FEF405}"/>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21789</xdr:rowOff>
    </xdr:from>
    <xdr:ext cx="405111" cy="259045"/>
    <xdr:sp macro="" textlink="">
      <xdr:nvSpPr>
        <xdr:cNvPr id="799" name="n_1mainValue【庁舎】&#10;有形固定資産減価償却率">
          <a:extLst>
            <a:ext uri="{FF2B5EF4-FFF2-40B4-BE49-F238E27FC236}">
              <a16:creationId xmlns:a16="http://schemas.microsoft.com/office/drawing/2014/main" id="{DE1B5D8B-E6EB-47E4-A984-E7D6FBDD9581}"/>
            </a:ext>
          </a:extLst>
        </xdr:cNvPr>
        <xdr:cNvSpPr txBox="1"/>
      </xdr:nvSpPr>
      <xdr:spPr>
        <a:xfrm>
          <a:off x="152660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800" name="n_2mainValue【庁舎】&#10;有形固定資産減価償却率">
          <a:extLst>
            <a:ext uri="{FF2B5EF4-FFF2-40B4-BE49-F238E27FC236}">
              <a16:creationId xmlns:a16="http://schemas.microsoft.com/office/drawing/2014/main" id="{87CCE060-4B0D-4260-BE55-9BD1D60D4C3A}"/>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163847</xdr:rowOff>
    </xdr:from>
    <xdr:ext cx="405111" cy="259045"/>
    <xdr:sp macro="" textlink="">
      <xdr:nvSpPr>
        <xdr:cNvPr id="801" name="n_3mainValue【庁舎】&#10;有形固定資産減価償却率">
          <a:extLst>
            <a:ext uri="{FF2B5EF4-FFF2-40B4-BE49-F238E27FC236}">
              <a16:creationId xmlns:a16="http://schemas.microsoft.com/office/drawing/2014/main" id="{1511B63A-FD96-447D-8D4F-B659929F32B6}"/>
            </a:ext>
          </a:extLst>
        </xdr:cNvPr>
        <xdr:cNvSpPr txBox="1"/>
      </xdr:nvSpPr>
      <xdr:spPr>
        <a:xfrm>
          <a:off x="13500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802" name="n_4mainValue【庁舎】&#10;有形固定資産減価償却率">
          <a:extLst>
            <a:ext uri="{FF2B5EF4-FFF2-40B4-BE49-F238E27FC236}">
              <a16:creationId xmlns:a16="http://schemas.microsoft.com/office/drawing/2014/main" id="{0B334D10-F0EC-492A-A184-1EA2E0CD89B1}"/>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97A18182-3D2E-466C-B393-156058CF343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7F1CB646-A924-426B-AE27-C6739E5D73F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AFF043AC-41B0-48CC-8EF7-0E526D5B170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BE0A225D-B54F-4416-AB63-8EA16849902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33F09350-6F2F-45BE-9422-5506B718F4F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F37CDD63-E0CA-43D4-B7C7-1A7CFD37961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79B6C3C6-6B83-4731-9A74-A275D154A5D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2C65E84B-F107-49DF-858F-0D14A4FA6F2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F5E3D9A3-B89A-4930-921C-72AA6EB0F05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89A83262-43E3-41C9-80E1-F3825372079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3" name="直線コネクタ 812">
          <a:extLst>
            <a:ext uri="{FF2B5EF4-FFF2-40B4-BE49-F238E27FC236}">
              <a16:creationId xmlns:a16="http://schemas.microsoft.com/office/drawing/2014/main" id="{78DAC291-6591-4AF9-9F8C-342D2417AD9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4" name="テキスト ボックス 813">
          <a:extLst>
            <a:ext uri="{FF2B5EF4-FFF2-40B4-BE49-F238E27FC236}">
              <a16:creationId xmlns:a16="http://schemas.microsoft.com/office/drawing/2014/main" id="{20CE7EF9-B994-4C6B-9B80-49CEE963A06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5" name="直線コネクタ 814">
          <a:extLst>
            <a:ext uri="{FF2B5EF4-FFF2-40B4-BE49-F238E27FC236}">
              <a16:creationId xmlns:a16="http://schemas.microsoft.com/office/drawing/2014/main" id="{AAC62AC0-0728-4A37-8A40-B450314402E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6" name="テキスト ボックス 815">
          <a:extLst>
            <a:ext uri="{FF2B5EF4-FFF2-40B4-BE49-F238E27FC236}">
              <a16:creationId xmlns:a16="http://schemas.microsoft.com/office/drawing/2014/main" id="{C9C9D363-CECF-4A1E-AE22-8E2F7FA65D8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7" name="直線コネクタ 816">
          <a:extLst>
            <a:ext uri="{FF2B5EF4-FFF2-40B4-BE49-F238E27FC236}">
              <a16:creationId xmlns:a16="http://schemas.microsoft.com/office/drawing/2014/main" id="{42B88AE1-A35F-4372-840E-79AD8743D59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8" name="テキスト ボックス 817">
          <a:extLst>
            <a:ext uri="{FF2B5EF4-FFF2-40B4-BE49-F238E27FC236}">
              <a16:creationId xmlns:a16="http://schemas.microsoft.com/office/drawing/2014/main" id="{18F28C61-4058-4980-AACA-DAC75927792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9" name="直線コネクタ 818">
          <a:extLst>
            <a:ext uri="{FF2B5EF4-FFF2-40B4-BE49-F238E27FC236}">
              <a16:creationId xmlns:a16="http://schemas.microsoft.com/office/drawing/2014/main" id="{C7CEFD23-8F58-4298-9F17-49F896BE109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0" name="テキスト ボックス 819">
          <a:extLst>
            <a:ext uri="{FF2B5EF4-FFF2-40B4-BE49-F238E27FC236}">
              <a16:creationId xmlns:a16="http://schemas.microsoft.com/office/drawing/2014/main" id="{5B90CE7D-AF61-481E-8194-49DAA7AA1AF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1" name="直線コネクタ 820">
          <a:extLst>
            <a:ext uri="{FF2B5EF4-FFF2-40B4-BE49-F238E27FC236}">
              <a16:creationId xmlns:a16="http://schemas.microsoft.com/office/drawing/2014/main" id="{1ABA5C64-BBB9-4B7C-AA4A-3C0C720777C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2" name="テキスト ボックス 821">
          <a:extLst>
            <a:ext uri="{FF2B5EF4-FFF2-40B4-BE49-F238E27FC236}">
              <a16:creationId xmlns:a16="http://schemas.microsoft.com/office/drawing/2014/main" id="{31230C0D-10E2-40DA-BA26-710B39ED259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3" name="直線コネクタ 822">
          <a:extLst>
            <a:ext uri="{FF2B5EF4-FFF2-40B4-BE49-F238E27FC236}">
              <a16:creationId xmlns:a16="http://schemas.microsoft.com/office/drawing/2014/main" id="{96222D84-5AAE-47FA-BB08-32B8D1F669B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4" name="テキスト ボックス 823">
          <a:extLst>
            <a:ext uri="{FF2B5EF4-FFF2-40B4-BE49-F238E27FC236}">
              <a16:creationId xmlns:a16="http://schemas.microsoft.com/office/drawing/2014/main" id="{8600F4BE-20B1-47C7-917F-7FADB91FE55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a:extLst>
            <a:ext uri="{FF2B5EF4-FFF2-40B4-BE49-F238E27FC236}">
              <a16:creationId xmlns:a16="http://schemas.microsoft.com/office/drawing/2014/main" id="{5F8F3B8C-1C1C-4939-9954-46464C46F32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6" name="テキスト ボックス 825">
          <a:extLst>
            <a:ext uri="{FF2B5EF4-FFF2-40B4-BE49-F238E27FC236}">
              <a16:creationId xmlns:a16="http://schemas.microsoft.com/office/drawing/2014/main" id="{DF2012F4-90D9-468A-BDE9-6CE9FFB23A0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庁舎】&#10;一人当たり面積グラフ枠">
          <a:extLst>
            <a:ext uri="{FF2B5EF4-FFF2-40B4-BE49-F238E27FC236}">
              <a16:creationId xmlns:a16="http://schemas.microsoft.com/office/drawing/2014/main" id="{8C3ED097-78AB-4235-A629-B2DBFB93653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828" name="直線コネクタ 827">
          <a:extLst>
            <a:ext uri="{FF2B5EF4-FFF2-40B4-BE49-F238E27FC236}">
              <a16:creationId xmlns:a16="http://schemas.microsoft.com/office/drawing/2014/main" id="{E67E5AA8-F1ED-4931-B604-5E9799FD5782}"/>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829" name="【庁舎】&#10;一人当たり面積最小値テキスト">
          <a:extLst>
            <a:ext uri="{FF2B5EF4-FFF2-40B4-BE49-F238E27FC236}">
              <a16:creationId xmlns:a16="http://schemas.microsoft.com/office/drawing/2014/main" id="{F2F72D22-7CC1-4D43-B440-893E4FC25E64}"/>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830" name="直線コネクタ 829">
          <a:extLst>
            <a:ext uri="{FF2B5EF4-FFF2-40B4-BE49-F238E27FC236}">
              <a16:creationId xmlns:a16="http://schemas.microsoft.com/office/drawing/2014/main" id="{2FEDADB1-0FF1-4612-A51B-F43E8EFD9BB2}"/>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831" name="【庁舎】&#10;一人当たり面積最大値テキスト">
          <a:extLst>
            <a:ext uri="{FF2B5EF4-FFF2-40B4-BE49-F238E27FC236}">
              <a16:creationId xmlns:a16="http://schemas.microsoft.com/office/drawing/2014/main" id="{638F3008-BCDB-453D-81B3-75284362C2F4}"/>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832" name="直線コネクタ 831">
          <a:extLst>
            <a:ext uri="{FF2B5EF4-FFF2-40B4-BE49-F238E27FC236}">
              <a16:creationId xmlns:a16="http://schemas.microsoft.com/office/drawing/2014/main" id="{71BF07B3-EAF4-4835-93ED-1C3B1876B9BF}"/>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833" name="【庁舎】&#10;一人当たり面積平均値テキスト">
          <a:extLst>
            <a:ext uri="{FF2B5EF4-FFF2-40B4-BE49-F238E27FC236}">
              <a16:creationId xmlns:a16="http://schemas.microsoft.com/office/drawing/2014/main" id="{66FAFB24-74AE-43FB-92E1-62A672FF40F6}"/>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834" name="フローチャート: 判断 833">
          <a:extLst>
            <a:ext uri="{FF2B5EF4-FFF2-40B4-BE49-F238E27FC236}">
              <a16:creationId xmlns:a16="http://schemas.microsoft.com/office/drawing/2014/main" id="{E6FBB5D7-4D89-4308-B135-C9879378E855}"/>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835" name="フローチャート: 判断 834">
          <a:extLst>
            <a:ext uri="{FF2B5EF4-FFF2-40B4-BE49-F238E27FC236}">
              <a16:creationId xmlns:a16="http://schemas.microsoft.com/office/drawing/2014/main" id="{696F8E36-49C7-40DC-9A88-9A4BB704BA11}"/>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836" name="フローチャート: 判断 835">
          <a:extLst>
            <a:ext uri="{FF2B5EF4-FFF2-40B4-BE49-F238E27FC236}">
              <a16:creationId xmlns:a16="http://schemas.microsoft.com/office/drawing/2014/main" id="{3E4AD70C-3DB5-44A9-B146-D86028B7110A}"/>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837" name="フローチャート: 判断 836">
          <a:extLst>
            <a:ext uri="{FF2B5EF4-FFF2-40B4-BE49-F238E27FC236}">
              <a16:creationId xmlns:a16="http://schemas.microsoft.com/office/drawing/2014/main" id="{363E18E9-673A-4280-8551-965093D2BBAC}"/>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838" name="フローチャート: 判断 837">
          <a:extLst>
            <a:ext uri="{FF2B5EF4-FFF2-40B4-BE49-F238E27FC236}">
              <a16:creationId xmlns:a16="http://schemas.microsoft.com/office/drawing/2014/main" id="{465EEB3D-1FBE-40F3-B866-6E1B6CA9430B}"/>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83A9EDA0-8A3B-4099-A6E6-B7045BF3EC5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CFBFA3E1-471B-4E57-A4B2-9BD877AC6CF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4AE62F59-789D-474D-A3BB-A7508A70913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AD6916B9-6D27-4582-9525-94B108FF3F3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25163A18-B6AE-4F2C-839E-C9D7C585996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107043</xdr:rowOff>
    </xdr:from>
    <xdr:to>
      <xdr:col>116</xdr:col>
      <xdr:colOff>114300</xdr:colOff>
      <xdr:row>105</xdr:row>
      <xdr:rowOff>37193</xdr:rowOff>
    </xdr:to>
    <xdr:sp macro="" textlink="">
      <xdr:nvSpPr>
        <xdr:cNvPr id="844" name="楕円 843">
          <a:extLst>
            <a:ext uri="{FF2B5EF4-FFF2-40B4-BE49-F238E27FC236}">
              <a16:creationId xmlns:a16="http://schemas.microsoft.com/office/drawing/2014/main" id="{98BC9F1C-CC24-42F4-8282-65593261338F}"/>
            </a:ext>
          </a:extLst>
        </xdr:cNvPr>
        <xdr:cNvSpPr/>
      </xdr:nvSpPr>
      <xdr:spPr>
        <a:xfrm>
          <a:off x="221107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129920</xdr:rowOff>
    </xdr:from>
    <xdr:ext cx="469744" cy="259045"/>
    <xdr:sp macro="" textlink="">
      <xdr:nvSpPr>
        <xdr:cNvPr id="845" name="【庁舎】&#10;一人当たり面積該当値テキスト">
          <a:extLst>
            <a:ext uri="{FF2B5EF4-FFF2-40B4-BE49-F238E27FC236}">
              <a16:creationId xmlns:a16="http://schemas.microsoft.com/office/drawing/2014/main" id="{EFF1C9CF-4DD5-417C-BBE9-99616B1A69BC}"/>
            </a:ext>
          </a:extLst>
        </xdr:cNvPr>
        <xdr:cNvSpPr txBox="1"/>
      </xdr:nvSpPr>
      <xdr:spPr>
        <a:xfrm>
          <a:off x="22199600" y="1778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119018</xdr:rowOff>
    </xdr:from>
    <xdr:to>
      <xdr:col>112</xdr:col>
      <xdr:colOff>38100</xdr:colOff>
      <xdr:row>105</xdr:row>
      <xdr:rowOff>49168</xdr:rowOff>
    </xdr:to>
    <xdr:sp macro="" textlink="">
      <xdr:nvSpPr>
        <xdr:cNvPr id="846" name="楕円 845">
          <a:extLst>
            <a:ext uri="{FF2B5EF4-FFF2-40B4-BE49-F238E27FC236}">
              <a16:creationId xmlns:a16="http://schemas.microsoft.com/office/drawing/2014/main" id="{A6E10384-B287-4B65-B9E3-DC906816AA17}"/>
            </a:ext>
          </a:extLst>
        </xdr:cNvPr>
        <xdr:cNvSpPr/>
      </xdr:nvSpPr>
      <xdr:spPr>
        <a:xfrm>
          <a:off x="21272500" y="1794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157843</xdr:rowOff>
    </xdr:from>
    <xdr:to>
      <xdr:col>116</xdr:col>
      <xdr:colOff>63500</xdr:colOff>
      <xdr:row>104</xdr:row>
      <xdr:rowOff>169818</xdr:rowOff>
    </xdr:to>
    <xdr:cxnSp macro="">
      <xdr:nvCxnSpPr>
        <xdr:cNvPr id="847" name="直線コネクタ 846">
          <a:extLst>
            <a:ext uri="{FF2B5EF4-FFF2-40B4-BE49-F238E27FC236}">
              <a16:creationId xmlns:a16="http://schemas.microsoft.com/office/drawing/2014/main" id="{112CF6B0-5236-49A2-BE52-EA7B7A3BA460}"/>
            </a:ext>
          </a:extLst>
        </xdr:cNvPr>
        <xdr:cNvCxnSpPr/>
      </xdr:nvCxnSpPr>
      <xdr:spPr>
        <a:xfrm flipV="1">
          <a:off x="21323300" y="17988643"/>
          <a:ext cx="8382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130992</xdr:rowOff>
    </xdr:from>
    <xdr:to>
      <xdr:col>107</xdr:col>
      <xdr:colOff>101600</xdr:colOff>
      <xdr:row>105</xdr:row>
      <xdr:rowOff>61142</xdr:rowOff>
    </xdr:to>
    <xdr:sp macro="" textlink="">
      <xdr:nvSpPr>
        <xdr:cNvPr id="848" name="楕円 847">
          <a:extLst>
            <a:ext uri="{FF2B5EF4-FFF2-40B4-BE49-F238E27FC236}">
              <a16:creationId xmlns:a16="http://schemas.microsoft.com/office/drawing/2014/main" id="{FCEE7085-00A9-4C07-8189-6D251B43B068}"/>
            </a:ext>
          </a:extLst>
        </xdr:cNvPr>
        <xdr:cNvSpPr/>
      </xdr:nvSpPr>
      <xdr:spPr>
        <a:xfrm>
          <a:off x="20383500" y="1796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169818</xdr:rowOff>
    </xdr:from>
    <xdr:to>
      <xdr:col>111</xdr:col>
      <xdr:colOff>177800</xdr:colOff>
      <xdr:row>105</xdr:row>
      <xdr:rowOff>10342</xdr:rowOff>
    </xdr:to>
    <xdr:cxnSp macro="">
      <xdr:nvCxnSpPr>
        <xdr:cNvPr id="849" name="直線コネクタ 848">
          <a:extLst>
            <a:ext uri="{FF2B5EF4-FFF2-40B4-BE49-F238E27FC236}">
              <a16:creationId xmlns:a16="http://schemas.microsoft.com/office/drawing/2014/main" id="{6BDEC4D3-9BB1-4D23-A77C-6669B28763BE}"/>
            </a:ext>
          </a:extLst>
        </xdr:cNvPr>
        <xdr:cNvCxnSpPr/>
      </xdr:nvCxnSpPr>
      <xdr:spPr>
        <a:xfrm flipV="1">
          <a:off x="20434300" y="18000618"/>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170180</xdr:rowOff>
    </xdr:from>
    <xdr:to>
      <xdr:col>102</xdr:col>
      <xdr:colOff>165100</xdr:colOff>
      <xdr:row>105</xdr:row>
      <xdr:rowOff>100330</xdr:rowOff>
    </xdr:to>
    <xdr:sp macro="" textlink="">
      <xdr:nvSpPr>
        <xdr:cNvPr id="850" name="楕円 849">
          <a:extLst>
            <a:ext uri="{FF2B5EF4-FFF2-40B4-BE49-F238E27FC236}">
              <a16:creationId xmlns:a16="http://schemas.microsoft.com/office/drawing/2014/main" id="{2D492975-7BD5-406E-A024-EB71AEAEA21D}"/>
            </a:ext>
          </a:extLst>
        </xdr:cNvPr>
        <xdr:cNvSpPr/>
      </xdr:nvSpPr>
      <xdr:spPr>
        <a:xfrm>
          <a:off x="19494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10342</xdr:rowOff>
    </xdr:from>
    <xdr:to>
      <xdr:col>107</xdr:col>
      <xdr:colOff>50800</xdr:colOff>
      <xdr:row>105</xdr:row>
      <xdr:rowOff>49530</xdr:rowOff>
    </xdr:to>
    <xdr:cxnSp macro="">
      <xdr:nvCxnSpPr>
        <xdr:cNvPr id="851" name="直線コネクタ 850">
          <a:extLst>
            <a:ext uri="{FF2B5EF4-FFF2-40B4-BE49-F238E27FC236}">
              <a16:creationId xmlns:a16="http://schemas.microsoft.com/office/drawing/2014/main" id="{4DE3A9CC-8461-4CDE-A007-5280CB2DAF41}"/>
            </a:ext>
          </a:extLst>
        </xdr:cNvPr>
        <xdr:cNvCxnSpPr/>
      </xdr:nvCxnSpPr>
      <xdr:spPr>
        <a:xfrm flipV="1">
          <a:off x="19545300" y="1801259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10705</xdr:rowOff>
    </xdr:from>
    <xdr:to>
      <xdr:col>98</xdr:col>
      <xdr:colOff>38100</xdr:colOff>
      <xdr:row>105</xdr:row>
      <xdr:rowOff>112305</xdr:rowOff>
    </xdr:to>
    <xdr:sp macro="" textlink="">
      <xdr:nvSpPr>
        <xdr:cNvPr id="852" name="楕円 851">
          <a:extLst>
            <a:ext uri="{FF2B5EF4-FFF2-40B4-BE49-F238E27FC236}">
              <a16:creationId xmlns:a16="http://schemas.microsoft.com/office/drawing/2014/main" id="{1A79CDAB-BF41-4D36-B805-A4CA465261C3}"/>
            </a:ext>
          </a:extLst>
        </xdr:cNvPr>
        <xdr:cNvSpPr/>
      </xdr:nvSpPr>
      <xdr:spPr>
        <a:xfrm>
          <a:off x="18605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49530</xdr:rowOff>
    </xdr:from>
    <xdr:to>
      <xdr:col>102</xdr:col>
      <xdr:colOff>114300</xdr:colOff>
      <xdr:row>105</xdr:row>
      <xdr:rowOff>61505</xdr:rowOff>
    </xdr:to>
    <xdr:cxnSp macro="">
      <xdr:nvCxnSpPr>
        <xdr:cNvPr id="853" name="直線コネクタ 852">
          <a:extLst>
            <a:ext uri="{FF2B5EF4-FFF2-40B4-BE49-F238E27FC236}">
              <a16:creationId xmlns:a16="http://schemas.microsoft.com/office/drawing/2014/main" id="{12A39A77-BF87-45AC-BC88-4107978B72D2}"/>
            </a:ext>
          </a:extLst>
        </xdr:cNvPr>
        <xdr:cNvCxnSpPr/>
      </xdr:nvCxnSpPr>
      <xdr:spPr>
        <a:xfrm flipV="1">
          <a:off x="18656300" y="18051780"/>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854" name="n_1aveValue【庁舎】&#10;一人当たり面積">
          <a:extLst>
            <a:ext uri="{FF2B5EF4-FFF2-40B4-BE49-F238E27FC236}">
              <a16:creationId xmlns:a16="http://schemas.microsoft.com/office/drawing/2014/main" id="{07ACE529-21B5-47EB-813D-09AB2833CF4F}"/>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855" name="n_2aveValue【庁舎】&#10;一人当たり面積">
          <a:extLst>
            <a:ext uri="{FF2B5EF4-FFF2-40B4-BE49-F238E27FC236}">
              <a16:creationId xmlns:a16="http://schemas.microsoft.com/office/drawing/2014/main" id="{D02688BB-7E67-467E-BFE3-EC7862FFD310}"/>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856" name="n_3aveValue【庁舎】&#10;一人当たり面積">
          <a:extLst>
            <a:ext uri="{FF2B5EF4-FFF2-40B4-BE49-F238E27FC236}">
              <a16:creationId xmlns:a16="http://schemas.microsoft.com/office/drawing/2014/main" id="{4A502B57-CDD1-486E-8B81-E8C20EE574C5}"/>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857" name="n_4aveValue【庁舎】&#10;一人当たり面積">
          <a:extLst>
            <a:ext uri="{FF2B5EF4-FFF2-40B4-BE49-F238E27FC236}">
              <a16:creationId xmlns:a16="http://schemas.microsoft.com/office/drawing/2014/main" id="{2ACACEC5-EE3A-4DCF-B0BD-BB9023D23287}"/>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65695</xdr:rowOff>
    </xdr:from>
    <xdr:ext cx="469744" cy="259045"/>
    <xdr:sp macro="" textlink="">
      <xdr:nvSpPr>
        <xdr:cNvPr id="858" name="n_1mainValue【庁舎】&#10;一人当たり面積">
          <a:extLst>
            <a:ext uri="{FF2B5EF4-FFF2-40B4-BE49-F238E27FC236}">
              <a16:creationId xmlns:a16="http://schemas.microsoft.com/office/drawing/2014/main" id="{3DA8E901-8F3E-4F25-A658-0BD9C36BB22A}"/>
            </a:ext>
          </a:extLst>
        </xdr:cNvPr>
        <xdr:cNvSpPr txBox="1"/>
      </xdr:nvSpPr>
      <xdr:spPr>
        <a:xfrm>
          <a:off x="21075727" y="1772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77669</xdr:rowOff>
    </xdr:from>
    <xdr:ext cx="469744" cy="259045"/>
    <xdr:sp macro="" textlink="">
      <xdr:nvSpPr>
        <xdr:cNvPr id="859" name="n_2mainValue【庁舎】&#10;一人当たり面積">
          <a:extLst>
            <a:ext uri="{FF2B5EF4-FFF2-40B4-BE49-F238E27FC236}">
              <a16:creationId xmlns:a16="http://schemas.microsoft.com/office/drawing/2014/main" id="{88F60AED-78F9-48CE-9581-0F0EE20D50DE}"/>
            </a:ext>
          </a:extLst>
        </xdr:cNvPr>
        <xdr:cNvSpPr txBox="1"/>
      </xdr:nvSpPr>
      <xdr:spPr>
        <a:xfrm>
          <a:off x="20199427" y="17737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116857</xdr:rowOff>
    </xdr:from>
    <xdr:ext cx="469744" cy="259045"/>
    <xdr:sp macro="" textlink="">
      <xdr:nvSpPr>
        <xdr:cNvPr id="860" name="n_3mainValue【庁舎】&#10;一人当たり面積">
          <a:extLst>
            <a:ext uri="{FF2B5EF4-FFF2-40B4-BE49-F238E27FC236}">
              <a16:creationId xmlns:a16="http://schemas.microsoft.com/office/drawing/2014/main" id="{FA97AFED-D8B4-4D4B-A624-44683BF18505}"/>
            </a:ext>
          </a:extLst>
        </xdr:cNvPr>
        <xdr:cNvSpPr txBox="1"/>
      </xdr:nvSpPr>
      <xdr:spPr>
        <a:xfrm>
          <a:off x="19310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128832</xdr:rowOff>
    </xdr:from>
    <xdr:ext cx="469744" cy="259045"/>
    <xdr:sp macro="" textlink="">
      <xdr:nvSpPr>
        <xdr:cNvPr id="861" name="n_4mainValue【庁舎】&#10;一人当たり面積">
          <a:extLst>
            <a:ext uri="{FF2B5EF4-FFF2-40B4-BE49-F238E27FC236}">
              <a16:creationId xmlns:a16="http://schemas.microsoft.com/office/drawing/2014/main" id="{DFFA7488-7F97-4A38-A5CA-C26A951DCEF9}"/>
            </a:ext>
          </a:extLst>
        </xdr:cNvPr>
        <xdr:cNvSpPr txBox="1"/>
      </xdr:nvSpPr>
      <xdr:spPr>
        <a:xfrm>
          <a:off x="18421427" y="1778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a:extLst>
            <a:ext uri="{FF2B5EF4-FFF2-40B4-BE49-F238E27FC236}">
              <a16:creationId xmlns:a16="http://schemas.microsoft.com/office/drawing/2014/main" id="{F19E8D79-5DB4-4E36-ADBD-F7BD5CBA20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a:extLst>
            <a:ext uri="{FF2B5EF4-FFF2-40B4-BE49-F238E27FC236}">
              <a16:creationId xmlns:a16="http://schemas.microsoft.com/office/drawing/2014/main" id="{DD2AEE1A-5C25-412B-A4C6-2204A84D35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a:extLst>
            <a:ext uri="{FF2B5EF4-FFF2-40B4-BE49-F238E27FC236}">
              <a16:creationId xmlns:a16="http://schemas.microsoft.com/office/drawing/2014/main" id="{8ACECE89-A66A-47B5-A4B1-E1BF977E225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類似団体と比較して特に有形固定資産減価償却率が高くなっている施設は、図書館、一般廃棄物処理施設、庁舎である。</a:t>
          </a:r>
        </a:p>
        <a:p>
          <a:r>
            <a:rPr kumimoji="1" lang="ja-JP" altLang="en-US" sz="1050">
              <a:latin typeface="ＭＳ Ｐゴシック" panose="020B0600070205080204" pitchFamily="50" charset="-128"/>
              <a:ea typeface="ＭＳ Ｐゴシック" panose="020B0600070205080204" pitchFamily="50" charset="-128"/>
            </a:rPr>
            <a:t>図書館：令和元年度に策定した長寿命化計画に基づき、今後計画的に改修を行っていく。</a:t>
          </a:r>
        </a:p>
        <a:p>
          <a:r>
            <a:rPr kumimoji="1" lang="ja-JP" altLang="en-US" sz="1050">
              <a:latin typeface="ＭＳ Ｐゴシック" panose="020B0600070205080204" pitchFamily="50" charset="-128"/>
              <a:ea typeface="ＭＳ Ｐゴシック" panose="020B0600070205080204" pitchFamily="50" charset="-128"/>
            </a:rPr>
            <a:t>一般廃棄物処理施設：し尿、ごみ処理を広域行政事務組合で行っている。</a:t>
          </a:r>
        </a:p>
        <a:p>
          <a:r>
            <a:rPr kumimoji="1" lang="ja-JP" altLang="en-US" sz="1050">
              <a:latin typeface="ＭＳ Ｐゴシック" panose="020B0600070205080204" pitchFamily="50" charset="-128"/>
              <a:ea typeface="ＭＳ Ｐゴシック" panose="020B0600070205080204" pitchFamily="50" charset="-128"/>
            </a:rPr>
            <a:t>①し尿処理施設は、稼働から</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年経過しているため老朽化が進んでいる。令和</a:t>
          </a:r>
          <a:r>
            <a:rPr kumimoji="1" lang="en-US" altLang="ja-JP" sz="1050">
              <a:latin typeface="ＭＳ Ｐゴシック" panose="020B0600070205080204" pitchFamily="50" charset="-128"/>
              <a:ea typeface="ＭＳ Ｐゴシック" panose="020B0600070205080204" pitchFamily="50" charset="-128"/>
            </a:rPr>
            <a:t>9</a:t>
          </a:r>
          <a:r>
            <a:rPr kumimoji="1" lang="ja-JP" altLang="en-US" sz="1050">
              <a:latin typeface="ＭＳ Ｐゴシック" panose="020B0600070205080204" pitchFamily="50" charset="-128"/>
              <a:ea typeface="ＭＳ Ｐゴシック" panose="020B0600070205080204" pitchFamily="50" charset="-128"/>
            </a:rPr>
            <a:t>年度の廃止が決定したが、施設解体時期については未定である。</a:t>
          </a:r>
        </a:p>
        <a:p>
          <a:r>
            <a:rPr kumimoji="1" lang="ja-JP" altLang="en-US" sz="1050">
              <a:latin typeface="ＭＳ Ｐゴシック" panose="020B0600070205080204" pitchFamily="50" charset="-128"/>
              <a:ea typeface="ＭＳ Ｐゴシック" panose="020B0600070205080204" pitchFamily="50" charset="-128"/>
            </a:rPr>
            <a:t>②ごみ処理施設は、令和元年度に策定した長寿命化計画に基づき、今後計画的に改修を行っていく。</a:t>
          </a:r>
        </a:p>
        <a:p>
          <a:r>
            <a:rPr kumimoji="1" lang="ja-JP" altLang="en-US" sz="1050">
              <a:latin typeface="ＭＳ Ｐゴシック" panose="020B0600070205080204" pitchFamily="50" charset="-128"/>
              <a:ea typeface="ＭＳ Ｐゴシック" panose="020B0600070205080204" pitchFamily="50" charset="-128"/>
            </a:rPr>
            <a:t>庁舎：令和</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年度から</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年度に庁舎照明</a:t>
          </a:r>
          <a:r>
            <a:rPr kumimoji="1" lang="en-US" altLang="ja-JP" sz="1050">
              <a:latin typeface="ＭＳ Ｐゴシック" panose="020B0600070205080204" pitchFamily="50" charset="-128"/>
              <a:ea typeface="ＭＳ Ｐゴシック" panose="020B0600070205080204" pitchFamily="50" charset="-128"/>
            </a:rPr>
            <a:t>LED</a:t>
          </a:r>
          <a:r>
            <a:rPr kumimoji="1" lang="ja-JP" altLang="en-US" sz="1050">
              <a:latin typeface="ＭＳ Ｐゴシック" panose="020B0600070205080204" pitchFamily="50" charset="-128"/>
              <a:ea typeface="ＭＳ Ｐゴシック" panose="020B0600070205080204" pitchFamily="50" charset="-128"/>
            </a:rPr>
            <a:t>化工事を行った。令和元年度に策定した個別施設計画に基づき、今後、空調改修等計画的に改修を行っていく。</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福祉施設：令和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a:t>
          </a:r>
          <a:r>
            <a:rPr kumimoji="1" lang="en-US" altLang="ja-JP" sz="1050">
              <a:latin typeface="ＭＳ Ｐゴシック" panose="020B0600070205080204" pitchFamily="50" charset="-128"/>
              <a:ea typeface="ＭＳ Ｐゴシック" panose="020B0600070205080204" pitchFamily="50" charset="-128"/>
            </a:rPr>
            <a:t>4</a:t>
          </a:r>
          <a:r>
            <a:rPr kumimoji="1" lang="ja-JP" altLang="en-US" sz="1050">
              <a:latin typeface="ＭＳ Ｐゴシック" panose="020B0600070205080204" pitchFamily="50" charset="-128"/>
              <a:ea typeface="ＭＳ Ｐゴシック" panose="020B0600070205080204" pitchFamily="50" charset="-128"/>
            </a:rPr>
            <a:t>月</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日に民間譲渡したことにより皆減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3" t="s">
        <v>76</v>
      </c>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393"/>
      <c r="AL1" s="393"/>
      <c r="AM1" s="393"/>
      <c r="AN1" s="393"/>
      <c r="AO1" s="393"/>
      <c r="AP1" s="393"/>
      <c r="AQ1" s="393"/>
      <c r="AR1" s="393"/>
      <c r="AS1" s="393"/>
      <c r="AT1" s="393"/>
      <c r="AU1" s="393"/>
      <c r="AV1" s="393"/>
      <c r="AW1" s="393"/>
      <c r="AX1" s="393"/>
      <c r="AY1" s="393"/>
      <c r="AZ1" s="393"/>
      <c r="BA1" s="393"/>
      <c r="BB1" s="393"/>
      <c r="BC1" s="393"/>
      <c r="BD1" s="393"/>
      <c r="BE1" s="393"/>
      <c r="BF1" s="393"/>
      <c r="BG1" s="393"/>
      <c r="BH1" s="393"/>
      <c r="BI1" s="393"/>
      <c r="BJ1" s="393"/>
      <c r="BK1" s="393"/>
      <c r="BL1" s="393"/>
      <c r="BM1" s="393"/>
      <c r="BN1" s="393"/>
      <c r="BO1" s="393"/>
      <c r="BP1" s="393"/>
      <c r="BQ1" s="393"/>
      <c r="BR1" s="393"/>
      <c r="BS1" s="393"/>
      <c r="BT1" s="393"/>
      <c r="BU1" s="393"/>
      <c r="BV1" s="393"/>
      <c r="BW1" s="393"/>
      <c r="BX1" s="393"/>
      <c r="BY1" s="393"/>
      <c r="BZ1" s="393"/>
      <c r="CA1" s="393"/>
      <c r="CB1" s="393"/>
      <c r="CC1" s="393"/>
      <c r="CD1" s="393"/>
      <c r="CE1" s="393"/>
      <c r="CF1" s="393"/>
      <c r="CG1" s="393"/>
      <c r="CH1" s="393"/>
      <c r="CI1" s="393"/>
      <c r="CJ1" s="393"/>
      <c r="CK1" s="393"/>
      <c r="CL1" s="393"/>
      <c r="CM1" s="393"/>
      <c r="CN1" s="393"/>
      <c r="CO1" s="393"/>
      <c r="CP1" s="393"/>
      <c r="CQ1" s="393"/>
      <c r="CR1" s="393"/>
      <c r="CS1" s="393"/>
      <c r="CT1" s="393"/>
      <c r="CU1" s="393"/>
      <c r="CV1" s="393"/>
      <c r="CW1" s="393"/>
      <c r="CX1" s="393"/>
      <c r="CY1" s="393"/>
      <c r="CZ1" s="393"/>
      <c r="DA1" s="393"/>
      <c r="DB1" s="393"/>
      <c r="DC1" s="393"/>
      <c r="DD1" s="393"/>
      <c r="DE1" s="393"/>
      <c r="DF1" s="393"/>
      <c r="DG1" s="393"/>
      <c r="DH1" s="393"/>
      <c r="DI1" s="393"/>
      <c r="DJ1" s="163"/>
      <c r="DK1" s="163"/>
      <c r="DL1" s="163"/>
      <c r="DM1" s="163"/>
      <c r="DN1" s="163"/>
      <c r="DO1" s="163"/>
    </row>
    <row r="2" spans="1:119" ht="24.75" thickBot="1" x14ac:dyDescent="0.2">
      <c r="B2" s="164" t="s">
        <v>77</v>
      </c>
      <c r="C2" s="164"/>
      <c r="D2" s="165"/>
    </row>
    <row r="3" spans="1:119" ht="18.75" customHeight="1" thickBot="1" x14ac:dyDescent="0.2">
      <c r="A3" s="163"/>
      <c r="B3" s="394" t="s">
        <v>78</v>
      </c>
      <c r="C3" s="395"/>
      <c r="D3" s="395"/>
      <c r="E3" s="396"/>
      <c r="F3" s="396"/>
      <c r="G3" s="396"/>
      <c r="H3" s="396"/>
      <c r="I3" s="396"/>
      <c r="J3" s="396"/>
      <c r="K3" s="396"/>
      <c r="L3" s="396" t="s">
        <v>79</v>
      </c>
      <c r="M3" s="396"/>
      <c r="N3" s="396"/>
      <c r="O3" s="396"/>
      <c r="P3" s="396"/>
      <c r="Q3" s="396"/>
      <c r="R3" s="403"/>
      <c r="S3" s="403"/>
      <c r="T3" s="403"/>
      <c r="U3" s="403"/>
      <c r="V3" s="404"/>
      <c r="W3" s="378" t="s">
        <v>80</v>
      </c>
      <c r="X3" s="379"/>
      <c r="Y3" s="379"/>
      <c r="Z3" s="379"/>
      <c r="AA3" s="379"/>
      <c r="AB3" s="395"/>
      <c r="AC3" s="403" t="s">
        <v>81</v>
      </c>
      <c r="AD3" s="379"/>
      <c r="AE3" s="379"/>
      <c r="AF3" s="379"/>
      <c r="AG3" s="379"/>
      <c r="AH3" s="379"/>
      <c r="AI3" s="379"/>
      <c r="AJ3" s="379"/>
      <c r="AK3" s="379"/>
      <c r="AL3" s="380"/>
      <c r="AM3" s="378" t="s">
        <v>82</v>
      </c>
      <c r="AN3" s="379"/>
      <c r="AO3" s="379"/>
      <c r="AP3" s="379"/>
      <c r="AQ3" s="379"/>
      <c r="AR3" s="379"/>
      <c r="AS3" s="379"/>
      <c r="AT3" s="379"/>
      <c r="AU3" s="379"/>
      <c r="AV3" s="379"/>
      <c r="AW3" s="379"/>
      <c r="AX3" s="380"/>
      <c r="AY3" s="415" t="s">
        <v>1</v>
      </c>
      <c r="AZ3" s="416"/>
      <c r="BA3" s="416"/>
      <c r="BB3" s="416"/>
      <c r="BC3" s="416"/>
      <c r="BD3" s="416"/>
      <c r="BE3" s="416"/>
      <c r="BF3" s="416"/>
      <c r="BG3" s="416"/>
      <c r="BH3" s="416"/>
      <c r="BI3" s="416"/>
      <c r="BJ3" s="416"/>
      <c r="BK3" s="416"/>
      <c r="BL3" s="416"/>
      <c r="BM3" s="417"/>
      <c r="BN3" s="378" t="s">
        <v>83</v>
      </c>
      <c r="BO3" s="379"/>
      <c r="BP3" s="379"/>
      <c r="BQ3" s="379"/>
      <c r="BR3" s="379"/>
      <c r="BS3" s="379"/>
      <c r="BT3" s="379"/>
      <c r="BU3" s="380"/>
      <c r="BV3" s="378" t="s">
        <v>84</v>
      </c>
      <c r="BW3" s="379"/>
      <c r="BX3" s="379"/>
      <c r="BY3" s="379"/>
      <c r="BZ3" s="379"/>
      <c r="CA3" s="379"/>
      <c r="CB3" s="379"/>
      <c r="CC3" s="380"/>
      <c r="CD3" s="415" t="s">
        <v>1</v>
      </c>
      <c r="CE3" s="416"/>
      <c r="CF3" s="416"/>
      <c r="CG3" s="416"/>
      <c r="CH3" s="416"/>
      <c r="CI3" s="416"/>
      <c r="CJ3" s="416"/>
      <c r="CK3" s="416"/>
      <c r="CL3" s="416"/>
      <c r="CM3" s="416"/>
      <c r="CN3" s="416"/>
      <c r="CO3" s="416"/>
      <c r="CP3" s="416"/>
      <c r="CQ3" s="416"/>
      <c r="CR3" s="416"/>
      <c r="CS3" s="417"/>
      <c r="CT3" s="378" t="s">
        <v>85</v>
      </c>
      <c r="CU3" s="379"/>
      <c r="CV3" s="379"/>
      <c r="CW3" s="379"/>
      <c r="CX3" s="379"/>
      <c r="CY3" s="379"/>
      <c r="CZ3" s="379"/>
      <c r="DA3" s="380"/>
      <c r="DB3" s="378" t="s">
        <v>86</v>
      </c>
      <c r="DC3" s="379"/>
      <c r="DD3" s="379"/>
      <c r="DE3" s="379"/>
      <c r="DF3" s="379"/>
      <c r="DG3" s="379"/>
      <c r="DH3" s="379"/>
      <c r="DI3" s="380"/>
    </row>
    <row r="4" spans="1:119" ht="18.75" customHeight="1" x14ac:dyDescent="0.15">
      <c r="A4" s="163"/>
      <c r="B4" s="397"/>
      <c r="C4" s="398"/>
      <c r="D4" s="398"/>
      <c r="E4" s="399"/>
      <c r="F4" s="399"/>
      <c r="G4" s="399"/>
      <c r="H4" s="399"/>
      <c r="I4" s="399"/>
      <c r="J4" s="399"/>
      <c r="K4" s="399"/>
      <c r="L4" s="399"/>
      <c r="M4" s="399"/>
      <c r="N4" s="399"/>
      <c r="O4" s="399"/>
      <c r="P4" s="399"/>
      <c r="Q4" s="399"/>
      <c r="R4" s="405"/>
      <c r="S4" s="405"/>
      <c r="T4" s="405"/>
      <c r="U4" s="405"/>
      <c r="V4" s="406"/>
      <c r="W4" s="409"/>
      <c r="X4" s="410"/>
      <c r="Y4" s="410"/>
      <c r="Z4" s="410"/>
      <c r="AA4" s="410"/>
      <c r="AB4" s="398"/>
      <c r="AC4" s="405"/>
      <c r="AD4" s="410"/>
      <c r="AE4" s="410"/>
      <c r="AF4" s="410"/>
      <c r="AG4" s="410"/>
      <c r="AH4" s="410"/>
      <c r="AI4" s="410"/>
      <c r="AJ4" s="410"/>
      <c r="AK4" s="410"/>
      <c r="AL4" s="413"/>
      <c r="AM4" s="411"/>
      <c r="AN4" s="412"/>
      <c r="AO4" s="412"/>
      <c r="AP4" s="412"/>
      <c r="AQ4" s="412"/>
      <c r="AR4" s="412"/>
      <c r="AS4" s="412"/>
      <c r="AT4" s="412"/>
      <c r="AU4" s="412"/>
      <c r="AV4" s="412"/>
      <c r="AW4" s="412"/>
      <c r="AX4" s="414"/>
      <c r="AY4" s="381" t="s">
        <v>87</v>
      </c>
      <c r="AZ4" s="382"/>
      <c r="BA4" s="382"/>
      <c r="BB4" s="382"/>
      <c r="BC4" s="382"/>
      <c r="BD4" s="382"/>
      <c r="BE4" s="382"/>
      <c r="BF4" s="382"/>
      <c r="BG4" s="382"/>
      <c r="BH4" s="382"/>
      <c r="BI4" s="382"/>
      <c r="BJ4" s="382"/>
      <c r="BK4" s="382"/>
      <c r="BL4" s="382"/>
      <c r="BM4" s="383"/>
      <c r="BN4" s="384">
        <v>9899073</v>
      </c>
      <c r="BO4" s="385"/>
      <c r="BP4" s="385"/>
      <c r="BQ4" s="385"/>
      <c r="BR4" s="385"/>
      <c r="BS4" s="385"/>
      <c r="BT4" s="385"/>
      <c r="BU4" s="386"/>
      <c r="BV4" s="384">
        <v>10528422</v>
      </c>
      <c r="BW4" s="385"/>
      <c r="BX4" s="385"/>
      <c r="BY4" s="385"/>
      <c r="BZ4" s="385"/>
      <c r="CA4" s="385"/>
      <c r="CB4" s="385"/>
      <c r="CC4" s="386"/>
      <c r="CD4" s="387" t="s">
        <v>88</v>
      </c>
      <c r="CE4" s="388"/>
      <c r="CF4" s="388"/>
      <c r="CG4" s="388"/>
      <c r="CH4" s="388"/>
      <c r="CI4" s="388"/>
      <c r="CJ4" s="388"/>
      <c r="CK4" s="388"/>
      <c r="CL4" s="388"/>
      <c r="CM4" s="388"/>
      <c r="CN4" s="388"/>
      <c r="CO4" s="388"/>
      <c r="CP4" s="388"/>
      <c r="CQ4" s="388"/>
      <c r="CR4" s="388"/>
      <c r="CS4" s="389"/>
      <c r="CT4" s="390">
        <v>8.4</v>
      </c>
      <c r="CU4" s="391"/>
      <c r="CV4" s="391"/>
      <c r="CW4" s="391"/>
      <c r="CX4" s="391"/>
      <c r="CY4" s="391"/>
      <c r="CZ4" s="391"/>
      <c r="DA4" s="392"/>
      <c r="DB4" s="390">
        <v>9.6</v>
      </c>
      <c r="DC4" s="391"/>
      <c r="DD4" s="391"/>
      <c r="DE4" s="391"/>
      <c r="DF4" s="391"/>
      <c r="DG4" s="391"/>
      <c r="DH4" s="391"/>
      <c r="DI4" s="392"/>
    </row>
    <row r="5" spans="1:119" ht="18.75" customHeight="1" x14ac:dyDescent="0.15">
      <c r="A5" s="163"/>
      <c r="B5" s="400"/>
      <c r="C5" s="401"/>
      <c r="D5" s="401"/>
      <c r="E5" s="402"/>
      <c r="F5" s="402"/>
      <c r="G5" s="402"/>
      <c r="H5" s="402"/>
      <c r="I5" s="402"/>
      <c r="J5" s="402"/>
      <c r="K5" s="402"/>
      <c r="L5" s="402"/>
      <c r="M5" s="402"/>
      <c r="N5" s="402"/>
      <c r="O5" s="402"/>
      <c r="P5" s="402"/>
      <c r="Q5" s="402"/>
      <c r="R5" s="407"/>
      <c r="S5" s="407"/>
      <c r="T5" s="407"/>
      <c r="U5" s="407"/>
      <c r="V5" s="408"/>
      <c r="W5" s="411"/>
      <c r="X5" s="412"/>
      <c r="Y5" s="412"/>
      <c r="Z5" s="412"/>
      <c r="AA5" s="412"/>
      <c r="AB5" s="401"/>
      <c r="AC5" s="407"/>
      <c r="AD5" s="412"/>
      <c r="AE5" s="412"/>
      <c r="AF5" s="412"/>
      <c r="AG5" s="412"/>
      <c r="AH5" s="412"/>
      <c r="AI5" s="412"/>
      <c r="AJ5" s="412"/>
      <c r="AK5" s="412"/>
      <c r="AL5" s="414"/>
      <c r="AM5" s="450" t="s">
        <v>89</v>
      </c>
      <c r="AN5" s="451"/>
      <c r="AO5" s="451"/>
      <c r="AP5" s="451"/>
      <c r="AQ5" s="451"/>
      <c r="AR5" s="451"/>
      <c r="AS5" s="451"/>
      <c r="AT5" s="452"/>
      <c r="AU5" s="453" t="s">
        <v>90</v>
      </c>
      <c r="AV5" s="454"/>
      <c r="AW5" s="454"/>
      <c r="AX5" s="454"/>
      <c r="AY5" s="455" t="s">
        <v>91</v>
      </c>
      <c r="AZ5" s="456"/>
      <c r="BA5" s="456"/>
      <c r="BB5" s="456"/>
      <c r="BC5" s="456"/>
      <c r="BD5" s="456"/>
      <c r="BE5" s="456"/>
      <c r="BF5" s="456"/>
      <c r="BG5" s="456"/>
      <c r="BH5" s="456"/>
      <c r="BI5" s="456"/>
      <c r="BJ5" s="456"/>
      <c r="BK5" s="456"/>
      <c r="BL5" s="456"/>
      <c r="BM5" s="457"/>
      <c r="BN5" s="421">
        <v>9498549</v>
      </c>
      <c r="BO5" s="422"/>
      <c r="BP5" s="422"/>
      <c r="BQ5" s="422"/>
      <c r="BR5" s="422"/>
      <c r="BS5" s="422"/>
      <c r="BT5" s="422"/>
      <c r="BU5" s="423"/>
      <c r="BV5" s="421">
        <v>10108857</v>
      </c>
      <c r="BW5" s="422"/>
      <c r="BX5" s="422"/>
      <c r="BY5" s="422"/>
      <c r="BZ5" s="422"/>
      <c r="CA5" s="422"/>
      <c r="CB5" s="422"/>
      <c r="CC5" s="423"/>
      <c r="CD5" s="424" t="s">
        <v>92</v>
      </c>
      <c r="CE5" s="425"/>
      <c r="CF5" s="425"/>
      <c r="CG5" s="425"/>
      <c r="CH5" s="425"/>
      <c r="CI5" s="425"/>
      <c r="CJ5" s="425"/>
      <c r="CK5" s="425"/>
      <c r="CL5" s="425"/>
      <c r="CM5" s="425"/>
      <c r="CN5" s="425"/>
      <c r="CO5" s="425"/>
      <c r="CP5" s="425"/>
      <c r="CQ5" s="425"/>
      <c r="CR5" s="425"/>
      <c r="CS5" s="426"/>
      <c r="CT5" s="418">
        <v>99.9</v>
      </c>
      <c r="CU5" s="419"/>
      <c r="CV5" s="419"/>
      <c r="CW5" s="419"/>
      <c r="CX5" s="419"/>
      <c r="CY5" s="419"/>
      <c r="CZ5" s="419"/>
      <c r="DA5" s="420"/>
      <c r="DB5" s="418">
        <v>99.7</v>
      </c>
      <c r="DC5" s="419"/>
      <c r="DD5" s="419"/>
      <c r="DE5" s="419"/>
      <c r="DF5" s="419"/>
      <c r="DG5" s="419"/>
      <c r="DH5" s="419"/>
      <c r="DI5" s="420"/>
    </row>
    <row r="6" spans="1:119" ht="18.75" customHeight="1" x14ac:dyDescent="0.15">
      <c r="A6" s="163"/>
      <c r="B6" s="427" t="s">
        <v>93</v>
      </c>
      <c r="C6" s="428"/>
      <c r="D6" s="428"/>
      <c r="E6" s="429"/>
      <c r="F6" s="429"/>
      <c r="G6" s="429"/>
      <c r="H6" s="429"/>
      <c r="I6" s="429"/>
      <c r="J6" s="429"/>
      <c r="K6" s="429"/>
      <c r="L6" s="429" t="s">
        <v>94</v>
      </c>
      <c r="M6" s="429"/>
      <c r="N6" s="429"/>
      <c r="O6" s="429"/>
      <c r="P6" s="429"/>
      <c r="Q6" s="429"/>
      <c r="R6" s="433"/>
      <c r="S6" s="433"/>
      <c r="T6" s="433"/>
      <c r="U6" s="433"/>
      <c r="V6" s="434"/>
      <c r="W6" s="437" t="s">
        <v>95</v>
      </c>
      <c r="X6" s="438"/>
      <c r="Y6" s="438"/>
      <c r="Z6" s="438"/>
      <c r="AA6" s="438"/>
      <c r="AB6" s="428"/>
      <c r="AC6" s="441" t="s">
        <v>96</v>
      </c>
      <c r="AD6" s="442"/>
      <c r="AE6" s="442"/>
      <c r="AF6" s="442"/>
      <c r="AG6" s="442"/>
      <c r="AH6" s="442"/>
      <c r="AI6" s="442"/>
      <c r="AJ6" s="442"/>
      <c r="AK6" s="442"/>
      <c r="AL6" s="443"/>
      <c r="AM6" s="450" t="s">
        <v>97</v>
      </c>
      <c r="AN6" s="451"/>
      <c r="AO6" s="451"/>
      <c r="AP6" s="451"/>
      <c r="AQ6" s="451"/>
      <c r="AR6" s="451"/>
      <c r="AS6" s="451"/>
      <c r="AT6" s="452"/>
      <c r="AU6" s="453" t="s">
        <v>90</v>
      </c>
      <c r="AV6" s="454"/>
      <c r="AW6" s="454"/>
      <c r="AX6" s="454"/>
      <c r="AY6" s="455" t="s">
        <v>98</v>
      </c>
      <c r="AZ6" s="456"/>
      <c r="BA6" s="456"/>
      <c r="BB6" s="456"/>
      <c r="BC6" s="456"/>
      <c r="BD6" s="456"/>
      <c r="BE6" s="456"/>
      <c r="BF6" s="456"/>
      <c r="BG6" s="456"/>
      <c r="BH6" s="456"/>
      <c r="BI6" s="456"/>
      <c r="BJ6" s="456"/>
      <c r="BK6" s="456"/>
      <c r="BL6" s="456"/>
      <c r="BM6" s="457"/>
      <c r="BN6" s="421">
        <v>400524</v>
      </c>
      <c r="BO6" s="422"/>
      <c r="BP6" s="422"/>
      <c r="BQ6" s="422"/>
      <c r="BR6" s="422"/>
      <c r="BS6" s="422"/>
      <c r="BT6" s="422"/>
      <c r="BU6" s="423"/>
      <c r="BV6" s="421">
        <v>419565</v>
      </c>
      <c r="BW6" s="422"/>
      <c r="BX6" s="422"/>
      <c r="BY6" s="422"/>
      <c r="BZ6" s="422"/>
      <c r="CA6" s="422"/>
      <c r="CB6" s="422"/>
      <c r="CC6" s="423"/>
      <c r="CD6" s="424" t="s">
        <v>99</v>
      </c>
      <c r="CE6" s="425"/>
      <c r="CF6" s="425"/>
      <c r="CG6" s="425"/>
      <c r="CH6" s="425"/>
      <c r="CI6" s="425"/>
      <c r="CJ6" s="425"/>
      <c r="CK6" s="425"/>
      <c r="CL6" s="425"/>
      <c r="CM6" s="425"/>
      <c r="CN6" s="425"/>
      <c r="CO6" s="425"/>
      <c r="CP6" s="425"/>
      <c r="CQ6" s="425"/>
      <c r="CR6" s="425"/>
      <c r="CS6" s="426"/>
      <c r="CT6" s="458">
        <v>99.9</v>
      </c>
      <c r="CU6" s="459"/>
      <c r="CV6" s="459"/>
      <c r="CW6" s="459"/>
      <c r="CX6" s="459"/>
      <c r="CY6" s="459"/>
      <c r="CZ6" s="459"/>
      <c r="DA6" s="460"/>
      <c r="DB6" s="458">
        <v>99.7</v>
      </c>
      <c r="DC6" s="459"/>
      <c r="DD6" s="459"/>
      <c r="DE6" s="459"/>
      <c r="DF6" s="459"/>
      <c r="DG6" s="459"/>
      <c r="DH6" s="459"/>
      <c r="DI6" s="460"/>
    </row>
    <row r="7" spans="1:119" ht="18.75" customHeight="1" x14ac:dyDescent="0.15">
      <c r="A7" s="163"/>
      <c r="B7" s="397"/>
      <c r="C7" s="398"/>
      <c r="D7" s="398"/>
      <c r="E7" s="399"/>
      <c r="F7" s="399"/>
      <c r="G7" s="399"/>
      <c r="H7" s="399"/>
      <c r="I7" s="399"/>
      <c r="J7" s="399"/>
      <c r="K7" s="399"/>
      <c r="L7" s="399"/>
      <c r="M7" s="399"/>
      <c r="N7" s="399"/>
      <c r="O7" s="399"/>
      <c r="P7" s="399"/>
      <c r="Q7" s="399"/>
      <c r="R7" s="405"/>
      <c r="S7" s="405"/>
      <c r="T7" s="405"/>
      <c r="U7" s="405"/>
      <c r="V7" s="406"/>
      <c r="W7" s="409"/>
      <c r="X7" s="410"/>
      <c r="Y7" s="410"/>
      <c r="Z7" s="410"/>
      <c r="AA7" s="410"/>
      <c r="AB7" s="398"/>
      <c r="AC7" s="444"/>
      <c r="AD7" s="445"/>
      <c r="AE7" s="445"/>
      <c r="AF7" s="445"/>
      <c r="AG7" s="445"/>
      <c r="AH7" s="445"/>
      <c r="AI7" s="445"/>
      <c r="AJ7" s="445"/>
      <c r="AK7" s="445"/>
      <c r="AL7" s="446"/>
      <c r="AM7" s="450" t="s">
        <v>100</v>
      </c>
      <c r="AN7" s="451"/>
      <c r="AO7" s="451"/>
      <c r="AP7" s="451"/>
      <c r="AQ7" s="451"/>
      <c r="AR7" s="451"/>
      <c r="AS7" s="451"/>
      <c r="AT7" s="452"/>
      <c r="AU7" s="453" t="s">
        <v>90</v>
      </c>
      <c r="AV7" s="454"/>
      <c r="AW7" s="454"/>
      <c r="AX7" s="454"/>
      <c r="AY7" s="455" t="s">
        <v>101</v>
      </c>
      <c r="AZ7" s="456"/>
      <c r="BA7" s="456"/>
      <c r="BB7" s="456"/>
      <c r="BC7" s="456"/>
      <c r="BD7" s="456"/>
      <c r="BE7" s="456"/>
      <c r="BF7" s="456"/>
      <c r="BG7" s="456"/>
      <c r="BH7" s="456"/>
      <c r="BI7" s="456"/>
      <c r="BJ7" s="456"/>
      <c r="BK7" s="456"/>
      <c r="BL7" s="456"/>
      <c r="BM7" s="457"/>
      <c r="BN7" s="421">
        <v>40266</v>
      </c>
      <c r="BO7" s="422"/>
      <c r="BP7" s="422"/>
      <c r="BQ7" s="422"/>
      <c r="BR7" s="422"/>
      <c r="BS7" s="422"/>
      <c r="BT7" s="422"/>
      <c r="BU7" s="423"/>
      <c r="BV7" s="421">
        <v>18336</v>
      </c>
      <c r="BW7" s="422"/>
      <c r="BX7" s="422"/>
      <c r="BY7" s="422"/>
      <c r="BZ7" s="422"/>
      <c r="CA7" s="422"/>
      <c r="CB7" s="422"/>
      <c r="CC7" s="423"/>
      <c r="CD7" s="424" t="s">
        <v>102</v>
      </c>
      <c r="CE7" s="425"/>
      <c r="CF7" s="425"/>
      <c r="CG7" s="425"/>
      <c r="CH7" s="425"/>
      <c r="CI7" s="425"/>
      <c r="CJ7" s="425"/>
      <c r="CK7" s="425"/>
      <c r="CL7" s="425"/>
      <c r="CM7" s="425"/>
      <c r="CN7" s="425"/>
      <c r="CO7" s="425"/>
      <c r="CP7" s="425"/>
      <c r="CQ7" s="425"/>
      <c r="CR7" s="425"/>
      <c r="CS7" s="426"/>
      <c r="CT7" s="421">
        <v>4286557</v>
      </c>
      <c r="CU7" s="422"/>
      <c r="CV7" s="422"/>
      <c r="CW7" s="422"/>
      <c r="CX7" s="422"/>
      <c r="CY7" s="422"/>
      <c r="CZ7" s="422"/>
      <c r="DA7" s="423"/>
      <c r="DB7" s="421">
        <v>4176028</v>
      </c>
      <c r="DC7" s="422"/>
      <c r="DD7" s="422"/>
      <c r="DE7" s="422"/>
      <c r="DF7" s="422"/>
      <c r="DG7" s="422"/>
      <c r="DH7" s="422"/>
      <c r="DI7" s="423"/>
    </row>
    <row r="8" spans="1:119" ht="18.75" customHeight="1" thickBot="1" x14ac:dyDescent="0.2">
      <c r="A8" s="163"/>
      <c r="B8" s="430"/>
      <c r="C8" s="431"/>
      <c r="D8" s="431"/>
      <c r="E8" s="432"/>
      <c r="F8" s="432"/>
      <c r="G8" s="432"/>
      <c r="H8" s="432"/>
      <c r="I8" s="432"/>
      <c r="J8" s="432"/>
      <c r="K8" s="432"/>
      <c r="L8" s="432"/>
      <c r="M8" s="432"/>
      <c r="N8" s="432"/>
      <c r="O8" s="432"/>
      <c r="P8" s="432"/>
      <c r="Q8" s="432"/>
      <c r="R8" s="435"/>
      <c r="S8" s="435"/>
      <c r="T8" s="435"/>
      <c r="U8" s="435"/>
      <c r="V8" s="436"/>
      <c r="W8" s="439"/>
      <c r="X8" s="440"/>
      <c r="Y8" s="440"/>
      <c r="Z8" s="440"/>
      <c r="AA8" s="440"/>
      <c r="AB8" s="431"/>
      <c r="AC8" s="447"/>
      <c r="AD8" s="448"/>
      <c r="AE8" s="448"/>
      <c r="AF8" s="448"/>
      <c r="AG8" s="448"/>
      <c r="AH8" s="448"/>
      <c r="AI8" s="448"/>
      <c r="AJ8" s="448"/>
      <c r="AK8" s="448"/>
      <c r="AL8" s="449"/>
      <c r="AM8" s="450" t="s">
        <v>103</v>
      </c>
      <c r="AN8" s="451"/>
      <c r="AO8" s="451"/>
      <c r="AP8" s="451"/>
      <c r="AQ8" s="451"/>
      <c r="AR8" s="451"/>
      <c r="AS8" s="451"/>
      <c r="AT8" s="452"/>
      <c r="AU8" s="453" t="s">
        <v>90</v>
      </c>
      <c r="AV8" s="454"/>
      <c r="AW8" s="454"/>
      <c r="AX8" s="454"/>
      <c r="AY8" s="455" t="s">
        <v>104</v>
      </c>
      <c r="AZ8" s="456"/>
      <c r="BA8" s="456"/>
      <c r="BB8" s="456"/>
      <c r="BC8" s="456"/>
      <c r="BD8" s="456"/>
      <c r="BE8" s="456"/>
      <c r="BF8" s="456"/>
      <c r="BG8" s="456"/>
      <c r="BH8" s="456"/>
      <c r="BI8" s="456"/>
      <c r="BJ8" s="456"/>
      <c r="BK8" s="456"/>
      <c r="BL8" s="456"/>
      <c r="BM8" s="457"/>
      <c r="BN8" s="421">
        <v>360258</v>
      </c>
      <c r="BO8" s="422"/>
      <c r="BP8" s="422"/>
      <c r="BQ8" s="422"/>
      <c r="BR8" s="422"/>
      <c r="BS8" s="422"/>
      <c r="BT8" s="422"/>
      <c r="BU8" s="423"/>
      <c r="BV8" s="421">
        <v>401229</v>
      </c>
      <c r="BW8" s="422"/>
      <c r="BX8" s="422"/>
      <c r="BY8" s="422"/>
      <c r="BZ8" s="422"/>
      <c r="CA8" s="422"/>
      <c r="CB8" s="422"/>
      <c r="CC8" s="423"/>
      <c r="CD8" s="424" t="s">
        <v>105</v>
      </c>
      <c r="CE8" s="425"/>
      <c r="CF8" s="425"/>
      <c r="CG8" s="425"/>
      <c r="CH8" s="425"/>
      <c r="CI8" s="425"/>
      <c r="CJ8" s="425"/>
      <c r="CK8" s="425"/>
      <c r="CL8" s="425"/>
      <c r="CM8" s="425"/>
      <c r="CN8" s="425"/>
      <c r="CO8" s="425"/>
      <c r="CP8" s="425"/>
      <c r="CQ8" s="425"/>
      <c r="CR8" s="425"/>
      <c r="CS8" s="426"/>
      <c r="CT8" s="461">
        <v>0.34</v>
      </c>
      <c r="CU8" s="462"/>
      <c r="CV8" s="462"/>
      <c r="CW8" s="462"/>
      <c r="CX8" s="462"/>
      <c r="CY8" s="462"/>
      <c r="CZ8" s="462"/>
      <c r="DA8" s="463"/>
      <c r="DB8" s="461">
        <v>0.34</v>
      </c>
      <c r="DC8" s="462"/>
      <c r="DD8" s="462"/>
      <c r="DE8" s="462"/>
      <c r="DF8" s="462"/>
      <c r="DG8" s="462"/>
      <c r="DH8" s="462"/>
      <c r="DI8" s="463"/>
    </row>
    <row r="9" spans="1:119" ht="18.75" customHeight="1" thickBot="1" x14ac:dyDescent="0.2">
      <c r="A9" s="163"/>
      <c r="B9" s="415" t="s">
        <v>106</v>
      </c>
      <c r="C9" s="416"/>
      <c r="D9" s="416"/>
      <c r="E9" s="416"/>
      <c r="F9" s="416"/>
      <c r="G9" s="416"/>
      <c r="H9" s="416"/>
      <c r="I9" s="416"/>
      <c r="J9" s="416"/>
      <c r="K9" s="464"/>
      <c r="L9" s="465" t="s">
        <v>107</v>
      </c>
      <c r="M9" s="466"/>
      <c r="N9" s="466"/>
      <c r="O9" s="466"/>
      <c r="P9" s="466"/>
      <c r="Q9" s="467"/>
      <c r="R9" s="468">
        <v>13545</v>
      </c>
      <c r="S9" s="469"/>
      <c r="T9" s="469"/>
      <c r="U9" s="469"/>
      <c r="V9" s="470"/>
      <c r="W9" s="378" t="s">
        <v>108</v>
      </c>
      <c r="X9" s="379"/>
      <c r="Y9" s="379"/>
      <c r="Z9" s="379"/>
      <c r="AA9" s="379"/>
      <c r="AB9" s="379"/>
      <c r="AC9" s="379"/>
      <c r="AD9" s="379"/>
      <c r="AE9" s="379"/>
      <c r="AF9" s="379"/>
      <c r="AG9" s="379"/>
      <c r="AH9" s="379"/>
      <c r="AI9" s="379"/>
      <c r="AJ9" s="379"/>
      <c r="AK9" s="379"/>
      <c r="AL9" s="380"/>
      <c r="AM9" s="450" t="s">
        <v>109</v>
      </c>
      <c r="AN9" s="451"/>
      <c r="AO9" s="451"/>
      <c r="AP9" s="451"/>
      <c r="AQ9" s="451"/>
      <c r="AR9" s="451"/>
      <c r="AS9" s="451"/>
      <c r="AT9" s="452"/>
      <c r="AU9" s="453" t="s">
        <v>90</v>
      </c>
      <c r="AV9" s="454"/>
      <c r="AW9" s="454"/>
      <c r="AX9" s="454"/>
      <c r="AY9" s="455" t="s">
        <v>110</v>
      </c>
      <c r="AZ9" s="456"/>
      <c r="BA9" s="456"/>
      <c r="BB9" s="456"/>
      <c r="BC9" s="456"/>
      <c r="BD9" s="456"/>
      <c r="BE9" s="456"/>
      <c r="BF9" s="456"/>
      <c r="BG9" s="456"/>
      <c r="BH9" s="456"/>
      <c r="BI9" s="456"/>
      <c r="BJ9" s="456"/>
      <c r="BK9" s="456"/>
      <c r="BL9" s="456"/>
      <c r="BM9" s="457"/>
      <c r="BN9" s="421">
        <v>-40971</v>
      </c>
      <c r="BO9" s="422"/>
      <c r="BP9" s="422"/>
      <c r="BQ9" s="422"/>
      <c r="BR9" s="422"/>
      <c r="BS9" s="422"/>
      <c r="BT9" s="422"/>
      <c r="BU9" s="423"/>
      <c r="BV9" s="421">
        <v>41044</v>
      </c>
      <c r="BW9" s="422"/>
      <c r="BX9" s="422"/>
      <c r="BY9" s="422"/>
      <c r="BZ9" s="422"/>
      <c r="CA9" s="422"/>
      <c r="CB9" s="422"/>
      <c r="CC9" s="423"/>
      <c r="CD9" s="424" t="s">
        <v>111</v>
      </c>
      <c r="CE9" s="425"/>
      <c r="CF9" s="425"/>
      <c r="CG9" s="425"/>
      <c r="CH9" s="425"/>
      <c r="CI9" s="425"/>
      <c r="CJ9" s="425"/>
      <c r="CK9" s="425"/>
      <c r="CL9" s="425"/>
      <c r="CM9" s="425"/>
      <c r="CN9" s="425"/>
      <c r="CO9" s="425"/>
      <c r="CP9" s="425"/>
      <c r="CQ9" s="425"/>
      <c r="CR9" s="425"/>
      <c r="CS9" s="426"/>
      <c r="CT9" s="418">
        <v>13.7</v>
      </c>
      <c r="CU9" s="419"/>
      <c r="CV9" s="419"/>
      <c r="CW9" s="419"/>
      <c r="CX9" s="419"/>
      <c r="CY9" s="419"/>
      <c r="CZ9" s="419"/>
      <c r="DA9" s="420"/>
      <c r="DB9" s="418">
        <v>13</v>
      </c>
      <c r="DC9" s="419"/>
      <c r="DD9" s="419"/>
      <c r="DE9" s="419"/>
      <c r="DF9" s="419"/>
      <c r="DG9" s="419"/>
      <c r="DH9" s="419"/>
      <c r="DI9" s="420"/>
    </row>
    <row r="10" spans="1:119" ht="18.75" customHeight="1" thickBot="1" x14ac:dyDescent="0.2">
      <c r="A10" s="163"/>
      <c r="B10" s="415"/>
      <c r="C10" s="416"/>
      <c r="D10" s="416"/>
      <c r="E10" s="416"/>
      <c r="F10" s="416"/>
      <c r="G10" s="416"/>
      <c r="H10" s="416"/>
      <c r="I10" s="416"/>
      <c r="J10" s="416"/>
      <c r="K10" s="464"/>
      <c r="L10" s="471" t="s">
        <v>112</v>
      </c>
      <c r="M10" s="451"/>
      <c r="N10" s="451"/>
      <c r="O10" s="451"/>
      <c r="P10" s="451"/>
      <c r="Q10" s="452"/>
      <c r="R10" s="472">
        <v>14208</v>
      </c>
      <c r="S10" s="473"/>
      <c r="T10" s="473"/>
      <c r="U10" s="473"/>
      <c r="V10" s="474"/>
      <c r="W10" s="409"/>
      <c r="X10" s="410"/>
      <c r="Y10" s="410"/>
      <c r="Z10" s="410"/>
      <c r="AA10" s="410"/>
      <c r="AB10" s="410"/>
      <c r="AC10" s="410"/>
      <c r="AD10" s="410"/>
      <c r="AE10" s="410"/>
      <c r="AF10" s="410"/>
      <c r="AG10" s="410"/>
      <c r="AH10" s="410"/>
      <c r="AI10" s="410"/>
      <c r="AJ10" s="410"/>
      <c r="AK10" s="410"/>
      <c r="AL10" s="413"/>
      <c r="AM10" s="450" t="s">
        <v>113</v>
      </c>
      <c r="AN10" s="451"/>
      <c r="AO10" s="451"/>
      <c r="AP10" s="451"/>
      <c r="AQ10" s="451"/>
      <c r="AR10" s="451"/>
      <c r="AS10" s="451"/>
      <c r="AT10" s="452"/>
      <c r="AU10" s="453" t="s">
        <v>114</v>
      </c>
      <c r="AV10" s="454"/>
      <c r="AW10" s="454"/>
      <c r="AX10" s="454"/>
      <c r="AY10" s="455" t="s">
        <v>115</v>
      </c>
      <c r="AZ10" s="456"/>
      <c r="BA10" s="456"/>
      <c r="BB10" s="456"/>
      <c r="BC10" s="456"/>
      <c r="BD10" s="456"/>
      <c r="BE10" s="456"/>
      <c r="BF10" s="456"/>
      <c r="BG10" s="456"/>
      <c r="BH10" s="456"/>
      <c r="BI10" s="456"/>
      <c r="BJ10" s="456"/>
      <c r="BK10" s="456"/>
      <c r="BL10" s="456"/>
      <c r="BM10" s="457"/>
      <c r="BN10" s="421">
        <v>150263</v>
      </c>
      <c r="BO10" s="422"/>
      <c r="BP10" s="422"/>
      <c r="BQ10" s="422"/>
      <c r="BR10" s="422"/>
      <c r="BS10" s="422"/>
      <c r="BT10" s="422"/>
      <c r="BU10" s="423"/>
      <c r="BV10" s="421">
        <v>340261</v>
      </c>
      <c r="BW10" s="422"/>
      <c r="BX10" s="422"/>
      <c r="BY10" s="422"/>
      <c r="BZ10" s="422"/>
      <c r="CA10" s="422"/>
      <c r="CB10" s="422"/>
      <c r="CC10" s="423"/>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5"/>
      <c r="C11" s="416"/>
      <c r="D11" s="416"/>
      <c r="E11" s="416"/>
      <c r="F11" s="416"/>
      <c r="G11" s="416"/>
      <c r="H11" s="416"/>
      <c r="I11" s="416"/>
      <c r="J11" s="416"/>
      <c r="K11" s="464"/>
      <c r="L11" s="475" t="s">
        <v>117</v>
      </c>
      <c r="M11" s="476"/>
      <c r="N11" s="476"/>
      <c r="O11" s="476"/>
      <c r="P11" s="476"/>
      <c r="Q11" s="477"/>
      <c r="R11" s="478" t="s">
        <v>118</v>
      </c>
      <c r="S11" s="479"/>
      <c r="T11" s="479"/>
      <c r="U11" s="479"/>
      <c r="V11" s="480"/>
      <c r="W11" s="409"/>
      <c r="X11" s="410"/>
      <c r="Y11" s="410"/>
      <c r="Z11" s="410"/>
      <c r="AA11" s="410"/>
      <c r="AB11" s="410"/>
      <c r="AC11" s="410"/>
      <c r="AD11" s="410"/>
      <c r="AE11" s="410"/>
      <c r="AF11" s="410"/>
      <c r="AG11" s="410"/>
      <c r="AH11" s="410"/>
      <c r="AI11" s="410"/>
      <c r="AJ11" s="410"/>
      <c r="AK11" s="410"/>
      <c r="AL11" s="413"/>
      <c r="AM11" s="450" t="s">
        <v>119</v>
      </c>
      <c r="AN11" s="451"/>
      <c r="AO11" s="451"/>
      <c r="AP11" s="451"/>
      <c r="AQ11" s="451"/>
      <c r="AR11" s="451"/>
      <c r="AS11" s="451"/>
      <c r="AT11" s="452"/>
      <c r="AU11" s="453" t="s">
        <v>90</v>
      </c>
      <c r="AV11" s="454"/>
      <c r="AW11" s="454"/>
      <c r="AX11" s="454"/>
      <c r="AY11" s="455" t="s">
        <v>120</v>
      </c>
      <c r="AZ11" s="456"/>
      <c r="BA11" s="456"/>
      <c r="BB11" s="456"/>
      <c r="BC11" s="456"/>
      <c r="BD11" s="456"/>
      <c r="BE11" s="456"/>
      <c r="BF11" s="456"/>
      <c r="BG11" s="456"/>
      <c r="BH11" s="456"/>
      <c r="BI11" s="456"/>
      <c r="BJ11" s="456"/>
      <c r="BK11" s="456"/>
      <c r="BL11" s="456"/>
      <c r="BM11" s="457"/>
      <c r="BN11" s="421">
        <v>0</v>
      </c>
      <c r="BO11" s="422"/>
      <c r="BP11" s="422"/>
      <c r="BQ11" s="422"/>
      <c r="BR11" s="422"/>
      <c r="BS11" s="422"/>
      <c r="BT11" s="422"/>
      <c r="BU11" s="423"/>
      <c r="BV11" s="421">
        <v>0</v>
      </c>
      <c r="BW11" s="422"/>
      <c r="BX11" s="422"/>
      <c r="BY11" s="422"/>
      <c r="BZ11" s="422"/>
      <c r="CA11" s="422"/>
      <c r="CB11" s="422"/>
      <c r="CC11" s="423"/>
      <c r="CD11" s="424" t="s">
        <v>121</v>
      </c>
      <c r="CE11" s="425"/>
      <c r="CF11" s="425"/>
      <c r="CG11" s="425"/>
      <c r="CH11" s="425"/>
      <c r="CI11" s="425"/>
      <c r="CJ11" s="425"/>
      <c r="CK11" s="425"/>
      <c r="CL11" s="425"/>
      <c r="CM11" s="425"/>
      <c r="CN11" s="425"/>
      <c r="CO11" s="425"/>
      <c r="CP11" s="425"/>
      <c r="CQ11" s="425"/>
      <c r="CR11" s="425"/>
      <c r="CS11" s="426"/>
      <c r="CT11" s="461" t="s">
        <v>122</v>
      </c>
      <c r="CU11" s="462"/>
      <c r="CV11" s="462"/>
      <c r="CW11" s="462"/>
      <c r="CX11" s="462"/>
      <c r="CY11" s="462"/>
      <c r="CZ11" s="462"/>
      <c r="DA11" s="463"/>
      <c r="DB11" s="461" t="s">
        <v>122</v>
      </c>
      <c r="DC11" s="462"/>
      <c r="DD11" s="462"/>
      <c r="DE11" s="462"/>
      <c r="DF11" s="462"/>
      <c r="DG11" s="462"/>
      <c r="DH11" s="462"/>
      <c r="DI11" s="463"/>
    </row>
    <row r="12" spans="1:119" ht="18.75" customHeight="1" x14ac:dyDescent="0.15">
      <c r="A12" s="163"/>
      <c r="B12" s="481" t="s">
        <v>123</v>
      </c>
      <c r="C12" s="482"/>
      <c r="D12" s="482"/>
      <c r="E12" s="482"/>
      <c r="F12" s="482"/>
      <c r="G12" s="482"/>
      <c r="H12" s="482"/>
      <c r="I12" s="482"/>
      <c r="J12" s="482"/>
      <c r="K12" s="483"/>
      <c r="L12" s="490" t="s">
        <v>124</v>
      </c>
      <c r="M12" s="491"/>
      <c r="N12" s="491"/>
      <c r="O12" s="491"/>
      <c r="P12" s="491"/>
      <c r="Q12" s="492"/>
      <c r="R12" s="493">
        <v>12728</v>
      </c>
      <c r="S12" s="494"/>
      <c r="T12" s="494"/>
      <c r="U12" s="494"/>
      <c r="V12" s="495"/>
      <c r="W12" s="496" t="s">
        <v>1</v>
      </c>
      <c r="X12" s="454"/>
      <c r="Y12" s="454"/>
      <c r="Z12" s="454"/>
      <c r="AA12" s="454"/>
      <c r="AB12" s="497"/>
      <c r="AC12" s="498" t="s">
        <v>125</v>
      </c>
      <c r="AD12" s="499"/>
      <c r="AE12" s="499"/>
      <c r="AF12" s="499"/>
      <c r="AG12" s="500"/>
      <c r="AH12" s="498" t="s">
        <v>126</v>
      </c>
      <c r="AI12" s="499"/>
      <c r="AJ12" s="499"/>
      <c r="AK12" s="499"/>
      <c r="AL12" s="501"/>
      <c r="AM12" s="450" t="s">
        <v>127</v>
      </c>
      <c r="AN12" s="451"/>
      <c r="AO12" s="451"/>
      <c r="AP12" s="451"/>
      <c r="AQ12" s="451"/>
      <c r="AR12" s="451"/>
      <c r="AS12" s="451"/>
      <c r="AT12" s="452"/>
      <c r="AU12" s="453" t="s">
        <v>90</v>
      </c>
      <c r="AV12" s="454"/>
      <c r="AW12" s="454"/>
      <c r="AX12" s="454"/>
      <c r="AY12" s="455" t="s">
        <v>128</v>
      </c>
      <c r="AZ12" s="456"/>
      <c r="BA12" s="456"/>
      <c r="BB12" s="456"/>
      <c r="BC12" s="456"/>
      <c r="BD12" s="456"/>
      <c r="BE12" s="456"/>
      <c r="BF12" s="456"/>
      <c r="BG12" s="456"/>
      <c r="BH12" s="456"/>
      <c r="BI12" s="456"/>
      <c r="BJ12" s="456"/>
      <c r="BK12" s="456"/>
      <c r="BL12" s="456"/>
      <c r="BM12" s="457"/>
      <c r="BN12" s="421">
        <v>440595</v>
      </c>
      <c r="BO12" s="422"/>
      <c r="BP12" s="422"/>
      <c r="BQ12" s="422"/>
      <c r="BR12" s="422"/>
      <c r="BS12" s="422"/>
      <c r="BT12" s="422"/>
      <c r="BU12" s="423"/>
      <c r="BV12" s="421">
        <v>627238</v>
      </c>
      <c r="BW12" s="422"/>
      <c r="BX12" s="422"/>
      <c r="BY12" s="422"/>
      <c r="BZ12" s="422"/>
      <c r="CA12" s="422"/>
      <c r="CB12" s="422"/>
      <c r="CC12" s="423"/>
      <c r="CD12" s="424" t="s">
        <v>129</v>
      </c>
      <c r="CE12" s="425"/>
      <c r="CF12" s="425"/>
      <c r="CG12" s="425"/>
      <c r="CH12" s="425"/>
      <c r="CI12" s="425"/>
      <c r="CJ12" s="425"/>
      <c r="CK12" s="425"/>
      <c r="CL12" s="425"/>
      <c r="CM12" s="425"/>
      <c r="CN12" s="425"/>
      <c r="CO12" s="425"/>
      <c r="CP12" s="425"/>
      <c r="CQ12" s="425"/>
      <c r="CR12" s="425"/>
      <c r="CS12" s="426"/>
      <c r="CT12" s="461" t="s">
        <v>122</v>
      </c>
      <c r="CU12" s="462"/>
      <c r="CV12" s="462"/>
      <c r="CW12" s="462"/>
      <c r="CX12" s="462"/>
      <c r="CY12" s="462"/>
      <c r="CZ12" s="462"/>
      <c r="DA12" s="463"/>
      <c r="DB12" s="461" t="s">
        <v>122</v>
      </c>
      <c r="DC12" s="462"/>
      <c r="DD12" s="462"/>
      <c r="DE12" s="462"/>
      <c r="DF12" s="462"/>
      <c r="DG12" s="462"/>
      <c r="DH12" s="462"/>
      <c r="DI12" s="463"/>
    </row>
    <row r="13" spans="1:119" ht="18.75" customHeight="1" x14ac:dyDescent="0.15">
      <c r="A13" s="163"/>
      <c r="B13" s="484"/>
      <c r="C13" s="485"/>
      <c r="D13" s="485"/>
      <c r="E13" s="485"/>
      <c r="F13" s="485"/>
      <c r="G13" s="485"/>
      <c r="H13" s="485"/>
      <c r="I13" s="485"/>
      <c r="J13" s="485"/>
      <c r="K13" s="486"/>
      <c r="L13" s="172"/>
      <c r="M13" s="512" t="s">
        <v>130</v>
      </c>
      <c r="N13" s="513"/>
      <c r="O13" s="513"/>
      <c r="P13" s="513"/>
      <c r="Q13" s="514"/>
      <c r="R13" s="505">
        <v>12598</v>
      </c>
      <c r="S13" s="506"/>
      <c r="T13" s="506"/>
      <c r="U13" s="506"/>
      <c r="V13" s="507"/>
      <c r="W13" s="437" t="s">
        <v>131</v>
      </c>
      <c r="X13" s="438"/>
      <c r="Y13" s="438"/>
      <c r="Z13" s="438"/>
      <c r="AA13" s="438"/>
      <c r="AB13" s="428"/>
      <c r="AC13" s="472">
        <v>158</v>
      </c>
      <c r="AD13" s="473"/>
      <c r="AE13" s="473"/>
      <c r="AF13" s="473"/>
      <c r="AG13" s="515"/>
      <c r="AH13" s="472">
        <v>200</v>
      </c>
      <c r="AI13" s="473"/>
      <c r="AJ13" s="473"/>
      <c r="AK13" s="473"/>
      <c r="AL13" s="474"/>
      <c r="AM13" s="450" t="s">
        <v>132</v>
      </c>
      <c r="AN13" s="451"/>
      <c r="AO13" s="451"/>
      <c r="AP13" s="451"/>
      <c r="AQ13" s="451"/>
      <c r="AR13" s="451"/>
      <c r="AS13" s="451"/>
      <c r="AT13" s="452"/>
      <c r="AU13" s="453" t="s">
        <v>114</v>
      </c>
      <c r="AV13" s="454"/>
      <c r="AW13" s="454"/>
      <c r="AX13" s="454"/>
      <c r="AY13" s="455" t="s">
        <v>133</v>
      </c>
      <c r="AZ13" s="456"/>
      <c r="BA13" s="456"/>
      <c r="BB13" s="456"/>
      <c r="BC13" s="456"/>
      <c r="BD13" s="456"/>
      <c r="BE13" s="456"/>
      <c r="BF13" s="456"/>
      <c r="BG13" s="456"/>
      <c r="BH13" s="456"/>
      <c r="BI13" s="456"/>
      <c r="BJ13" s="456"/>
      <c r="BK13" s="456"/>
      <c r="BL13" s="456"/>
      <c r="BM13" s="457"/>
      <c r="BN13" s="421">
        <v>-331303</v>
      </c>
      <c r="BO13" s="422"/>
      <c r="BP13" s="422"/>
      <c r="BQ13" s="422"/>
      <c r="BR13" s="422"/>
      <c r="BS13" s="422"/>
      <c r="BT13" s="422"/>
      <c r="BU13" s="423"/>
      <c r="BV13" s="421">
        <v>-245933</v>
      </c>
      <c r="BW13" s="422"/>
      <c r="BX13" s="422"/>
      <c r="BY13" s="422"/>
      <c r="BZ13" s="422"/>
      <c r="CA13" s="422"/>
      <c r="CB13" s="422"/>
      <c r="CC13" s="423"/>
      <c r="CD13" s="424" t="s">
        <v>134</v>
      </c>
      <c r="CE13" s="425"/>
      <c r="CF13" s="425"/>
      <c r="CG13" s="425"/>
      <c r="CH13" s="425"/>
      <c r="CI13" s="425"/>
      <c r="CJ13" s="425"/>
      <c r="CK13" s="425"/>
      <c r="CL13" s="425"/>
      <c r="CM13" s="425"/>
      <c r="CN13" s="425"/>
      <c r="CO13" s="425"/>
      <c r="CP13" s="425"/>
      <c r="CQ13" s="425"/>
      <c r="CR13" s="425"/>
      <c r="CS13" s="426"/>
      <c r="CT13" s="418">
        <v>8.3000000000000007</v>
      </c>
      <c r="CU13" s="419"/>
      <c r="CV13" s="419"/>
      <c r="CW13" s="419"/>
      <c r="CX13" s="419"/>
      <c r="CY13" s="419"/>
      <c r="CZ13" s="419"/>
      <c r="DA13" s="420"/>
      <c r="DB13" s="418">
        <v>5.7</v>
      </c>
      <c r="DC13" s="419"/>
      <c r="DD13" s="419"/>
      <c r="DE13" s="419"/>
      <c r="DF13" s="419"/>
      <c r="DG13" s="419"/>
      <c r="DH13" s="419"/>
      <c r="DI13" s="420"/>
    </row>
    <row r="14" spans="1:119" ht="18.75" customHeight="1" thickBot="1" x14ac:dyDescent="0.2">
      <c r="A14" s="163"/>
      <c r="B14" s="484"/>
      <c r="C14" s="485"/>
      <c r="D14" s="485"/>
      <c r="E14" s="485"/>
      <c r="F14" s="485"/>
      <c r="G14" s="485"/>
      <c r="H14" s="485"/>
      <c r="I14" s="485"/>
      <c r="J14" s="485"/>
      <c r="K14" s="486"/>
      <c r="L14" s="502" t="s">
        <v>135</v>
      </c>
      <c r="M14" s="503"/>
      <c r="N14" s="503"/>
      <c r="O14" s="503"/>
      <c r="P14" s="503"/>
      <c r="Q14" s="504"/>
      <c r="R14" s="505">
        <v>12942</v>
      </c>
      <c r="S14" s="506"/>
      <c r="T14" s="506"/>
      <c r="U14" s="506"/>
      <c r="V14" s="507"/>
      <c r="W14" s="411"/>
      <c r="X14" s="412"/>
      <c r="Y14" s="412"/>
      <c r="Z14" s="412"/>
      <c r="AA14" s="412"/>
      <c r="AB14" s="401"/>
      <c r="AC14" s="508">
        <v>2.5</v>
      </c>
      <c r="AD14" s="509"/>
      <c r="AE14" s="509"/>
      <c r="AF14" s="509"/>
      <c r="AG14" s="510"/>
      <c r="AH14" s="508">
        <v>3.2</v>
      </c>
      <c r="AI14" s="509"/>
      <c r="AJ14" s="509"/>
      <c r="AK14" s="509"/>
      <c r="AL14" s="511"/>
      <c r="AM14" s="450"/>
      <c r="AN14" s="451"/>
      <c r="AO14" s="451"/>
      <c r="AP14" s="451"/>
      <c r="AQ14" s="451"/>
      <c r="AR14" s="451"/>
      <c r="AS14" s="451"/>
      <c r="AT14" s="452"/>
      <c r="AU14" s="453"/>
      <c r="AV14" s="454"/>
      <c r="AW14" s="454"/>
      <c r="AX14" s="454"/>
      <c r="AY14" s="455"/>
      <c r="AZ14" s="456"/>
      <c r="BA14" s="456"/>
      <c r="BB14" s="456"/>
      <c r="BC14" s="456"/>
      <c r="BD14" s="456"/>
      <c r="BE14" s="456"/>
      <c r="BF14" s="456"/>
      <c r="BG14" s="456"/>
      <c r="BH14" s="456"/>
      <c r="BI14" s="456"/>
      <c r="BJ14" s="456"/>
      <c r="BK14" s="456"/>
      <c r="BL14" s="456"/>
      <c r="BM14" s="457"/>
      <c r="BN14" s="421"/>
      <c r="BO14" s="422"/>
      <c r="BP14" s="422"/>
      <c r="BQ14" s="422"/>
      <c r="BR14" s="422"/>
      <c r="BS14" s="422"/>
      <c r="BT14" s="422"/>
      <c r="BU14" s="423"/>
      <c r="BV14" s="421"/>
      <c r="BW14" s="422"/>
      <c r="BX14" s="422"/>
      <c r="BY14" s="422"/>
      <c r="BZ14" s="422"/>
      <c r="CA14" s="422"/>
      <c r="CB14" s="422"/>
      <c r="CC14" s="423"/>
      <c r="CD14" s="516" t="s">
        <v>136</v>
      </c>
      <c r="CE14" s="517"/>
      <c r="CF14" s="517"/>
      <c r="CG14" s="517"/>
      <c r="CH14" s="517"/>
      <c r="CI14" s="517"/>
      <c r="CJ14" s="517"/>
      <c r="CK14" s="517"/>
      <c r="CL14" s="517"/>
      <c r="CM14" s="517"/>
      <c r="CN14" s="517"/>
      <c r="CO14" s="517"/>
      <c r="CP14" s="517"/>
      <c r="CQ14" s="517"/>
      <c r="CR14" s="517"/>
      <c r="CS14" s="518"/>
      <c r="CT14" s="519" t="s">
        <v>122</v>
      </c>
      <c r="CU14" s="520"/>
      <c r="CV14" s="520"/>
      <c r="CW14" s="520"/>
      <c r="CX14" s="520"/>
      <c r="CY14" s="520"/>
      <c r="CZ14" s="520"/>
      <c r="DA14" s="521"/>
      <c r="DB14" s="519" t="s">
        <v>122</v>
      </c>
      <c r="DC14" s="520"/>
      <c r="DD14" s="520"/>
      <c r="DE14" s="520"/>
      <c r="DF14" s="520"/>
      <c r="DG14" s="520"/>
      <c r="DH14" s="520"/>
      <c r="DI14" s="521"/>
    </row>
    <row r="15" spans="1:119" ht="18.75" customHeight="1" x14ac:dyDescent="0.15">
      <c r="A15" s="163"/>
      <c r="B15" s="484"/>
      <c r="C15" s="485"/>
      <c r="D15" s="485"/>
      <c r="E15" s="485"/>
      <c r="F15" s="485"/>
      <c r="G15" s="485"/>
      <c r="H15" s="485"/>
      <c r="I15" s="485"/>
      <c r="J15" s="485"/>
      <c r="K15" s="486"/>
      <c r="L15" s="172"/>
      <c r="M15" s="512" t="s">
        <v>130</v>
      </c>
      <c r="N15" s="513"/>
      <c r="O15" s="513"/>
      <c r="P15" s="513"/>
      <c r="Q15" s="514"/>
      <c r="R15" s="505">
        <v>12825</v>
      </c>
      <c r="S15" s="506"/>
      <c r="T15" s="506"/>
      <c r="U15" s="506"/>
      <c r="V15" s="507"/>
      <c r="W15" s="437" t="s">
        <v>137</v>
      </c>
      <c r="X15" s="438"/>
      <c r="Y15" s="438"/>
      <c r="Z15" s="438"/>
      <c r="AA15" s="438"/>
      <c r="AB15" s="428"/>
      <c r="AC15" s="472">
        <v>1425</v>
      </c>
      <c r="AD15" s="473"/>
      <c r="AE15" s="473"/>
      <c r="AF15" s="473"/>
      <c r="AG15" s="515"/>
      <c r="AH15" s="472">
        <v>1427</v>
      </c>
      <c r="AI15" s="473"/>
      <c r="AJ15" s="473"/>
      <c r="AK15" s="473"/>
      <c r="AL15" s="474"/>
      <c r="AM15" s="450"/>
      <c r="AN15" s="451"/>
      <c r="AO15" s="451"/>
      <c r="AP15" s="451"/>
      <c r="AQ15" s="451"/>
      <c r="AR15" s="451"/>
      <c r="AS15" s="451"/>
      <c r="AT15" s="452"/>
      <c r="AU15" s="453"/>
      <c r="AV15" s="454"/>
      <c r="AW15" s="454"/>
      <c r="AX15" s="454"/>
      <c r="AY15" s="381" t="s">
        <v>138</v>
      </c>
      <c r="AZ15" s="382"/>
      <c r="BA15" s="382"/>
      <c r="BB15" s="382"/>
      <c r="BC15" s="382"/>
      <c r="BD15" s="382"/>
      <c r="BE15" s="382"/>
      <c r="BF15" s="382"/>
      <c r="BG15" s="382"/>
      <c r="BH15" s="382"/>
      <c r="BI15" s="382"/>
      <c r="BJ15" s="382"/>
      <c r="BK15" s="382"/>
      <c r="BL15" s="382"/>
      <c r="BM15" s="383"/>
      <c r="BN15" s="384">
        <v>1310959</v>
      </c>
      <c r="BO15" s="385"/>
      <c r="BP15" s="385"/>
      <c r="BQ15" s="385"/>
      <c r="BR15" s="385"/>
      <c r="BS15" s="385"/>
      <c r="BT15" s="385"/>
      <c r="BU15" s="386"/>
      <c r="BV15" s="384">
        <v>1313775</v>
      </c>
      <c r="BW15" s="385"/>
      <c r="BX15" s="385"/>
      <c r="BY15" s="385"/>
      <c r="BZ15" s="385"/>
      <c r="CA15" s="385"/>
      <c r="CB15" s="385"/>
      <c r="CC15" s="386"/>
      <c r="CD15" s="522" t="s">
        <v>139</v>
      </c>
      <c r="CE15" s="523"/>
      <c r="CF15" s="523"/>
      <c r="CG15" s="523"/>
      <c r="CH15" s="523"/>
      <c r="CI15" s="523"/>
      <c r="CJ15" s="523"/>
      <c r="CK15" s="523"/>
      <c r="CL15" s="523"/>
      <c r="CM15" s="523"/>
      <c r="CN15" s="523"/>
      <c r="CO15" s="523"/>
      <c r="CP15" s="523"/>
      <c r="CQ15" s="523"/>
      <c r="CR15" s="523"/>
      <c r="CS15" s="52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4"/>
      <c r="C16" s="485"/>
      <c r="D16" s="485"/>
      <c r="E16" s="485"/>
      <c r="F16" s="485"/>
      <c r="G16" s="485"/>
      <c r="H16" s="485"/>
      <c r="I16" s="485"/>
      <c r="J16" s="485"/>
      <c r="K16" s="486"/>
      <c r="L16" s="502" t="s">
        <v>140</v>
      </c>
      <c r="M16" s="525"/>
      <c r="N16" s="525"/>
      <c r="O16" s="525"/>
      <c r="P16" s="525"/>
      <c r="Q16" s="526"/>
      <c r="R16" s="527" t="s">
        <v>141</v>
      </c>
      <c r="S16" s="528"/>
      <c r="T16" s="528"/>
      <c r="U16" s="528"/>
      <c r="V16" s="529"/>
      <c r="W16" s="411"/>
      <c r="X16" s="412"/>
      <c r="Y16" s="412"/>
      <c r="Z16" s="412"/>
      <c r="AA16" s="412"/>
      <c r="AB16" s="401"/>
      <c r="AC16" s="508">
        <v>22.7</v>
      </c>
      <c r="AD16" s="509"/>
      <c r="AE16" s="509"/>
      <c r="AF16" s="509"/>
      <c r="AG16" s="510"/>
      <c r="AH16" s="508">
        <v>22.8</v>
      </c>
      <c r="AI16" s="509"/>
      <c r="AJ16" s="509"/>
      <c r="AK16" s="509"/>
      <c r="AL16" s="511"/>
      <c r="AM16" s="450"/>
      <c r="AN16" s="451"/>
      <c r="AO16" s="451"/>
      <c r="AP16" s="451"/>
      <c r="AQ16" s="451"/>
      <c r="AR16" s="451"/>
      <c r="AS16" s="451"/>
      <c r="AT16" s="452"/>
      <c r="AU16" s="453"/>
      <c r="AV16" s="454"/>
      <c r="AW16" s="454"/>
      <c r="AX16" s="454"/>
      <c r="AY16" s="455" t="s">
        <v>142</v>
      </c>
      <c r="AZ16" s="456"/>
      <c r="BA16" s="456"/>
      <c r="BB16" s="456"/>
      <c r="BC16" s="456"/>
      <c r="BD16" s="456"/>
      <c r="BE16" s="456"/>
      <c r="BF16" s="456"/>
      <c r="BG16" s="456"/>
      <c r="BH16" s="456"/>
      <c r="BI16" s="456"/>
      <c r="BJ16" s="456"/>
      <c r="BK16" s="456"/>
      <c r="BL16" s="456"/>
      <c r="BM16" s="457"/>
      <c r="BN16" s="421">
        <v>3956979</v>
      </c>
      <c r="BO16" s="422"/>
      <c r="BP16" s="422"/>
      <c r="BQ16" s="422"/>
      <c r="BR16" s="422"/>
      <c r="BS16" s="422"/>
      <c r="BT16" s="422"/>
      <c r="BU16" s="423"/>
      <c r="BV16" s="421">
        <v>3828397</v>
      </c>
      <c r="BW16" s="422"/>
      <c r="BX16" s="422"/>
      <c r="BY16" s="422"/>
      <c r="BZ16" s="422"/>
      <c r="CA16" s="422"/>
      <c r="CB16" s="422"/>
      <c r="CC16" s="423"/>
      <c r="CD16" s="176"/>
      <c r="CE16" s="535"/>
      <c r="CF16" s="535"/>
      <c r="CG16" s="535"/>
      <c r="CH16" s="535"/>
      <c r="CI16" s="535"/>
      <c r="CJ16" s="535"/>
      <c r="CK16" s="535"/>
      <c r="CL16" s="535"/>
      <c r="CM16" s="535"/>
      <c r="CN16" s="535"/>
      <c r="CO16" s="535"/>
      <c r="CP16" s="535"/>
      <c r="CQ16" s="535"/>
      <c r="CR16" s="535"/>
      <c r="CS16" s="536"/>
      <c r="CT16" s="418"/>
      <c r="CU16" s="419"/>
      <c r="CV16" s="419"/>
      <c r="CW16" s="419"/>
      <c r="CX16" s="419"/>
      <c r="CY16" s="419"/>
      <c r="CZ16" s="419"/>
      <c r="DA16" s="420"/>
      <c r="DB16" s="418"/>
      <c r="DC16" s="419"/>
      <c r="DD16" s="419"/>
      <c r="DE16" s="419"/>
      <c r="DF16" s="419"/>
      <c r="DG16" s="419"/>
      <c r="DH16" s="419"/>
      <c r="DI16" s="420"/>
    </row>
    <row r="17" spans="1:113" ht="18.75" customHeight="1" thickBot="1" x14ac:dyDescent="0.2">
      <c r="A17" s="163"/>
      <c r="B17" s="487"/>
      <c r="C17" s="488"/>
      <c r="D17" s="488"/>
      <c r="E17" s="488"/>
      <c r="F17" s="488"/>
      <c r="G17" s="488"/>
      <c r="H17" s="488"/>
      <c r="I17" s="488"/>
      <c r="J17" s="488"/>
      <c r="K17" s="489"/>
      <c r="L17" s="177"/>
      <c r="M17" s="532" t="s">
        <v>143</v>
      </c>
      <c r="N17" s="533"/>
      <c r="O17" s="533"/>
      <c r="P17" s="533"/>
      <c r="Q17" s="534"/>
      <c r="R17" s="527" t="s">
        <v>144</v>
      </c>
      <c r="S17" s="528"/>
      <c r="T17" s="528"/>
      <c r="U17" s="528"/>
      <c r="V17" s="529"/>
      <c r="W17" s="437" t="s">
        <v>145</v>
      </c>
      <c r="X17" s="438"/>
      <c r="Y17" s="438"/>
      <c r="Z17" s="438"/>
      <c r="AA17" s="438"/>
      <c r="AB17" s="428"/>
      <c r="AC17" s="472">
        <v>4681</v>
      </c>
      <c r="AD17" s="473"/>
      <c r="AE17" s="473"/>
      <c r="AF17" s="473"/>
      <c r="AG17" s="515"/>
      <c r="AH17" s="472">
        <v>4636</v>
      </c>
      <c r="AI17" s="473"/>
      <c r="AJ17" s="473"/>
      <c r="AK17" s="473"/>
      <c r="AL17" s="474"/>
      <c r="AM17" s="450"/>
      <c r="AN17" s="451"/>
      <c r="AO17" s="451"/>
      <c r="AP17" s="451"/>
      <c r="AQ17" s="451"/>
      <c r="AR17" s="451"/>
      <c r="AS17" s="451"/>
      <c r="AT17" s="452"/>
      <c r="AU17" s="453"/>
      <c r="AV17" s="454"/>
      <c r="AW17" s="454"/>
      <c r="AX17" s="454"/>
      <c r="AY17" s="455" t="s">
        <v>146</v>
      </c>
      <c r="AZ17" s="456"/>
      <c r="BA17" s="456"/>
      <c r="BB17" s="456"/>
      <c r="BC17" s="456"/>
      <c r="BD17" s="456"/>
      <c r="BE17" s="456"/>
      <c r="BF17" s="456"/>
      <c r="BG17" s="456"/>
      <c r="BH17" s="456"/>
      <c r="BI17" s="456"/>
      <c r="BJ17" s="456"/>
      <c r="BK17" s="456"/>
      <c r="BL17" s="456"/>
      <c r="BM17" s="457"/>
      <c r="BN17" s="421">
        <v>1630121</v>
      </c>
      <c r="BO17" s="422"/>
      <c r="BP17" s="422"/>
      <c r="BQ17" s="422"/>
      <c r="BR17" s="422"/>
      <c r="BS17" s="422"/>
      <c r="BT17" s="422"/>
      <c r="BU17" s="423"/>
      <c r="BV17" s="421">
        <v>1634458</v>
      </c>
      <c r="BW17" s="422"/>
      <c r="BX17" s="422"/>
      <c r="BY17" s="422"/>
      <c r="BZ17" s="422"/>
      <c r="CA17" s="422"/>
      <c r="CB17" s="422"/>
      <c r="CC17" s="423"/>
      <c r="CD17" s="176"/>
      <c r="CE17" s="535"/>
      <c r="CF17" s="535"/>
      <c r="CG17" s="535"/>
      <c r="CH17" s="535"/>
      <c r="CI17" s="535"/>
      <c r="CJ17" s="535"/>
      <c r="CK17" s="535"/>
      <c r="CL17" s="535"/>
      <c r="CM17" s="535"/>
      <c r="CN17" s="535"/>
      <c r="CO17" s="535"/>
      <c r="CP17" s="535"/>
      <c r="CQ17" s="535"/>
      <c r="CR17" s="535"/>
      <c r="CS17" s="536"/>
      <c r="CT17" s="418"/>
      <c r="CU17" s="419"/>
      <c r="CV17" s="419"/>
      <c r="CW17" s="419"/>
      <c r="CX17" s="419"/>
      <c r="CY17" s="419"/>
      <c r="CZ17" s="419"/>
      <c r="DA17" s="420"/>
      <c r="DB17" s="418"/>
      <c r="DC17" s="419"/>
      <c r="DD17" s="419"/>
      <c r="DE17" s="419"/>
      <c r="DF17" s="419"/>
      <c r="DG17" s="419"/>
      <c r="DH17" s="419"/>
      <c r="DI17" s="420"/>
    </row>
    <row r="18" spans="1:113" ht="18.75" customHeight="1" thickBot="1" x14ac:dyDescent="0.2">
      <c r="A18" s="163"/>
      <c r="B18" s="543" t="s">
        <v>147</v>
      </c>
      <c r="C18" s="464"/>
      <c r="D18" s="464"/>
      <c r="E18" s="544"/>
      <c r="F18" s="544"/>
      <c r="G18" s="544"/>
      <c r="H18" s="544"/>
      <c r="I18" s="544"/>
      <c r="J18" s="544"/>
      <c r="K18" s="544"/>
      <c r="L18" s="545">
        <v>11.58</v>
      </c>
      <c r="M18" s="545"/>
      <c r="N18" s="545"/>
      <c r="O18" s="545"/>
      <c r="P18" s="545"/>
      <c r="Q18" s="545"/>
      <c r="R18" s="546"/>
      <c r="S18" s="546"/>
      <c r="T18" s="546"/>
      <c r="U18" s="546"/>
      <c r="V18" s="547"/>
      <c r="W18" s="439"/>
      <c r="X18" s="440"/>
      <c r="Y18" s="440"/>
      <c r="Z18" s="440"/>
      <c r="AA18" s="440"/>
      <c r="AB18" s="431"/>
      <c r="AC18" s="548">
        <v>74.7</v>
      </c>
      <c r="AD18" s="549"/>
      <c r="AE18" s="549"/>
      <c r="AF18" s="549"/>
      <c r="AG18" s="550"/>
      <c r="AH18" s="548">
        <v>74</v>
      </c>
      <c r="AI18" s="549"/>
      <c r="AJ18" s="549"/>
      <c r="AK18" s="549"/>
      <c r="AL18" s="551"/>
      <c r="AM18" s="450"/>
      <c r="AN18" s="451"/>
      <c r="AO18" s="451"/>
      <c r="AP18" s="451"/>
      <c r="AQ18" s="451"/>
      <c r="AR18" s="451"/>
      <c r="AS18" s="451"/>
      <c r="AT18" s="452"/>
      <c r="AU18" s="453"/>
      <c r="AV18" s="454"/>
      <c r="AW18" s="454"/>
      <c r="AX18" s="454"/>
      <c r="AY18" s="455" t="s">
        <v>148</v>
      </c>
      <c r="AZ18" s="456"/>
      <c r="BA18" s="456"/>
      <c r="BB18" s="456"/>
      <c r="BC18" s="456"/>
      <c r="BD18" s="456"/>
      <c r="BE18" s="456"/>
      <c r="BF18" s="456"/>
      <c r="BG18" s="456"/>
      <c r="BH18" s="456"/>
      <c r="BI18" s="456"/>
      <c r="BJ18" s="456"/>
      <c r="BK18" s="456"/>
      <c r="BL18" s="456"/>
      <c r="BM18" s="457"/>
      <c r="BN18" s="421">
        <v>4627010</v>
      </c>
      <c r="BO18" s="422"/>
      <c r="BP18" s="422"/>
      <c r="BQ18" s="422"/>
      <c r="BR18" s="422"/>
      <c r="BS18" s="422"/>
      <c r="BT18" s="422"/>
      <c r="BU18" s="423"/>
      <c r="BV18" s="421">
        <v>4437165</v>
      </c>
      <c r="BW18" s="422"/>
      <c r="BX18" s="422"/>
      <c r="BY18" s="422"/>
      <c r="BZ18" s="422"/>
      <c r="CA18" s="422"/>
      <c r="CB18" s="422"/>
      <c r="CC18" s="423"/>
      <c r="CD18" s="176"/>
      <c r="CE18" s="535"/>
      <c r="CF18" s="535"/>
      <c r="CG18" s="535"/>
      <c r="CH18" s="535"/>
      <c r="CI18" s="535"/>
      <c r="CJ18" s="535"/>
      <c r="CK18" s="535"/>
      <c r="CL18" s="535"/>
      <c r="CM18" s="535"/>
      <c r="CN18" s="535"/>
      <c r="CO18" s="535"/>
      <c r="CP18" s="535"/>
      <c r="CQ18" s="535"/>
      <c r="CR18" s="535"/>
      <c r="CS18" s="536"/>
      <c r="CT18" s="418"/>
      <c r="CU18" s="419"/>
      <c r="CV18" s="419"/>
      <c r="CW18" s="419"/>
      <c r="CX18" s="419"/>
      <c r="CY18" s="419"/>
      <c r="CZ18" s="419"/>
      <c r="DA18" s="420"/>
      <c r="DB18" s="418"/>
      <c r="DC18" s="419"/>
      <c r="DD18" s="419"/>
      <c r="DE18" s="419"/>
      <c r="DF18" s="419"/>
      <c r="DG18" s="419"/>
      <c r="DH18" s="419"/>
      <c r="DI18" s="420"/>
    </row>
    <row r="19" spans="1:113" ht="18.75" customHeight="1" thickBot="1" x14ac:dyDescent="0.2">
      <c r="A19" s="163"/>
      <c r="B19" s="543" t="s">
        <v>149</v>
      </c>
      <c r="C19" s="464"/>
      <c r="D19" s="464"/>
      <c r="E19" s="544"/>
      <c r="F19" s="544"/>
      <c r="G19" s="544"/>
      <c r="H19" s="544"/>
      <c r="I19" s="544"/>
      <c r="J19" s="544"/>
      <c r="K19" s="544"/>
      <c r="L19" s="552">
        <v>1170</v>
      </c>
      <c r="M19" s="552"/>
      <c r="N19" s="552"/>
      <c r="O19" s="552"/>
      <c r="P19" s="552"/>
      <c r="Q19" s="552"/>
      <c r="R19" s="553"/>
      <c r="S19" s="553"/>
      <c r="T19" s="553"/>
      <c r="U19" s="553"/>
      <c r="V19" s="554"/>
      <c r="W19" s="378"/>
      <c r="X19" s="379"/>
      <c r="Y19" s="379"/>
      <c r="Z19" s="379"/>
      <c r="AA19" s="379"/>
      <c r="AB19" s="379"/>
      <c r="AC19" s="530"/>
      <c r="AD19" s="530"/>
      <c r="AE19" s="530"/>
      <c r="AF19" s="530"/>
      <c r="AG19" s="530"/>
      <c r="AH19" s="530"/>
      <c r="AI19" s="530"/>
      <c r="AJ19" s="530"/>
      <c r="AK19" s="530"/>
      <c r="AL19" s="531"/>
      <c r="AM19" s="450"/>
      <c r="AN19" s="451"/>
      <c r="AO19" s="451"/>
      <c r="AP19" s="451"/>
      <c r="AQ19" s="451"/>
      <c r="AR19" s="451"/>
      <c r="AS19" s="451"/>
      <c r="AT19" s="452"/>
      <c r="AU19" s="453"/>
      <c r="AV19" s="454"/>
      <c r="AW19" s="454"/>
      <c r="AX19" s="454"/>
      <c r="AY19" s="455" t="s">
        <v>150</v>
      </c>
      <c r="AZ19" s="456"/>
      <c r="BA19" s="456"/>
      <c r="BB19" s="456"/>
      <c r="BC19" s="456"/>
      <c r="BD19" s="456"/>
      <c r="BE19" s="456"/>
      <c r="BF19" s="456"/>
      <c r="BG19" s="456"/>
      <c r="BH19" s="456"/>
      <c r="BI19" s="456"/>
      <c r="BJ19" s="456"/>
      <c r="BK19" s="456"/>
      <c r="BL19" s="456"/>
      <c r="BM19" s="457"/>
      <c r="BN19" s="421">
        <v>6721789</v>
      </c>
      <c r="BO19" s="422"/>
      <c r="BP19" s="422"/>
      <c r="BQ19" s="422"/>
      <c r="BR19" s="422"/>
      <c r="BS19" s="422"/>
      <c r="BT19" s="422"/>
      <c r="BU19" s="423"/>
      <c r="BV19" s="421">
        <v>7084053</v>
      </c>
      <c r="BW19" s="422"/>
      <c r="BX19" s="422"/>
      <c r="BY19" s="422"/>
      <c r="BZ19" s="422"/>
      <c r="CA19" s="422"/>
      <c r="CB19" s="422"/>
      <c r="CC19" s="423"/>
      <c r="CD19" s="176"/>
      <c r="CE19" s="535"/>
      <c r="CF19" s="535"/>
      <c r="CG19" s="535"/>
      <c r="CH19" s="535"/>
      <c r="CI19" s="535"/>
      <c r="CJ19" s="535"/>
      <c r="CK19" s="535"/>
      <c r="CL19" s="535"/>
      <c r="CM19" s="535"/>
      <c r="CN19" s="535"/>
      <c r="CO19" s="535"/>
      <c r="CP19" s="535"/>
      <c r="CQ19" s="535"/>
      <c r="CR19" s="535"/>
      <c r="CS19" s="536"/>
      <c r="CT19" s="418"/>
      <c r="CU19" s="419"/>
      <c r="CV19" s="419"/>
      <c r="CW19" s="419"/>
      <c r="CX19" s="419"/>
      <c r="CY19" s="419"/>
      <c r="CZ19" s="419"/>
      <c r="DA19" s="420"/>
      <c r="DB19" s="418"/>
      <c r="DC19" s="419"/>
      <c r="DD19" s="419"/>
      <c r="DE19" s="419"/>
      <c r="DF19" s="419"/>
      <c r="DG19" s="419"/>
      <c r="DH19" s="419"/>
      <c r="DI19" s="420"/>
    </row>
    <row r="20" spans="1:113" ht="18.75" customHeight="1" thickBot="1" x14ac:dyDescent="0.2">
      <c r="A20" s="163"/>
      <c r="B20" s="543" t="s">
        <v>151</v>
      </c>
      <c r="C20" s="464"/>
      <c r="D20" s="464"/>
      <c r="E20" s="544"/>
      <c r="F20" s="544"/>
      <c r="G20" s="544"/>
      <c r="H20" s="544"/>
      <c r="I20" s="544"/>
      <c r="J20" s="544"/>
      <c r="K20" s="544"/>
      <c r="L20" s="552">
        <v>5599</v>
      </c>
      <c r="M20" s="552"/>
      <c r="N20" s="552"/>
      <c r="O20" s="552"/>
      <c r="P20" s="552"/>
      <c r="Q20" s="552"/>
      <c r="R20" s="553"/>
      <c r="S20" s="553"/>
      <c r="T20" s="553"/>
      <c r="U20" s="553"/>
      <c r="V20" s="554"/>
      <c r="W20" s="439"/>
      <c r="X20" s="440"/>
      <c r="Y20" s="440"/>
      <c r="Z20" s="440"/>
      <c r="AA20" s="440"/>
      <c r="AB20" s="440"/>
      <c r="AC20" s="555"/>
      <c r="AD20" s="555"/>
      <c r="AE20" s="555"/>
      <c r="AF20" s="555"/>
      <c r="AG20" s="555"/>
      <c r="AH20" s="555"/>
      <c r="AI20" s="555"/>
      <c r="AJ20" s="555"/>
      <c r="AK20" s="555"/>
      <c r="AL20" s="556"/>
      <c r="AM20" s="557"/>
      <c r="AN20" s="476"/>
      <c r="AO20" s="476"/>
      <c r="AP20" s="476"/>
      <c r="AQ20" s="476"/>
      <c r="AR20" s="476"/>
      <c r="AS20" s="476"/>
      <c r="AT20" s="477"/>
      <c r="AU20" s="558"/>
      <c r="AV20" s="559"/>
      <c r="AW20" s="559"/>
      <c r="AX20" s="560"/>
      <c r="AY20" s="455"/>
      <c r="AZ20" s="456"/>
      <c r="BA20" s="456"/>
      <c r="BB20" s="456"/>
      <c r="BC20" s="456"/>
      <c r="BD20" s="456"/>
      <c r="BE20" s="456"/>
      <c r="BF20" s="456"/>
      <c r="BG20" s="456"/>
      <c r="BH20" s="456"/>
      <c r="BI20" s="456"/>
      <c r="BJ20" s="456"/>
      <c r="BK20" s="456"/>
      <c r="BL20" s="456"/>
      <c r="BM20" s="457"/>
      <c r="BN20" s="421"/>
      <c r="BO20" s="422"/>
      <c r="BP20" s="422"/>
      <c r="BQ20" s="422"/>
      <c r="BR20" s="422"/>
      <c r="BS20" s="422"/>
      <c r="BT20" s="422"/>
      <c r="BU20" s="423"/>
      <c r="BV20" s="421"/>
      <c r="BW20" s="422"/>
      <c r="BX20" s="422"/>
      <c r="BY20" s="422"/>
      <c r="BZ20" s="422"/>
      <c r="CA20" s="422"/>
      <c r="CB20" s="422"/>
      <c r="CC20" s="423"/>
      <c r="CD20" s="176"/>
      <c r="CE20" s="535"/>
      <c r="CF20" s="535"/>
      <c r="CG20" s="535"/>
      <c r="CH20" s="535"/>
      <c r="CI20" s="535"/>
      <c r="CJ20" s="535"/>
      <c r="CK20" s="535"/>
      <c r="CL20" s="535"/>
      <c r="CM20" s="535"/>
      <c r="CN20" s="535"/>
      <c r="CO20" s="535"/>
      <c r="CP20" s="535"/>
      <c r="CQ20" s="535"/>
      <c r="CR20" s="535"/>
      <c r="CS20" s="536"/>
      <c r="CT20" s="418"/>
      <c r="CU20" s="419"/>
      <c r="CV20" s="419"/>
      <c r="CW20" s="419"/>
      <c r="CX20" s="419"/>
      <c r="CY20" s="419"/>
      <c r="CZ20" s="419"/>
      <c r="DA20" s="420"/>
      <c r="DB20" s="418"/>
      <c r="DC20" s="419"/>
      <c r="DD20" s="419"/>
      <c r="DE20" s="419"/>
      <c r="DF20" s="419"/>
      <c r="DG20" s="419"/>
      <c r="DH20" s="419"/>
      <c r="DI20" s="420"/>
    </row>
    <row r="21" spans="1:113" ht="18.75" customHeight="1" thickBot="1" x14ac:dyDescent="0.2">
      <c r="A21" s="163"/>
      <c r="B21" s="561" t="s">
        <v>152</v>
      </c>
      <c r="C21" s="562"/>
      <c r="D21" s="562"/>
      <c r="E21" s="562"/>
      <c r="F21" s="562"/>
      <c r="G21" s="562"/>
      <c r="H21" s="562"/>
      <c r="I21" s="562"/>
      <c r="J21" s="562"/>
      <c r="K21" s="562"/>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562"/>
      <c r="AM21" s="562"/>
      <c r="AN21" s="562"/>
      <c r="AO21" s="562"/>
      <c r="AP21" s="562"/>
      <c r="AQ21" s="562"/>
      <c r="AR21" s="562"/>
      <c r="AS21" s="562"/>
      <c r="AT21" s="562"/>
      <c r="AU21" s="562"/>
      <c r="AV21" s="562"/>
      <c r="AW21" s="562"/>
      <c r="AX21" s="563"/>
      <c r="AY21" s="537"/>
      <c r="AZ21" s="538"/>
      <c r="BA21" s="538"/>
      <c r="BB21" s="538"/>
      <c r="BC21" s="538"/>
      <c r="BD21" s="538"/>
      <c r="BE21" s="538"/>
      <c r="BF21" s="538"/>
      <c r="BG21" s="538"/>
      <c r="BH21" s="538"/>
      <c r="BI21" s="538"/>
      <c r="BJ21" s="538"/>
      <c r="BK21" s="538"/>
      <c r="BL21" s="538"/>
      <c r="BM21" s="539"/>
      <c r="BN21" s="540"/>
      <c r="BO21" s="541"/>
      <c r="BP21" s="541"/>
      <c r="BQ21" s="541"/>
      <c r="BR21" s="541"/>
      <c r="BS21" s="541"/>
      <c r="BT21" s="541"/>
      <c r="BU21" s="542"/>
      <c r="BV21" s="540"/>
      <c r="BW21" s="541"/>
      <c r="BX21" s="541"/>
      <c r="BY21" s="541"/>
      <c r="BZ21" s="541"/>
      <c r="CA21" s="541"/>
      <c r="CB21" s="541"/>
      <c r="CC21" s="542"/>
      <c r="CD21" s="176"/>
      <c r="CE21" s="535"/>
      <c r="CF21" s="535"/>
      <c r="CG21" s="535"/>
      <c r="CH21" s="535"/>
      <c r="CI21" s="535"/>
      <c r="CJ21" s="535"/>
      <c r="CK21" s="535"/>
      <c r="CL21" s="535"/>
      <c r="CM21" s="535"/>
      <c r="CN21" s="535"/>
      <c r="CO21" s="535"/>
      <c r="CP21" s="535"/>
      <c r="CQ21" s="535"/>
      <c r="CR21" s="535"/>
      <c r="CS21" s="536"/>
      <c r="CT21" s="418"/>
      <c r="CU21" s="419"/>
      <c r="CV21" s="419"/>
      <c r="CW21" s="419"/>
      <c r="CX21" s="419"/>
      <c r="CY21" s="419"/>
      <c r="CZ21" s="419"/>
      <c r="DA21" s="420"/>
      <c r="DB21" s="418"/>
      <c r="DC21" s="419"/>
      <c r="DD21" s="419"/>
      <c r="DE21" s="419"/>
      <c r="DF21" s="419"/>
      <c r="DG21" s="419"/>
      <c r="DH21" s="419"/>
      <c r="DI21" s="420"/>
    </row>
    <row r="22" spans="1:113" ht="18.75" customHeight="1" x14ac:dyDescent="0.15">
      <c r="A22" s="163"/>
      <c r="B22" s="591" t="s">
        <v>153</v>
      </c>
      <c r="C22" s="565"/>
      <c r="D22" s="566"/>
      <c r="E22" s="433" t="s">
        <v>1</v>
      </c>
      <c r="F22" s="438"/>
      <c r="G22" s="438"/>
      <c r="H22" s="438"/>
      <c r="I22" s="438"/>
      <c r="J22" s="438"/>
      <c r="K22" s="428"/>
      <c r="L22" s="433" t="s">
        <v>154</v>
      </c>
      <c r="M22" s="438"/>
      <c r="N22" s="438"/>
      <c r="O22" s="438"/>
      <c r="P22" s="428"/>
      <c r="Q22" s="596" t="s">
        <v>155</v>
      </c>
      <c r="R22" s="597"/>
      <c r="S22" s="597"/>
      <c r="T22" s="597"/>
      <c r="U22" s="597"/>
      <c r="V22" s="598"/>
      <c r="W22" s="564" t="s">
        <v>156</v>
      </c>
      <c r="X22" s="565"/>
      <c r="Y22" s="566"/>
      <c r="Z22" s="433" t="s">
        <v>1</v>
      </c>
      <c r="AA22" s="438"/>
      <c r="AB22" s="438"/>
      <c r="AC22" s="438"/>
      <c r="AD22" s="438"/>
      <c r="AE22" s="438"/>
      <c r="AF22" s="438"/>
      <c r="AG22" s="428"/>
      <c r="AH22" s="602" t="s">
        <v>157</v>
      </c>
      <c r="AI22" s="438"/>
      <c r="AJ22" s="438"/>
      <c r="AK22" s="438"/>
      <c r="AL22" s="428"/>
      <c r="AM22" s="602" t="s">
        <v>158</v>
      </c>
      <c r="AN22" s="603"/>
      <c r="AO22" s="603"/>
      <c r="AP22" s="603"/>
      <c r="AQ22" s="603"/>
      <c r="AR22" s="604"/>
      <c r="AS22" s="596" t="s">
        <v>155</v>
      </c>
      <c r="AT22" s="597"/>
      <c r="AU22" s="597"/>
      <c r="AV22" s="597"/>
      <c r="AW22" s="597"/>
      <c r="AX22" s="608"/>
      <c r="AY22" s="381" t="s">
        <v>159</v>
      </c>
      <c r="AZ22" s="382"/>
      <c r="BA22" s="382"/>
      <c r="BB22" s="382"/>
      <c r="BC22" s="382"/>
      <c r="BD22" s="382"/>
      <c r="BE22" s="382"/>
      <c r="BF22" s="382"/>
      <c r="BG22" s="382"/>
      <c r="BH22" s="382"/>
      <c r="BI22" s="382"/>
      <c r="BJ22" s="382"/>
      <c r="BK22" s="382"/>
      <c r="BL22" s="382"/>
      <c r="BM22" s="383"/>
      <c r="BN22" s="384">
        <v>11179380</v>
      </c>
      <c r="BO22" s="385"/>
      <c r="BP22" s="385"/>
      <c r="BQ22" s="385"/>
      <c r="BR22" s="385"/>
      <c r="BS22" s="385"/>
      <c r="BT22" s="385"/>
      <c r="BU22" s="386"/>
      <c r="BV22" s="384">
        <v>11658003</v>
      </c>
      <c r="BW22" s="385"/>
      <c r="BX22" s="385"/>
      <c r="BY22" s="385"/>
      <c r="BZ22" s="385"/>
      <c r="CA22" s="385"/>
      <c r="CB22" s="385"/>
      <c r="CC22" s="386"/>
      <c r="CD22" s="176"/>
      <c r="CE22" s="535"/>
      <c r="CF22" s="535"/>
      <c r="CG22" s="535"/>
      <c r="CH22" s="535"/>
      <c r="CI22" s="535"/>
      <c r="CJ22" s="535"/>
      <c r="CK22" s="535"/>
      <c r="CL22" s="535"/>
      <c r="CM22" s="535"/>
      <c r="CN22" s="535"/>
      <c r="CO22" s="535"/>
      <c r="CP22" s="535"/>
      <c r="CQ22" s="535"/>
      <c r="CR22" s="535"/>
      <c r="CS22" s="536"/>
      <c r="CT22" s="418"/>
      <c r="CU22" s="419"/>
      <c r="CV22" s="419"/>
      <c r="CW22" s="419"/>
      <c r="CX22" s="419"/>
      <c r="CY22" s="419"/>
      <c r="CZ22" s="419"/>
      <c r="DA22" s="420"/>
      <c r="DB22" s="418"/>
      <c r="DC22" s="419"/>
      <c r="DD22" s="419"/>
      <c r="DE22" s="419"/>
      <c r="DF22" s="419"/>
      <c r="DG22" s="419"/>
      <c r="DH22" s="419"/>
      <c r="DI22" s="420"/>
    </row>
    <row r="23" spans="1:113" ht="18.75" customHeight="1" x14ac:dyDescent="0.15">
      <c r="A23" s="163"/>
      <c r="B23" s="592"/>
      <c r="C23" s="568"/>
      <c r="D23" s="569"/>
      <c r="E23" s="407"/>
      <c r="F23" s="412"/>
      <c r="G23" s="412"/>
      <c r="H23" s="412"/>
      <c r="I23" s="412"/>
      <c r="J23" s="412"/>
      <c r="K23" s="401"/>
      <c r="L23" s="407"/>
      <c r="M23" s="412"/>
      <c r="N23" s="412"/>
      <c r="O23" s="412"/>
      <c r="P23" s="401"/>
      <c r="Q23" s="599"/>
      <c r="R23" s="600"/>
      <c r="S23" s="600"/>
      <c r="T23" s="600"/>
      <c r="U23" s="600"/>
      <c r="V23" s="601"/>
      <c r="W23" s="567"/>
      <c r="X23" s="568"/>
      <c r="Y23" s="569"/>
      <c r="Z23" s="407"/>
      <c r="AA23" s="412"/>
      <c r="AB23" s="412"/>
      <c r="AC23" s="412"/>
      <c r="AD23" s="412"/>
      <c r="AE23" s="412"/>
      <c r="AF23" s="412"/>
      <c r="AG23" s="401"/>
      <c r="AH23" s="407"/>
      <c r="AI23" s="412"/>
      <c r="AJ23" s="412"/>
      <c r="AK23" s="412"/>
      <c r="AL23" s="401"/>
      <c r="AM23" s="605"/>
      <c r="AN23" s="606"/>
      <c r="AO23" s="606"/>
      <c r="AP23" s="606"/>
      <c r="AQ23" s="606"/>
      <c r="AR23" s="607"/>
      <c r="AS23" s="599"/>
      <c r="AT23" s="600"/>
      <c r="AU23" s="600"/>
      <c r="AV23" s="600"/>
      <c r="AW23" s="600"/>
      <c r="AX23" s="609"/>
      <c r="AY23" s="455" t="s">
        <v>160</v>
      </c>
      <c r="AZ23" s="456"/>
      <c r="BA23" s="456"/>
      <c r="BB23" s="456"/>
      <c r="BC23" s="456"/>
      <c r="BD23" s="456"/>
      <c r="BE23" s="456"/>
      <c r="BF23" s="456"/>
      <c r="BG23" s="456"/>
      <c r="BH23" s="456"/>
      <c r="BI23" s="456"/>
      <c r="BJ23" s="456"/>
      <c r="BK23" s="456"/>
      <c r="BL23" s="456"/>
      <c r="BM23" s="457"/>
      <c r="BN23" s="421">
        <v>10774106</v>
      </c>
      <c r="BO23" s="422"/>
      <c r="BP23" s="422"/>
      <c r="BQ23" s="422"/>
      <c r="BR23" s="422"/>
      <c r="BS23" s="422"/>
      <c r="BT23" s="422"/>
      <c r="BU23" s="423"/>
      <c r="BV23" s="421">
        <v>11248785</v>
      </c>
      <c r="BW23" s="422"/>
      <c r="BX23" s="422"/>
      <c r="BY23" s="422"/>
      <c r="BZ23" s="422"/>
      <c r="CA23" s="422"/>
      <c r="CB23" s="422"/>
      <c r="CC23" s="423"/>
      <c r="CD23" s="176"/>
      <c r="CE23" s="535"/>
      <c r="CF23" s="535"/>
      <c r="CG23" s="535"/>
      <c r="CH23" s="535"/>
      <c r="CI23" s="535"/>
      <c r="CJ23" s="535"/>
      <c r="CK23" s="535"/>
      <c r="CL23" s="535"/>
      <c r="CM23" s="535"/>
      <c r="CN23" s="535"/>
      <c r="CO23" s="535"/>
      <c r="CP23" s="535"/>
      <c r="CQ23" s="535"/>
      <c r="CR23" s="535"/>
      <c r="CS23" s="536"/>
      <c r="CT23" s="418"/>
      <c r="CU23" s="419"/>
      <c r="CV23" s="419"/>
      <c r="CW23" s="419"/>
      <c r="CX23" s="419"/>
      <c r="CY23" s="419"/>
      <c r="CZ23" s="419"/>
      <c r="DA23" s="420"/>
      <c r="DB23" s="418"/>
      <c r="DC23" s="419"/>
      <c r="DD23" s="419"/>
      <c r="DE23" s="419"/>
      <c r="DF23" s="419"/>
      <c r="DG23" s="419"/>
      <c r="DH23" s="419"/>
      <c r="DI23" s="420"/>
    </row>
    <row r="24" spans="1:113" ht="18.75" customHeight="1" thickBot="1" x14ac:dyDescent="0.2">
      <c r="A24" s="163"/>
      <c r="B24" s="592"/>
      <c r="C24" s="568"/>
      <c r="D24" s="569"/>
      <c r="E24" s="471" t="s">
        <v>161</v>
      </c>
      <c r="F24" s="451"/>
      <c r="G24" s="451"/>
      <c r="H24" s="451"/>
      <c r="I24" s="451"/>
      <c r="J24" s="451"/>
      <c r="K24" s="452"/>
      <c r="L24" s="472">
        <v>1</v>
      </c>
      <c r="M24" s="473"/>
      <c r="N24" s="473"/>
      <c r="O24" s="473"/>
      <c r="P24" s="515"/>
      <c r="Q24" s="472">
        <v>7440</v>
      </c>
      <c r="R24" s="473"/>
      <c r="S24" s="473"/>
      <c r="T24" s="473"/>
      <c r="U24" s="473"/>
      <c r="V24" s="515"/>
      <c r="W24" s="567"/>
      <c r="X24" s="568"/>
      <c r="Y24" s="569"/>
      <c r="Z24" s="471" t="s">
        <v>162</v>
      </c>
      <c r="AA24" s="451"/>
      <c r="AB24" s="451"/>
      <c r="AC24" s="451"/>
      <c r="AD24" s="451"/>
      <c r="AE24" s="451"/>
      <c r="AF24" s="451"/>
      <c r="AG24" s="452"/>
      <c r="AH24" s="472">
        <v>153</v>
      </c>
      <c r="AI24" s="473"/>
      <c r="AJ24" s="473"/>
      <c r="AK24" s="473"/>
      <c r="AL24" s="515"/>
      <c r="AM24" s="472">
        <v>446454</v>
      </c>
      <c r="AN24" s="473"/>
      <c r="AO24" s="473"/>
      <c r="AP24" s="473"/>
      <c r="AQ24" s="473"/>
      <c r="AR24" s="515"/>
      <c r="AS24" s="472">
        <v>2918</v>
      </c>
      <c r="AT24" s="473"/>
      <c r="AU24" s="473"/>
      <c r="AV24" s="473"/>
      <c r="AW24" s="473"/>
      <c r="AX24" s="474"/>
      <c r="AY24" s="537" t="s">
        <v>163</v>
      </c>
      <c r="AZ24" s="538"/>
      <c r="BA24" s="538"/>
      <c r="BB24" s="538"/>
      <c r="BC24" s="538"/>
      <c r="BD24" s="538"/>
      <c r="BE24" s="538"/>
      <c r="BF24" s="538"/>
      <c r="BG24" s="538"/>
      <c r="BH24" s="538"/>
      <c r="BI24" s="538"/>
      <c r="BJ24" s="538"/>
      <c r="BK24" s="538"/>
      <c r="BL24" s="538"/>
      <c r="BM24" s="539"/>
      <c r="BN24" s="421">
        <v>9475983</v>
      </c>
      <c r="BO24" s="422"/>
      <c r="BP24" s="422"/>
      <c r="BQ24" s="422"/>
      <c r="BR24" s="422"/>
      <c r="BS24" s="422"/>
      <c r="BT24" s="422"/>
      <c r="BU24" s="423"/>
      <c r="BV24" s="421">
        <v>9706449</v>
      </c>
      <c r="BW24" s="422"/>
      <c r="BX24" s="422"/>
      <c r="BY24" s="422"/>
      <c r="BZ24" s="422"/>
      <c r="CA24" s="422"/>
      <c r="CB24" s="422"/>
      <c r="CC24" s="423"/>
      <c r="CD24" s="176"/>
      <c r="CE24" s="535"/>
      <c r="CF24" s="535"/>
      <c r="CG24" s="535"/>
      <c r="CH24" s="535"/>
      <c r="CI24" s="535"/>
      <c r="CJ24" s="535"/>
      <c r="CK24" s="535"/>
      <c r="CL24" s="535"/>
      <c r="CM24" s="535"/>
      <c r="CN24" s="535"/>
      <c r="CO24" s="535"/>
      <c r="CP24" s="535"/>
      <c r="CQ24" s="535"/>
      <c r="CR24" s="535"/>
      <c r="CS24" s="536"/>
      <c r="CT24" s="418"/>
      <c r="CU24" s="419"/>
      <c r="CV24" s="419"/>
      <c r="CW24" s="419"/>
      <c r="CX24" s="419"/>
      <c r="CY24" s="419"/>
      <c r="CZ24" s="419"/>
      <c r="DA24" s="420"/>
      <c r="DB24" s="418"/>
      <c r="DC24" s="419"/>
      <c r="DD24" s="419"/>
      <c r="DE24" s="419"/>
      <c r="DF24" s="419"/>
      <c r="DG24" s="419"/>
      <c r="DH24" s="419"/>
      <c r="DI24" s="420"/>
    </row>
    <row r="25" spans="1:113" ht="18.75" customHeight="1" x14ac:dyDescent="0.15">
      <c r="A25" s="163"/>
      <c r="B25" s="592"/>
      <c r="C25" s="568"/>
      <c r="D25" s="569"/>
      <c r="E25" s="471" t="s">
        <v>164</v>
      </c>
      <c r="F25" s="451"/>
      <c r="G25" s="451"/>
      <c r="H25" s="451"/>
      <c r="I25" s="451"/>
      <c r="J25" s="451"/>
      <c r="K25" s="452"/>
      <c r="L25" s="472">
        <v>1</v>
      </c>
      <c r="M25" s="473"/>
      <c r="N25" s="473"/>
      <c r="O25" s="473"/>
      <c r="P25" s="515"/>
      <c r="Q25" s="472">
        <v>6210</v>
      </c>
      <c r="R25" s="473"/>
      <c r="S25" s="473"/>
      <c r="T25" s="473"/>
      <c r="U25" s="473"/>
      <c r="V25" s="515"/>
      <c r="W25" s="567"/>
      <c r="X25" s="568"/>
      <c r="Y25" s="569"/>
      <c r="Z25" s="471" t="s">
        <v>165</v>
      </c>
      <c r="AA25" s="451"/>
      <c r="AB25" s="451"/>
      <c r="AC25" s="451"/>
      <c r="AD25" s="451"/>
      <c r="AE25" s="451"/>
      <c r="AF25" s="451"/>
      <c r="AG25" s="452"/>
      <c r="AH25" s="472" t="s">
        <v>122</v>
      </c>
      <c r="AI25" s="473"/>
      <c r="AJ25" s="473"/>
      <c r="AK25" s="473"/>
      <c r="AL25" s="515"/>
      <c r="AM25" s="472" t="s">
        <v>122</v>
      </c>
      <c r="AN25" s="473"/>
      <c r="AO25" s="473"/>
      <c r="AP25" s="473"/>
      <c r="AQ25" s="473"/>
      <c r="AR25" s="515"/>
      <c r="AS25" s="472" t="s">
        <v>122</v>
      </c>
      <c r="AT25" s="473"/>
      <c r="AU25" s="473"/>
      <c r="AV25" s="473"/>
      <c r="AW25" s="473"/>
      <c r="AX25" s="474"/>
      <c r="AY25" s="381" t="s">
        <v>166</v>
      </c>
      <c r="AZ25" s="382"/>
      <c r="BA25" s="382"/>
      <c r="BB25" s="382"/>
      <c r="BC25" s="382"/>
      <c r="BD25" s="382"/>
      <c r="BE25" s="382"/>
      <c r="BF25" s="382"/>
      <c r="BG25" s="382"/>
      <c r="BH25" s="382"/>
      <c r="BI25" s="382"/>
      <c r="BJ25" s="382"/>
      <c r="BK25" s="382"/>
      <c r="BL25" s="382"/>
      <c r="BM25" s="383"/>
      <c r="BN25" s="384">
        <v>271894</v>
      </c>
      <c r="BO25" s="385"/>
      <c r="BP25" s="385"/>
      <c r="BQ25" s="385"/>
      <c r="BR25" s="385"/>
      <c r="BS25" s="385"/>
      <c r="BT25" s="385"/>
      <c r="BU25" s="386"/>
      <c r="BV25" s="384">
        <v>43421</v>
      </c>
      <c r="BW25" s="385"/>
      <c r="BX25" s="385"/>
      <c r="BY25" s="385"/>
      <c r="BZ25" s="385"/>
      <c r="CA25" s="385"/>
      <c r="CB25" s="385"/>
      <c r="CC25" s="386"/>
      <c r="CD25" s="176"/>
      <c r="CE25" s="535"/>
      <c r="CF25" s="535"/>
      <c r="CG25" s="535"/>
      <c r="CH25" s="535"/>
      <c r="CI25" s="535"/>
      <c r="CJ25" s="535"/>
      <c r="CK25" s="535"/>
      <c r="CL25" s="535"/>
      <c r="CM25" s="535"/>
      <c r="CN25" s="535"/>
      <c r="CO25" s="535"/>
      <c r="CP25" s="535"/>
      <c r="CQ25" s="535"/>
      <c r="CR25" s="535"/>
      <c r="CS25" s="536"/>
      <c r="CT25" s="418"/>
      <c r="CU25" s="419"/>
      <c r="CV25" s="419"/>
      <c r="CW25" s="419"/>
      <c r="CX25" s="419"/>
      <c r="CY25" s="419"/>
      <c r="CZ25" s="419"/>
      <c r="DA25" s="420"/>
      <c r="DB25" s="418"/>
      <c r="DC25" s="419"/>
      <c r="DD25" s="419"/>
      <c r="DE25" s="419"/>
      <c r="DF25" s="419"/>
      <c r="DG25" s="419"/>
      <c r="DH25" s="419"/>
      <c r="DI25" s="420"/>
    </row>
    <row r="26" spans="1:113" ht="18.75" customHeight="1" x14ac:dyDescent="0.15">
      <c r="A26" s="163"/>
      <c r="B26" s="592"/>
      <c r="C26" s="568"/>
      <c r="D26" s="569"/>
      <c r="E26" s="471" t="s">
        <v>167</v>
      </c>
      <c r="F26" s="451"/>
      <c r="G26" s="451"/>
      <c r="H26" s="451"/>
      <c r="I26" s="451"/>
      <c r="J26" s="451"/>
      <c r="K26" s="452"/>
      <c r="L26" s="472">
        <v>1</v>
      </c>
      <c r="M26" s="473"/>
      <c r="N26" s="473"/>
      <c r="O26" s="473"/>
      <c r="P26" s="515"/>
      <c r="Q26" s="472">
        <v>5810</v>
      </c>
      <c r="R26" s="473"/>
      <c r="S26" s="473"/>
      <c r="T26" s="473"/>
      <c r="U26" s="473"/>
      <c r="V26" s="515"/>
      <c r="W26" s="567"/>
      <c r="X26" s="568"/>
      <c r="Y26" s="569"/>
      <c r="Z26" s="471" t="s">
        <v>168</v>
      </c>
      <c r="AA26" s="573"/>
      <c r="AB26" s="573"/>
      <c r="AC26" s="573"/>
      <c r="AD26" s="573"/>
      <c r="AE26" s="573"/>
      <c r="AF26" s="573"/>
      <c r="AG26" s="574"/>
      <c r="AH26" s="472">
        <v>4</v>
      </c>
      <c r="AI26" s="473"/>
      <c r="AJ26" s="473"/>
      <c r="AK26" s="473"/>
      <c r="AL26" s="515"/>
      <c r="AM26" s="472">
        <v>10164</v>
      </c>
      <c r="AN26" s="473"/>
      <c r="AO26" s="473"/>
      <c r="AP26" s="473"/>
      <c r="AQ26" s="473"/>
      <c r="AR26" s="515"/>
      <c r="AS26" s="472">
        <v>2541</v>
      </c>
      <c r="AT26" s="473"/>
      <c r="AU26" s="473"/>
      <c r="AV26" s="473"/>
      <c r="AW26" s="473"/>
      <c r="AX26" s="474"/>
      <c r="AY26" s="424" t="s">
        <v>169</v>
      </c>
      <c r="AZ26" s="425"/>
      <c r="BA26" s="425"/>
      <c r="BB26" s="425"/>
      <c r="BC26" s="425"/>
      <c r="BD26" s="425"/>
      <c r="BE26" s="425"/>
      <c r="BF26" s="425"/>
      <c r="BG26" s="425"/>
      <c r="BH26" s="425"/>
      <c r="BI26" s="425"/>
      <c r="BJ26" s="425"/>
      <c r="BK26" s="425"/>
      <c r="BL26" s="425"/>
      <c r="BM26" s="426"/>
      <c r="BN26" s="421">
        <v>850000</v>
      </c>
      <c r="BO26" s="422"/>
      <c r="BP26" s="422"/>
      <c r="BQ26" s="422"/>
      <c r="BR26" s="422"/>
      <c r="BS26" s="422"/>
      <c r="BT26" s="422"/>
      <c r="BU26" s="423"/>
      <c r="BV26" s="421">
        <v>1040000</v>
      </c>
      <c r="BW26" s="422"/>
      <c r="BX26" s="422"/>
      <c r="BY26" s="422"/>
      <c r="BZ26" s="422"/>
      <c r="CA26" s="422"/>
      <c r="CB26" s="422"/>
      <c r="CC26" s="423"/>
      <c r="CD26" s="176"/>
      <c r="CE26" s="535"/>
      <c r="CF26" s="535"/>
      <c r="CG26" s="535"/>
      <c r="CH26" s="535"/>
      <c r="CI26" s="535"/>
      <c r="CJ26" s="535"/>
      <c r="CK26" s="535"/>
      <c r="CL26" s="535"/>
      <c r="CM26" s="535"/>
      <c r="CN26" s="535"/>
      <c r="CO26" s="535"/>
      <c r="CP26" s="535"/>
      <c r="CQ26" s="535"/>
      <c r="CR26" s="535"/>
      <c r="CS26" s="536"/>
      <c r="CT26" s="418"/>
      <c r="CU26" s="419"/>
      <c r="CV26" s="419"/>
      <c r="CW26" s="419"/>
      <c r="CX26" s="419"/>
      <c r="CY26" s="419"/>
      <c r="CZ26" s="419"/>
      <c r="DA26" s="420"/>
      <c r="DB26" s="418"/>
      <c r="DC26" s="419"/>
      <c r="DD26" s="419"/>
      <c r="DE26" s="419"/>
      <c r="DF26" s="419"/>
      <c r="DG26" s="419"/>
      <c r="DH26" s="419"/>
      <c r="DI26" s="420"/>
    </row>
    <row r="27" spans="1:113" ht="18.75" customHeight="1" thickBot="1" x14ac:dyDescent="0.2">
      <c r="A27" s="163"/>
      <c r="B27" s="592"/>
      <c r="C27" s="568"/>
      <c r="D27" s="569"/>
      <c r="E27" s="471" t="s">
        <v>170</v>
      </c>
      <c r="F27" s="451"/>
      <c r="G27" s="451"/>
      <c r="H27" s="451"/>
      <c r="I27" s="451"/>
      <c r="J27" s="451"/>
      <c r="K27" s="452"/>
      <c r="L27" s="472">
        <v>1</v>
      </c>
      <c r="M27" s="473"/>
      <c r="N27" s="473"/>
      <c r="O27" s="473"/>
      <c r="P27" s="515"/>
      <c r="Q27" s="472">
        <v>3450</v>
      </c>
      <c r="R27" s="473"/>
      <c r="S27" s="473"/>
      <c r="T27" s="473"/>
      <c r="U27" s="473"/>
      <c r="V27" s="515"/>
      <c r="W27" s="567"/>
      <c r="X27" s="568"/>
      <c r="Y27" s="569"/>
      <c r="Z27" s="471" t="s">
        <v>171</v>
      </c>
      <c r="AA27" s="451"/>
      <c r="AB27" s="451"/>
      <c r="AC27" s="451"/>
      <c r="AD27" s="451"/>
      <c r="AE27" s="451"/>
      <c r="AF27" s="451"/>
      <c r="AG27" s="452"/>
      <c r="AH27" s="472" t="s">
        <v>122</v>
      </c>
      <c r="AI27" s="473"/>
      <c r="AJ27" s="473"/>
      <c r="AK27" s="473"/>
      <c r="AL27" s="515"/>
      <c r="AM27" s="472" t="s">
        <v>122</v>
      </c>
      <c r="AN27" s="473"/>
      <c r="AO27" s="473"/>
      <c r="AP27" s="473"/>
      <c r="AQ27" s="473"/>
      <c r="AR27" s="515"/>
      <c r="AS27" s="472" t="s">
        <v>122</v>
      </c>
      <c r="AT27" s="473"/>
      <c r="AU27" s="473"/>
      <c r="AV27" s="473"/>
      <c r="AW27" s="473"/>
      <c r="AX27" s="474"/>
      <c r="AY27" s="516" t="s">
        <v>172</v>
      </c>
      <c r="AZ27" s="517"/>
      <c r="BA27" s="517"/>
      <c r="BB27" s="517"/>
      <c r="BC27" s="517"/>
      <c r="BD27" s="517"/>
      <c r="BE27" s="517"/>
      <c r="BF27" s="517"/>
      <c r="BG27" s="517"/>
      <c r="BH27" s="517"/>
      <c r="BI27" s="517"/>
      <c r="BJ27" s="517"/>
      <c r="BK27" s="517"/>
      <c r="BL27" s="517"/>
      <c r="BM27" s="518"/>
      <c r="BN27" s="540">
        <v>299442</v>
      </c>
      <c r="BO27" s="541"/>
      <c r="BP27" s="541"/>
      <c r="BQ27" s="541"/>
      <c r="BR27" s="541"/>
      <c r="BS27" s="541"/>
      <c r="BT27" s="541"/>
      <c r="BU27" s="542"/>
      <c r="BV27" s="540">
        <v>359192</v>
      </c>
      <c r="BW27" s="541"/>
      <c r="BX27" s="541"/>
      <c r="BY27" s="541"/>
      <c r="BZ27" s="541"/>
      <c r="CA27" s="541"/>
      <c r="CB27" s="541"/>
      <c r="CC27" s="542"/>
      <c r="CD27" s="178"/>
      <c r="CE27" s="535"/>
      <c r="CF27" s="535"/>
      <c r="CG27" s="535"/>
      <c r="CH27" s="535"/>
      <c r="CI27" s="535"/>
      <c r="CJ27" s="535"/>
      <c r="CK27" s="535"/>
      <c r="CL27" s="535"/>
      <c r="CM27" s="535"/>
      <c r="CN27" s="535"/>
      <c r="CO27" s="535"/>
      <c r="CP27" s="535"/>
      <c r="CQ27" s="535"/>
      <c r="CR27" s="535"/>
      <c r="CS27" s="536"/>
      <c r="CT27" s="418"/>
      <c r="CU27" s="419"/>
      <c r="CV27" s="419"/>
      <c r="CW27" s="419"/>
      <c r="CX27" s="419"/>
      <c r="CY27" s="419"/>
      <c r="CZ27" s="419"/>
      <c r="DA27" s="420"/>
      <c r="DB27" s="418"/>
      <c r="DC27" s="419"/>
      <c r="DD27" s="419"/>
      <c r="DE27" s="419"/>
      <c r="DF27" s="419"/>
      <c r="DG27" s="419"/>
      <c r="DH27" s="419"/>
      <c r="DI27" s="420"/>
    </row>
    <row r="28" spans="1:113" ht="18.75" customHeight="1" x14ac:dyDescent="0.15">
      <c r="A28" s="163"/>
      <c r="B28" s="592"/>
      <c r="C28" s="568"/>
      <c r="D28" s="569"/>
      <c r="E28" s="471" t="s">
        <v>173</v>
      </c>
      <c r="F28" s="451"/>
      <c r="G28" s="451"/>
      <c r="H28" s="451"/>
      <c r="I28" s="451"/>
      <c r="J28" s="451"/>
      <c r="K28" s="452"/>
      <c r="L28" s="472">
        <v>1</v>
      </c>
      <c r="M28" s="473"/>
      <c r="N28" s="473"/>
      <c r="O28" s="473"/>
      <c r="P28" s="515"/>
      <c r="Q28" s="472">
        <v>3180</v>
      </c>
      <c r="R28" s="473"/>
      <c r="S28" s="473"/>
      <c r="T28" s="473"/>
      <c r="U28" s="473"/>
      <c r="V28" s="515"/>
      <c r="W28" s="567"/>
      <c r="X28" s="568"/>
      <c r="Y28" s="569"/>
      <c r="Z28" s="471" t="s">
        <v>174</v>
      </c>
      <c r="AA28" s="451"/>
      <c r="AB28" s="451"/>
      <c r="AC28" s="451"/>
      <c r="AD28" s="451"/>
      <c r="AE28" s="451"/>
      <c r="AF28" s="451"/>
      <c r="AG28" s="452"/>
      <c r="AH28" s="472" t="s">
        <v>122</v>
      </c>
      <c r="AI28" s="473"/>
      <c r="AJ28" s="473"/>
      <c r="AK28" s="473"/>
      <c r="AL28" s="515"/>
      <c r="AM28" s="472" t="s">
        <v>122</v>
      </c>
      <c r="AN28" s="473"/>
      <c r="AO28" s="473"/>
      <c r="AP28" s="473"/>
      <c r="AQ28" s="473"/>
      <c r="AR28" s="515"/>
      <c r="AS28" s="472" t="s">
        <v>122</v>
      </c>
      <c r="AT28" s="473"/>
      <c r="AU28" s="473"/>
      <c r="AV28" s="473"/>
      <c r="AW28" s="473"/>
      <c r="AX28" s="474"/>
      <c r="AY28" s="575" t="s">
        <v>175</v>
      </c>
      <c r="AZ28" s="576"/>
      <c r="BA28" s="576"/>
      <c r="BB28" s="577"/>
      <c r="BC28" s="381" t="s">
        <v>46</v>
      </c>
      <c r="BD28" s="382"/>
      <c r="BE28" s="382"/>
      <c r="BF28" s="382"/>
      <c r="BG28" s="382"/>
      <c r="BH28" s="382"/>
      <c r="BI28" s="382"/>
      <c r="BJ28" s="382"/>
      <c r="BK28" s="382"/>
      <c r="BL28" s="382"/>
      <c r="BM28" s="383"/>
      <c r="BN28" s="384">
        <v>1556682</v>
      </c>
      <c r="BO28" s="385"/>
      <c r="BP28" s="385"/>
      <c r="BQ28" s="385"/>
      <c r="BR28" s="385"/>
      <c r="BS28" s="385"/>
      <c r="BT28" s="385"/>
      <c r="BU28" s="386"/>
      <c r="BV28" s="384">
        <v>1497887</v>
      </c>
      <c r="BW28" s="385"/>
      <c r="BX28" s="385"/>
      <c r="BY28" s="385"/>
      <c r="BZ28" s="385"/>
      <c r="CA28" s="385"/>
      <c r="CB28" s="385"/>
      <c r="CC28" s="386"/>
      <c r="CD28" s="176"/>
      <c r="CE28" s="535"/>
      <c r="CF28" s="535"/>
      <c r="CG28" s="535"/>
      <c r="CH28" s="535"/>
      <c r="CI28" s="535"/>
      <c r="CJ28" s="535"/>
      <c r="CK28" s="535"/>
      <c r="CL28" s="535"/>
      <c r="CM28" s="535"/>
      <c r="CN28" s="535"/>
      <c r="CO28" s="535"/>
      <c r="CP28" s="535"/>
      <c r="CQ28" s="535"/>
      <c r="CR28" s="535"/>
      <c r="CS28" s="536"/>
      <c r="CT28" s="418"/>
      <c r="CU28" s="419"/>
      <c r="CV28" s="419"/>
      <c r="CW28" s="419"/>
      <c r="CX28" s="419"/>
      <c r="CY28" s="419"/>
      <c r="CZ28" s="419"/>
      <c r="DA28" s="420"/>
      <c r="DB28" s="418"/>
      <c r="DC28" s="419"/>
      <c r="DD28" s="419"/>
      <c r="DE28" s="419"/>
      <c r="DF28" s="419"/>
      <c r="DG28" s="419"/>
      <c r="DH28" s="419"/>
      <c r="DI28" s="420"/>
    </row>
    <row r="29" spans="1:113" ht="18.75" customHeight="1" x14ac:dyDescent="0.15">
      <c r="A29" s="163"/>
      <c r="B29" s="592"/>
      <c r="C29" s="568"/>
      <c r="D29" s="569"/>
      <c r="E29" s="471" t="s">
        <v>176</v>
      </c>
      <c r="F29" s="451"/>
      <c r="G29" s="451"/>
      <c r="H29" s="451"/>
      <c r="I29" s="451"/>
      <c r="J29" s="451"/>
      <c r="K29" s="452"/>
      <c r="L29" s="472">
        <v>10</v>
      </c>
      <c r="M29" s="473"/>
      <c r="N29" s="473"/>
      <c r="O29" s="473"/>
      <c r="P29" s="515"/>
      <c r="Q29" s="472">
        <v>2980</v>
      </c>
      <c r="R29" s="473"/>
      <c r="S29" s="473"/>
      <c r="T29" s="473"/>
      <c r="U29" s="473"/>
      <c r="V29" s="515"/>
      <c r="W29" s="570"/>
      <c r="X29" s="571"/>
      <c r="Y29" s="572"/>
      <c r="Z29" s="471" t="s">
        <v>177</v>
      </c>
      <c r="AA29" s="451"/>
      <c r="AB29" s="451"/>
      <c r="AC29" s="451"/>
      <c r="AD29" s="451"/>
      <c r="AE29" s="451"/>
      <c r="AF29" s="451"/>
      <c r="AG29" s="452"/>
      <c r="AH29" s="472">
        <v>153</v>
      </c>
      <c r="AI29" s="473"/>
      <c r="AJ29" s="473"/>
      <c r="AK29" s="473"/>
      <c r="AL29" s="515"/>
      <c r="AM29" s="472">
        <v>446454</v>
      </c>
      <c r="AN29" s="473"/>
      <c r="AO29" s="473"/>
      <c r="AP29" s="473"/>
      <c r="AQ29" s="473"/>
      <c r="AR29" s="515"/>
      <c r="AS29" s="472">
        <v>2918</v>
      </c>
      <c r="AT29" s="473"/>
      <c r="AU29" s="473"/>
      <c r="AV29" s="473"/>
      <c r="AW29" s="473"/>
      <c r="AX29" s="474"/>
      <c r="AY29" s="578"/>
      <c r="AZ29" s="579"/>
      <c r="BA29" s="579"/>
      <c r="BB29" s="580"/>
      <c r="BC29" s="455" t="s">
        <v>178</v>
      </c>
      <c r="BD29" s="456"/>
      <c r="BE29" s="456"/>
      <c r="BF29" s="456"/>
      <c r="BG29" s="456"/>
      <c r="BH29" s="456"/>
      <c r="BI29" s="456"/>
      <c r="BJ29" s="456"/>
      <c r="BK29" s="456"/>
      <c r="BL29" s="456"/>
      <c r="BM29" s="457"/>
      <c r="BN29" s="421">
        <v>95827</v>
      </c>
      <c r="BO29" s="422"/>
      <c r="BP29" s="422"/>
      <c r="BQ29" s="422"/>
      <c r="BR29" s="422"/>
      <c r="BS29" s="422"/>
      <c r="BT29" s="422"/>
      <c r="BU29" s="423"/>
      <c r="BV29" s="421">
        <v>95784</v>
      </c>
      <c r="BW29" s="422"/>
      <c r="BX29" s="422"/>
      <c r="BY29" s="422"/>
      <c r="BZ29" s="422"/>
      <c r="CA29" s="422"/>
      <c r="CB29" s="422"/>
      <c r="CC29" s="423"/>
      <c r="CD29" s="178"/>
      <c r="CE29" s="535"/>
      <c r="CF29" s="535"/>
      <c r="CG29" s="535"/>
      <c r="CH29" s="535"/>
      <c r="CI29" s="535"/>
      <c r="CJ29" s="535"/>
      <c r="CK29" s="535"/>
      <c r="CL29" s="535"/>
      <c r="CM29" s="535"/>
      <c r="CN29" s="535"/>
      <c r="CO29" s="535"/>
      <c r="CP29" s="535"/>
      <c r="CQ29" s="535"/>
      <c r="CR29" s="535"/>
      <c r="CS29" s="536"/>
      <c r="CT29" s="418"/>
      <c r="CU29" s="419"/>
      <c r="CV29" s="419"/>
      <c r="CW29" s="419"/>
      <c r="CX29" s="419"/>
      <c r="CY29" s="419"/>
      <c r="CZ29" s="419"/>
      <c r="DA29" s="420"/>
      <c r="DB29" s="418"/>
      <c r="DC29" s="419"/>
      <c r="DD29" s="419"/>
      <c r="DE29" s="419"/>
      <c r="DF29" s="419"/>
      <c r="DG29" s="419"/>
      <c r="DH29" s="419"/>
      <c r="DI29" s="420"/>
    </row>
    <row r="30" spans="1:113" ht="18.75" customHeight="1" thickBot="1" x14ac:dyDescent="0.2">
      <c r="A30" s="163"/>
      <c r="B30" s="593"/>
      <c r="C30" s="594"/>
      <c r="D30" s="595"/>
      <c r="E30" s="475"/>
      <c r="F30" s="476"/>
      <c r="G30" s="476"/>
      <c r="H30" s="476"/>
      <c r="I30" s="476"/>
      <c r="J30" s="476"/>
      <c r="K30" s="477"/>
      <c r="L30" s="585"/>
      <c r="M30" s="586"/>
      <c r="N30" s="586"/>
      <c r="O30" s="586"/>
      <c r="P30" s="587"/>
      <c r="Q30" s="585"/>
      <c r="R30" s="586"/>
      <c r="S30" s="586"/>
      <c r="T30" s="586"/>
      <c r="U30" s="586"/>
      <c r="V30" s="587"/>
      <c r="W30" s="588" t="s">
        <v>179</v>
      </c>
      <c r="X30" s="589"/>
      <c r="Y30" s="589"/>
      <c r="Z30" s="589"/>
      <c r="AA30" s="589"/>
      <c r="AB30" s="589"/>
      <c r="AC30" s="589"/>
      <c r="AD30" s="589"/>
      <c r="AE30" s="589"/>
      <c r="AF30" s="589"/>
      <c r="AG30" s="590"/>
      <c r="AH30" s="548">
        <v>95.5</v>
      </c>
      <c r="AI30" s="549"/>
      <c r="AJ30" s="549"/>
      <c r="AK30" s="549"/>
      <c r="AL30" s="549"/>
      <c r="AM30" s="549"/>
      <c r="AN30" s="549"/>
      <c r="AO30" s="549"/>
      <c r="AP30" s="549"/>
      <c r="AQ30" s="549"/>
      <c r="AR30" s="549"/>
      <c r="AS30" s="549"/>
      <c r="AT30" s="549"/>
      <c r="AU30" s="549"/>
      <c r="AV30" s="549"/>
      <c r="AW30" s="549"/>
      <c r="AX30" s="551"/>
      <c r="AY30" s="581"/>
      <c r="AZ30" s="582"/>
      <c r="BA30" s="582"/>
      <c r="BB30" s="583"/>
      <c r="BC30" s="537" t="s">
        <v>48</v>
      </c>
      <c r="BD30" s="538"/>
      <c r="BE30" s="538"/>
      <c r="BF30" s="538"/>
      <c r="BG30" s="538"/>
      <c r="BH30" s="538"/>
      <c r="BI30" s="538"/>
      <c r="BJ30" s="538"/>
      <c r="BK30" s="538"/>
      <c r="BL30" s="538"/>
      <c r="BM30" s="539"/>
      <c r="BN30" s="540">
        <v>3240234</v>
      </c>
      <c r="BO30" s="541"/>
      <c r="BP30" s="541"/>
      <c r="BQ30" s="541"/>
      <c r="BR30" s="541"/>
      <c r="BS30" s="541"/>
      <c r="BT30" s="541"/>
      <c r="BU30" s="542"/>
      <c r="BV30" s="540">
        <v>3300533</v>
      </c>
      <c r="BW30" s="541"/>
      <c r="BX30" s="541"/>
      <c r="BY30" s="541"/>
      <c r="BZ30" s="541"/>
      <c r="CA30" s="541"/>
      <c r="CB30" s="541"/>
      <c r="CC30" s="5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4" t="s">
        <v>180</v>
      </c>
      <c r="D32" s="584"/>
      <c r="E32" s="584"/>
      <c r="F32" s="584"/>
      <c r="G32" s="584"/>
      <c r="H32" s="584"/>
      <c r="I32" s="584"/>
      <c r="J32" s="584"/>
      <c r="K32" s="584"/>
      <c r="L32" s="584"/>
      <c r="M32" s="584"/>
      <c r="N32" s="584"/>
      <c r="O32" s="584"/>
      <c r="P32" s="584"/>
      <c r="Q32" s="584"/>
      <c r="R32" s="584"/>
      <c r="S32" s="584"/>
      <c r="U32" s="425" t="s">
        <v>181</v>
      </c>
      <c r="V32" s="425"/>
      <c r="W32" s="425"/>
      <c r="X32" s="425"/>
      <c r="Y32" s="425"/>
      <c r="Z32" s="425"/>
      <c r="AA32" s="425"/>
      <c r="AB32" s="425"/>
      <c r="AC32" s="425"/>
      <c r="AD32" s="425"/>
      <c r="AE32" s="425"/>
      <c r="AF32" s="425"/>
      <c r="AG32" s="425"/>
      <c r="AH32" s="425"/>
      <c r="AI32" s="425"/>
      <c r="AJ32" s="425"/>
      <c r="AK32" s="425"/>
      <c r="AM32" s="425" t="s">
        <v>182</v>
      </c>
      <c r="AN32" s="425"/>
      <c r="AO32" s="425"/>
      <c r="AP32" s="425"/>
      <c r="AQ32" s="425"/>
      <c r="AR32" s="425"/>
      <c r="AS32" s="425"/>
      <c r="AT32" s="425"/>
      <c r="AU32" s="425"/>
      <c r="AV32" s="425"/>
      <c r="AW32" s="425"/>
      <c r="AX32" s="425"/>
      <c r="AY32" s="425"/>
      <c r="AZ32" s="425"/>
      <c r="BA32" s="425"/>
      <c r="BB32" s="425"/>
      <c r="BC32" s="425"/>
      <c r="BE32" s="425" t="s">
        <v>183</v>
      </c>
      <c r="BF32" s="425"/>
      <c r="BG32" s="425"/>
      <c r="BH32" s="425"/>
      <c r="BI32" s="425"/>
      <c r="BJ32" s="425"/>
      <c r="BK32" s="425"/>
      <c r="BL32" s="425"/>
      <c r="BM32" s="425"/>
      <c r="BN32" s="425"/>
      <c r="BO32" s="425"/>
      <c r="BP32" s="425"/>
      <c r="BQ32" s="425"/>
      <c r="BR32" s="425"/>
      <c r="BS32" s="425"/>
      <c r="BT32" s="425"/>
      <c r="BU32" s="425"/>
      <c r="BW32" s="425" t="s">
        <v>184</v>
      </c>
      <c r="BX32" s="425"/>
      <c r="BY32" s="425"/>
      <c r="BZ32" s="425"/>
      <c r="CA32" s="425"/>
      <c r="CB32" s="425"/>
      <c r="CC32" s="425"/>
      <c r="CD32" s="425"/>
      <c r="CE32" s="425"/>
      <c r="CF32" s="425"/>
      <c r="CG32" s="425"/>
      <c r="CH32" s="425"/>
      <c r="CI32" s="425"/>
      <c r="CJ32" s="425"/>
      <c r="CK32" s="425"/>
      <c r="CL32" s="425"/>
      <c r="CM32" s="425"/>
      <c r="CO32" s="425" t="s">
        <v>185</v>
      </c>
      <c r="CP32" s="425"/>
      <c r="CQ32" s="425"/>
      <c r="CR32" s="425"/>
      <c r="CS32" s="425"/>
      <c r="CT32" s="425"/>
      <c r="CU32" s="425"/>
      <c r="CV32" s="425"/>
      <c r="CW32" s="425"/>
      <c r="CX32" s="425"/>
      <c r="CY32" s="425"/>
      <c r="CZ32" s="425"/>
      <c r="DA32" s="425"/>
      <c r="DB32" s="425"/>
      <c r="DC32" s="425"/>
      <c r="DD32" s="425"/>
      <c r="DE32" s="425"/>
      <c r="DI32" s="186"/>
    </row>
    <row r="33" spans="1:113" ht="13.5" customHeight="1" x14ac:dyDescent="0.15">
      <c r="A33" s="163"/>
      <c r="B33" s="187"/>
      <c r="C33" s="445" t="s">
        <v>186</v>
      </c>
      <c r="D33" s="445"/>
      <c r="E33" s="410" t="s">
        <v>187</v>
      </c>
      <c r="F33" s="410"/>
      <c r="G33" s="410"/>
      <c r="H33" s="410"/>
      <c r="I33" s="410"/>
      <c r="J33" s="410"/>
      <c r="K33" s="410"/>
      <c r="L33" s="410"/>
      <c r="M33" s="410"/>
      <c r="N33" s="410"/>
      <c r="O33" s="410"/>
      <c r="P33" s="410"/>
      <c r="Q33" s="410"/>
      <c r="R33" s="410"/>
      <c r="S33" s="410"/>
      <c r="T33" s="188"/>
      <c r="U33" s="445" t="s">
        <v>186</v>
      </c>
      <c r="V33" s="445"/>
      <c r="W33" s="410" t="s">
        <v>187</v>
      </c>
      <c r="X33" s="410"/>
      <c r="Y33" s="410"/>
      <c r="Z33" s="410"/>
      <c r="AA33" s="410"/>
      <c r="AB33" s="410"/>
      <c r="AC33" s="410"/>
      <c r="AD33" s="410"/>
      <c r="AE33" s="410"/>
      <c r="AF33" s="410"/>
      <c r="AG33" s="410"/>
      <c r="AH33" s="410"/>
      <c r="AI33" s="410"/>
      <c r="AJ33" s="410"/>
      <c r="AK33" s="410"/>
      <c r="AL33" s="188"/>
      <c r="AM33" s="445" t="s">
        <v>186</v>
      </c>
      <c r="AN33" s="445"/>
      <c r="AO33" s="410" t="s">
        <v>187</v>
      </c>
      <c r="AP33" s="410"/>
      <c r="AQ33" s="410"/>
      <c r="AR33" s="410"/>
      <c r="AS33" s="410"/>
      <c r="AT33" s="410"/>
      <c r="AU33" s="410"/>
      <c r="AV33" s="410"/>
      <c r="AW33" s="410"/>
      <c r="AX33" s="410"/>
      <c r="AY33" s="410"/>
      <c r="AZ33" s="410"/>
      <c r="BA33" s="410"/>
      <c r="BB33" s="410"/>
      <c r="BC33" s="410"/>
      <c r="BD33" s="189"/>
      <c r="BE33" s="410" t="s">
        <v>188</v>
      </c>
      <c r="BF33" s="410"/>
      <c r="BG33" s="410" t="s">
        <v>189</v>
      </c>
      <c r="BH33" s="410"/>
      <c r="BI33" s="410"/>
      <c r="BJ33" s="410"/>
      <c r="BK33" s="410"/>
      <c r="BL33" s="410"/>
      <c r="BM33" s="410"/>
      <c r="BN33" s="410"/>
      <c r="BO33" s="410"/>
      <c r="BP33" s="410"/>
      <c r="BQ33" s="410"/>
      <c r="BR33" s="410"/>
      <c r="BS33" s="410"/>
      <c r="BT33" s="410"/>
      <c r="BU33" s="410"/>
      <c r="BV33" s="189"/>
      <c r="BW33" s="445" t="s">
        <v>188</v>
      </c>
      <c r="BX33" s="445"/>
      <c r="BY33" s="410" t="s">
        <v>190</v>
      </c>
      <c r="BZ33" s="410"/>
      <c r="CA33" s="410"/>
      <c r="CB33" s="410"/>
      <c r="CC33" s="410"/>
      <c r="CD33" s="410"/>
      <c r="CE33" s="410"/>
      <c r="CF33" s="410"/>
      <c r="CG33" s="410"/>
      <c r="CH33" s="410"/>
      <c r="CI33" s="410"/>
      <c r="CJ33" s="410"/>
      <c r="CK33" s="410"/>
      <c r="CL33" s="410"/>
      <c r="CM33" s="410"/>
      <c r="CN33" s="188"/>
      <c r="CO33" s="445" t="s">
        <v>186</v>
      </c>
      <c r="CP33" s="445"/>
      <c r="CQ33" s="410" t="s">
        <v>191</v>
      </c>
      <c r="CR33" s="410"/>
      <c r="CS33" s="410"/>
      <c r="CT33" s="410"/>
      <c r="CU33" s="410"/>
      <c r="CV33" s="410"/>
      <c r="CW33" s="410"/>
      <c r="CX33" s="410"/>
      <c r="CY33" s="410"/>
      <c r="CZ33" s="410"/>
      <c r="DA33" s="410"/>
      <c r="DB33" s="410"/>
      <c r="DC33" s="410"/>
      <c r="DD33" s="410"/>
      <c r="DE33" s="410"/>
      <c r="DF33" s="188"/>
      <c r="DG33" s="610" t="s">
        <v>192</v>
      </c>
      <c r="DH33" s="610"/>
      <c r="DI33" s="190"/>
    </row>
    <row r="34" spans="1:113" ht="32.25" customHeight="1" x14ac:dyDescent="0.15">
      <c r="A34" s="163"/>
      <c r="B34" s="187"/>
      <c r="C34" s="611">
        <f>IF(E34="","",1)</f>
        <v>1</v>
      </c>
      <c r="D34" s="611"/>
      <c r="E34" s="612" t="str">
        <f>IF('各会計、関係団体の財政状況及び健全化判断比率'!B7="","",'各会計、関係団体の財政状況及び健全化判断比率'!B7)</f>
        <v>一般会計</v>
      </c>
      <c r="F34" s="612"/>
      <c r="G34" s="612"/>
      <c r="H34" s="612"/>
      <c r="I34" s="612"/>
      <c r="J34" s="612"/>
      <c r="K34" s="612"/>
      <c r="L34" s="612"/>
      <c r="M34" s="612"/>
      <c r="N34" s="612"/>
      <c r="O34" s="612"/>
      <c r="P34" s="612"/>
      <c r="Q34" s="612"/>
      <c r="R34" s="612"/>
      <c r="S34" s="612"/>
      <c r="T34" s="163"/>
      <c r="U34" s="611">
        <f>IF(W34="","",MAX(C34:D43)+1)</f>
        <v>4</v>
      </c>
      <c r="V34" s="611"/>
      <c r="W34" s="612" t="str">
        <f>IF('各会計、関係団体の財政状況及び健全化判断比率'!B28="","",'各会計、関係団体の財政状況及び健全化判断比率'!B28)</f>
        <v>国民健康保険特別会計</v>
      </c>
      <c r="X34" s="612"/>
      <c r="Y34" s="612"/>
      <c r="Z34" s="612"/>
      <c r="AA34" s="612"/>
      <c r="AB34" s="612"/>
      <c r="AC34" s="612"/>
      <c r="AD34" s="612"/>
      <c r="AE34" s="612"/>
      <c r="AF34" s="612"/>
      <c r="AG34" s="612"/>
      <c r="AH34" s="612"/>
      <c r="AI34" s="612"/>
      <c r="AJ34" s="612"/>
      <c r="AK34" s="612"/>
      <c r="AL34" s="163"/>
      <c r="AM34" s="611">
        <f>IF(AO34="","",MAX(C34:D43,U34:V43)+1)</f>
        <v>6</v>
      </c>
      <c r="AN34" s="611"/>
      <c r="AO34" s="612" t="str">
        <f>IF('各会計、関係団体の財政状況及び健全化判断比率'!B30="","",'各会計、関係団体の財政状況及び健全化判断比率'!B30)</f>
        <v>公共下水道事業会計</v>
      </c>
      <c r="AP34" s="612"/>
      <c r="AQ34" s="612"/>
      <c r="AR34" s="612"/>
      <c r="AS34" s="612"/>
      <c r="AT34" s="612"/>
      <c r="AU34" s="612"/>
      <c r="AV34" s="612"/>
      <c r="AW34" s="612"/>
      <c r="AX34" s="612"/>
      <c r="AY34" s="612"/>
      <c r="AZ34" s="612"/>
      <c r="BA34" s="612"/>
      <c r="BB34" s="612"/>
      <c r="BC34" s="612"/>
      <c r="BD34" s="163"/>
      <c r="BE34" s="611">
        <f>IF(BG34="","",MAX(C34:D43,U34:V43,AM34:AN43)+1)</f>
        <v>8</v>
      </c>
      <c r="BF34" s="611"/>
      <c r="BG34" s="612" t="str">
        <f>IF('各会計、関係団体の財政状況及び健全化判断比率'!B32="","",'各会計、関係団体の財政状況及び健全化判断比率'!B32)</f>
        <v>国民宿舎特別会計</v>
      </c>
      <c r="BH34" s="612"/>
      <c r="BI34" s="612"/>
      <c r="BJ34" s="612"/>
      <c r="BK34" s="612"/>
      <c r="BL34" s="612"/>
      <c r="BM34" s="612"/>
      <c r="BN34" s="612"/>
      <c r="BO34" s="612"/>
      <c r="BP34" s="612"/>
      <c r="BQ34" s="612"/>
      <c r="BR34" s="612"/>
      <c r="BS34" s="612"/>
      <c r="BT34" s="612"/>
      <c r="BU34" s="612"/>
      <c r="BV34" s="163"/>
      <c r="BW34" s="611">
        <f>IF(BY34="","",MAX(C34:D43,U34:V43,AM34:AN43,BE34:BF43)+1)</f>
        <v>9</v>
      </c>
      <c r="BX34" s="611"/>
      <c r="BY34" s="612" t="str">
        <f>IF('各会計、関係団体の財政状況及び健全化判断比率'!B68="","",'各会計、関係団体の財政状況及び健全化判断比率'!B68)</f>
        <v>福岡県市町村消防団員等公務災害補償組合</v>
      </c>
      <c r="BZ34" s="612"/>
      <c r="CA34" s="612"/>
      <c r="CB34" s="612"/>
      <c r="CC34" s="612"/>
      <c r="CD34" s="612"/>
      <c r="CE34" s="612"/>
      <c r="CF34" s="612"/>
      <c r="CG34" s="612"/>
      <c r="CH34" s="612"/>
      <c r="CI34" s="612"/>
      <c r="CJ34" s="612"/>
      <c r="CK34" s="612"/>
      <c r="CL34" s="612"/>
      <c r="CM34" s="612"/>
      <c r="CN34" s="163"/>
      <c r="CO34" s="611">
        <f>IF(CQ34="","",MAX(C34:D43,U34:V43,AM34:AN43,BE34:BF43,BW34:BX43)+1)</f>
        <v>18</v>
      </c>
      <c r="CP34" s="611"/>
      <c r="CQ34" s="612" t="str">
        <f>IF('各会計、関係団体の財政状況及び健全化判断比率'!BS7="","",'各会計、関係団体の財政状況及び健全化判断比率'!BS7)</f>
        <v>地方独立行政法人芦屋中央病院</v>
      </c>
      <c r="CR34" s="612"/>
      <c r="CS34" s="612"/>
      <c r="CT34" s="612"/>
      <c r="CU34" s="612"/>
      <c r="CV34" s="612"/>
      <c r="CW34" s="612"/>
      <c r="CX34" s="612"/>
      <c r="CY34" s="612"/>
      <c r="CZ34" s="612"/>
      <c r="DA34" s="612"/>
      <c r="DB34" s="612"/>
      <c r="DC34" s="612"/>
      <c r="DD34" s="612"/>
      <c r="DE34" s="612"/>
      <c r="DG34" s="613" t="str">
        <f>IF('各会計、関係団体の財政状況及び健全化判断比率'!BR7="","",'各会計、関係団体の財政状況及び健全化判断比率'!BR7)</f>
        <v>○</v>
      </c>
      <c r="DH34" s="613"/>
      <c r="DI34" s="190"/>
    </row>
    <row r="35" spans="1:113" ht="32.25" customHeight="1" x14ac:dyDescent="0.15">
      <c r="A35" s="163"/>
      <c r="B35" s="187"/>
      <c r="C35" s="611">
        <f>IF(E35="","",C34+1)</f>
        <v>2</v>
      </c>
      <c r="D35" s="611"/>
      <c r="E35" s="612" t="str">
        <f>IF('各会計、関係団体の財政状況及び健全化判断比率'!B8="","",'各会計、関係団体の財政状況及び健全化判断比率'!B8)</f>
        <v>給食センター特別会計</v>
      </c>
      <c r="F35" s="612"/>
      <c r="G35" s="612"/>
      <c r="H35" s="612"/>
      <c r="I35" s="612"/>
      <c r="J35" s="612"/>
      <c r="K35" s="612"/>
      <c r="L35" s="612"/>
      <c r="M35" s="612"/>
      <c r="N35" s="612"/>
      <c r="O35" s="612"/>
      <c r="P35" s="612"/>
      <c r="Q35" s="612"/>
      <c r="R35" s="612"/>
      <c r="S35" s="612"/>
      <c r="T35" s="163"/>
      <c r="U35" s="611">
        <f>IF(W35="","",U34+1)</f>
        <v>5</v>
      </c>
      <c r="V35" s="611"/>
      <c r="W35" s="612" t="str">
        <f>IF('各会計、関係団体の財政状況及び健全化判断比率'!B29="","",'各会計、関係団体の財政状況及び健全化判断比率'!B29)</f>
        <v>後期高齢者医療特別会計</v>
      </c>
      <c r="X35" s="612"/>
      <c r="Y35" s="612"/>
      <c r="Z35" s="612"/>
      <c r="AA35" s="612"/>
      <c r="AB35" s="612"/>
      <c r="AC35" s="612"/>
      <c r="AD35" s="612"/>
      <c r="AE35" s="612"/>
      <c r="AF35" s="612"/>
      <c r="AG35" s="612"/>
      <c r="AH35" s="612"/>
      <c r="AI35" s="612"/>
      <c r="AJ35" s="612"/>
      <c r="AK35" s="612"/>
      <c r="AL35" s="163"/>
      <c r="AM35" s="611">
        <f t="shared" ref="AM35:AM43" si="0">IF(AO35="","",AM34+1)</f>
        <v>7</v>
      </c>
      <c r="AN35" s="611"/>
      <c r="AO35" s="612" t="str">
        <f>IF('各会計、関係団体の財政状況及び健全化判断比率'!B31="","",'各会計、関係団体の財政状況及び健全化判断比率'!B31)</f>
        <v>モーターボート競走事業会計</v>
      </c>
      <c r="AP35" s="612"/>
      <c r="AQ35" s="612"/>
      <c r="AR35" s="612"/>
      <c r="AS35" s="612"/>
      <c r="AT35" s="612"/>
      <c r="AU35" s="612"/>
      <c r="AV35" s="612"/>
      <c r="AW35" s="612"/>
      <c r="AX35" s="612"/>
      <c r="AY35" s="612"/>
      <c r="AZ35" s="612"/>
      <c r="BA35" s="612"/>
      <c r="BB35" s="612"/>
      <c r="BC35" s="612"/>
      <c r="BD35" s="163"/>
      <c r="BE35" s="611" t="str">
        <f t="shared" ref="BE35:BE43" si="1">IF(BG35="","",BE34+1)</f>
        <v/>
      </c>
      <c r="BF35" s="611"/>
      <c r="BG35" s="612"/>
      <c r="BH35" s="612"/>
      <c r="BI35" s="612"/>
      <c r="BJ35" s="612"/>
      <c r="BK35" s="612"/>
      <c r="BL35" s="612"/>
      <c r="BM35" s="612"/>
      <c r="BN35" s="612"/>
      <c r="BO35" s="612"/>
      <c r="BP35" s="612"/>
      <c r="BQ35" s="612"/>
      <c r="BR35" s="612"/>
      <c r="BS35" s="612"/>
      <c r="BT35" s="612"/>
      <c r="BU35" s="612"/>
      <c r="BV35" s="163"/>
      <c r="BW35" s="611">
        <f t="shared" ref="BW35:BW43" si="2">IF(BY35="","",BW34+1)</f>
        <v>10</v>
      </c>
      <c r="BX35" s="611"/>
      <c r="BY35" s="612" t="str">
        <f>IF('各会計、関係団体の財政状況及び健全化判断比率'!B69="","",'各会計、関係団体の財政状況及び健全化判断比率'!B69)</f>
        <v>福岡県自治会館管理組合</v>
      </c>
      <c r="BZ35" s="612"/>
      <c r="CA35" s="612"/>
      <c r="CB35" s="612"/>
      <c r="CC35" s="612"/>
      <c r="CD35" s="612"/>
      <c r="CE35" s="612"/>
      <c r="CF35" s="612"/>
      <c r="CG35" s="612"/>
      <c r="CH35" s="612"/>
      <c r="CI35" s="612"/>
      <c r="CJ35" s="612"/>
      <c r="CK35" s="612"/>
      <c r="CL35" s="612"/>
      <c r="CM35" s="612"/>
      <c r="CN35" s="163"/>
      <c r="CO35" s="611" t="str">
        <f t="shared" ref="CO35:CO43" si="3">IF(CQ35="","",CO34+1)</f>
        <v/>
      </c>
      <c r="CP35" s="611"/>
      <c r="CQ35" s="612" t="str">
        <f>IF('各会計、関係団体の財政状況及び健全化判断比率'!BS8="","",'各会計、関係団体の財政状況及び健全化判断比率'!BS8)</f>
        <v/>
      </c>
      <c r="CR35" s="612"/>
      <c r="CS35" s="612"/>
      <c r="CT35" s="612"/>
      <c r="CU35" s="612"/>
      <c r="CV35" s="612"/>
      <c r="CW35" s="612"/>
      <c r="CX35" s="612"/>
      <c r="CY35" s="612"/>
      <c r="CZ35" s="612"/>
      <c r="DA35" s="612"/>
      <c r="DB35" s="612"/>
      <c r="DC35" s="612"/>
      <c r="DD35" s="612"/>
      <c r="DE35" s="612"/>
      <c r="DG35" s="613" t="str">
        <f>IF('各会計、関係団体の財政状況及び健全化判断比率'!BR8="","",'各会計、関係団体の財政状況及び健全化判断比率'!BR8)</f>
        <v/>
      </c>
      <c r="DH35" s="613"/>
      <c r="DI35" s="190"/>
    </row>
    <row r="36" spans="1:113" ht="32.25" customHeight="1" x14ac:dyDescent="0.15">
      <c r="A36" s="163"/>
      <c r="B36" s="187"/>
      <c r="C36" s="611">
        <f>IF(E36="","",C35+1)</f>
        <v>3</v>
      </c>
      <c r="D36" s="611"/>
      <c r="E36" s="612" t="str">
        <f>IF('各会計、関係団体の財政状況及び健全化判断比率'!B9="","",'各会計、関係団体の財政状況及び健全化判断比率'!B9)</f>
        <v>地方独立行政法人芦屋中央病院貸付金特別会計</v>
      </c>
      <c r="F36" s="612"/>
      <c r="G36" s="612"/>
      <c r="H36" s="612"/>
      <c r="I36" s="612"/>
      <c r="J36" s="612"/>
      <c r="K36" s="612"/>
      <c r="L36" s="612"/>
      <c r="M36" s="612"/>
      <c r="N36" s="612"/>
      <c r="O36" s="612"/>
      <c r="P36" s="612"/>
      <c r="Q36" s="612"/>
      <c r="R36" s="612"/>
      <c r="S36" s="612"/>
      <c r="T36" s="163"/>
      <c r="U36" s="611" t="str">
        <f t="shared" ref="U36:U43" si="4">IF(W36="","",U35+1)</f>
        <v/>
      </c>
      <c r="V36" s="611"/>
      <c r="W36" s="612"/>
      <c r="X36" s="612"/>
      <c r="Y36" s="612"/>
      <c r="Z36" s="612"/>
      <c r="AA36" s="612"/>
      <c r="AB36" s="612"/>
      <c r="AC36" s="612"/>
      <c r="AD36" s="612"/>
      <c r="AE36" s="612"/>
      <c r="AF36" s="612"/>
      <c r="AG36" s="612"/>
      <c r="AH36" s="612"/>
      <c r="AI36" s="612"/>
      <c r="AJ36" s="612"/>
      <c r="AK36" s="612"/>
      <c r="AL36" s="163"/>
      <c r="AM36" s="611" t="str">
        <f t="shared" si="0"/>
        <v/>
      </c>
      <c r="AN36" s="611"/>
      <c r="AO36" s="612"/>
      <c r="AP36" s="612"/>
      <c r="AQ36" s="612"/>
      <c r="AR36" s="612"/>
      <c r="AS36" s="612"/>
      <c r="AT36" s="612"/>
      <c r="AU36" s="612"/>
      <c r="AV36" s="612"/>
      <c r="AW36" s="612"/>
      <c r="AX36" s="612"/>
      <c r="AY36" s="612"/>
      <c r="AZ36" s="612"/>
      <c r="BA36" s="612"/>
      <c r="BB36" s="612"/>
      <c r="BC36" s="612"/>
      <c r="BD36" s="163"/>
      <c r="BE36" s="611" t="str">
        <f t="shared" si="1"/>
        <v/>
      </c>
      <c r="BF36" s="611"/>
      <c r="BG36" s="612"/>
      <c r="BH36" s="612"/>
      <c r="BI36" s="612"/>
      <c r="BJ36" s="612"/>
      <c r="BK36" s="612"/>
      <c r="BL36" s="612"/>
      <c r="BM36" s="612"/>
      <c r="BN36" s="612"/>
      <c r="BO36" s="612"/>
      <c r="BP36" s="612"/>
      <c r="BQ36" s="612"/>
      <c r="BR36" s="612"/>
      <c r="BS36" s="612"/>
      <c r="BT36" s="612"/>
      <c r="BU36" s="612"/>
      <c r="BV36" s="163"/>
      <c r="BW36" s="611">
        <f t="shared" si="2"/>
        <v>11</v>
      </c>
      <c r="BX36" s="611"/>
      <c r="BY36" s="612" t="str">
        <f>IF('各会計、関係団体の財政状況及び健全化判断比率'!B70="","",'各会計、関係団体の財政状況及び健全化判断比率'!B70)</f>
        <v>遠賀・中間地域広域行政事務組合</v>
      </c>
      <c r="BZ36" s="612"/>
      <c r="CA36" s="612"/>
      <c r="CB36" s="612"/>
      <c r="CC36" s="612"/>
      <c r="CD36" s="612"/>
      <c r="CE36" s="612"/>
      <c r="CF36" s="612"/>
      <c r="CG36" s="612"/>
      <c r="CH36" s="612"/>
      <c r="CI36" s="612"/>
      <c r="CJ36" s="612"/>
      <c r="CK36" s="612"/>
      <c r="CL36" s="612"/>
      <c r="CM36" s="612"/>
      <c r="CN36" s="163"/>
      <c r="CO36" s="611" t="str">
        <f t="shared" si="3"/>
        <v/>
      </c>
      <c r="CP36" s="611"/>
      <c r="CQ36" s="612" t="str">
        <f>IF('各会計、関係団体の財政状況及び健全化判断比率'!BS9="","",'各会計、関係団体の財政状況及び健全化判断比率'!BS9)</f>
        <v/>
      </c>
      <c r="CR36" s="612"/>
      <c r="CS36" s="612"/>
      <c r="CT36" s="612"/>
      <c r="CU36" s="612"/>
      <c r="CV36" s="612"/>
      <c r="CW36" s="612"/>
      <c r="CX36" s="612"/>
      <c r="CY36" s="612"/>
      <c r="CZ36" s="612"/>
      <c r="DA36" s="612"/>
      <c r="DB36" s="612"/>
      <c r="DC36" s="612"/>
      <c r="DD36" s="612"/>
      <c r="DE36" s="612"/>
      <c r="DG36" s="613" t="str">
        <f>IF('各会計、関係団体の財政状況及び健全化判断比率'!BR9="","",'各会計、関係団体の財政状況及び健全化判断比率'!BR9)</f>
        <v/>
      </c>
      <c r="DH36" s="613"/>
      <c r="DI36" s="190"/>
    </row>
    <row r="37" spans="1:113" ht="32.25" customHeight="1" x14ac:dyDescent="0.15">
      <c r="A37" s="163"/>
      <c r="B37" s="187"/>
      <c r="C37" s="611" t="str">
        <f>IF(E37="","",C36+1)</f>
        <v/>
      </c>
      <c r="D37" s="611"/>
      <c r="E37" s="612" t="str">
        <f>IF('各会計、関係団体の財政状況及び健全化判断比率'!B10="","",'各会計、関係団体の財政状況及び健全化判断比率'!B10)</f>
        <v/>
      </c>
      <c r="F37" s="612"/>
      <c r="G37" s="612"/>
      <c r="H37" s="612"/>
      <c r="I37" s="612"/>
      <c r="J37" s="612"/>
      <c r="K37" s="612"/>
      <c r="L37" s="612"/>
      <c r="M37" s="612"/>
      <c r="N37" s="612"/>
      <c r="O37" s="612"/>
      <c r="P37" s="612"/>
      <c r="Q37" s="612"/>
      <c r="R37" s="612"/>
      <c r="S37" s="612"/>
      <c r="T37" s="163"/>
      <c r="U37" s="611" t="str">
        <f t="shared" si="4"/>
        <v/>
      </c>
      <c r="V37" s="611"/>
      <c r="W37" s="612"/>
      <c r="X37" s="612"/>
      <c r="Y37" s="612"/>
      <c r="Z37" s="612"/>
      <c r="AA37" s="612"/>
      <c r="AB37" s="612"/>
      <c r="AC37" s="612"/>
      <c r="AD37" s="612"/>
      <c r="AE37" s="612"/>
      <c r="AF37" s="612"/>
      <c r="AG37" s="612"/>
      <c r="AH37" s="612"/>
      <c r="AI37" s="612"/>
      <c r="AJ37" s="612"/>
      <c r="AK37" s="612"/>
      <c r="AL37" s="163"/>
      <c r="AM37" s="611" t="str">
        <f t="shared" si="0"/>
        <v/>
      </c>
      <c r="AN37" s="611"/>
      <c r="AO37" s="612"/>
      <c r="AP37" s="612"/>
      <c r="AQ37" s="612"/>
      <c r="AR37" s="612"/>
      <c r="AS37" s="612"/>
      <c r="AT37" s="612"/>
      <c r="AU37" s="612"/>
      <c r="AV37" s="612"/>
      <c r="AW37" s="612"/>
      <c r="AX37" s="612"/>
      <c r="AY37" s="612"/>
      <c r="AZ37" s="612"/>
      <c r="BA37" s="612"/>
      <c r="BB37" s="612"/>
      <c r="BC37" s="612"/>
      <c r="BD37" s="163"/>
      <c r="BE37" s="611" t="str">
        <f t="shared" si="1"/>
        <v/>
      </c>
      <c r="BF37" s="611"/>
      <c r="BG37" s="612"/>
      <c r="BH37" s="612"/>
      <c r="BI37" s="612"/>
      <c r="BJ37" s="612"/>
      <c r="BK37" s="612"/>
      <c r="BL37" s="612"/>
      <c r="BM37" s="612"/>
      <c r="BN37" s="612"/>
      <c r="BO37" s="612"/>
      <c r="BP37" s="612"/>
      <c r="BQ37" s="612"/>
      <c r="BR37" s="612"/>
      <c r="BS37" s="612"/>
      <c r="BT37" s="612"/>
      <c r="BU37" s="612"/>
      <c r="BV37" s="163"/>
      <c r="BW37" s="611">
        <f t="shared" si="2"/>
        <v>12</v>
      </c>
      <c r="BX37" s="611"/>
      <c r="BY37" s="612" t="str">
        <f>IF('各会計、関係団体の財政状況及び健全化判断比率'!B71="","",'各会計、関係団体の財政状況及び健全化判断比率'!B71)</f>
        <v>福岡県自治振興組合（一般会計）</v>
      </c>
      <c r="BZ37" s="612"/>
      <c r="CA37" s="612"/>
      <c r="CB37" s="612"/>
      <c r="CC37" s="612"/>
      <c r="CD37" s="612"/>
      <c r="CE37" s="612"/>
      <c r="CF37" s="612"/>
      <c r="CG37" s="612"/>
      <c r="CH37" s="612"/>
      <c r="CI37" s="612"/>
      <c r="CJ37" s="612"/>
      <c r="CK37" s="612"/>
      <c r="CL37" s="612"/>
      <c r="CM37" s="612"/>
      <c r="CN37" s="163"/>
      <c r="CO37" s="611" t="str">
        <f t="shared" si="3"/>
        <v/>
      </c>
      <c r="CP37" s="611"/>
      <c r="CQ37" s="612" t="str">
        <f>IF('各会計、関係団体の財政状況及び健全化判断比率'!BS10="","",'各会計、関係団体の財政状況及び健全化判断比率'!BS10)</f>
        <v/>
      </c>
      <c r="CR37" s="612"/>
      <c r="CS37" s="612"/>
      <c r="CT37" s="612"/>
      <c r="CU37" s="612"/>
      <c r="CV37" s="612"/>
      <c r="CW37" s="612"/>
      <c r="CX37" s="612"/>
      <c r="CY37" s="612"/>
      <c r="CZ37" s="612"/>
      <c r="DA37" s="612"/>
      <c r="DB37" s="612"/>
      <c r="DC37" s="612"/>
      <c r="DD37" s="612"/>
      <c r="DE37" s="612"/>
      <c r="DG37" s="613" t="str">
        <f>IF('各会計、関係団体の財政状況及び健全化判断比率'!BR10="","",'各会計、関係団体の財政状況及び健全化判断比率'!BR10)</f>
        <v/>
      </c>
      <c r="DH37" s="613"/>
      <c r="DI37" s="190"/>
    </row>
    <row r="38" spans="1:113" ht="32.25" customHeight="1" x14ac:dyDescent="0.15">
      <c r="A38" s="163"/>
      <c r="B38" s="187"/>
      <c r="C38" s="611" t="str">
        <f t="shared" ref="C38:C43" si="5">IF(E38="","",C37+1)</f>
        <v/>
      </c>
      <c r="D38" s="611"/>
      <c r="E38" s="612" t="str">
        <f>IF('各会計、関係団体の財政状況及び健全化判断比率'!B11="","",'各会計、関係団体の財政状況及び健全化判断比率'!B11)</f>
        <v/>
      </c>
      <c r="F38" s="612"/>
      <c r="G38" s="612"/>
      <c r="H38" s="612"/>
      <c r="I38" s="612"/>
      <c r="J38" s="612"/>
      <c r="K38" s="612"/>
      <c r="L38" s="612"/>
      <c r="M38" s="612"/>
      <c r="N38" s="612"/>
      <c r="O38" s="612"/>
      <c r="P38" s="612"/>
      <c r="Q38" s="612"/>
      <c r="R38" s="612"/>
      <c r="S38" s="612"/>
      <c r="T38" s="163"/>
      <c r="U38" s="611" t="str">
        <f t="shared" si="4"/>
        <v/>
      </c>
      <c r="V38" s="611"/>
      <c r="W38" s="612"/>
      <c r="X38" s="612"/>
      <c r="Y38" s="612"/>
      <c r="Z38" s="612"/>
      <c r="AA38" s="612"/>
      <c r="AB38" s="612"/>
      <c r="AC38" s="612"/>
      <c r="AD38" s="612"/>
      <c r="AE38" s="612"/>
      <c r="AF38" s="612"/>
      <c r="AG38" s="612"/>
      <c r="AH38" s="612"/>
      <c r="AI38" s="612"/>
      <c r="AJ38" s="612"/>
      <c r="AK38" s="612"/>
      <c r="AL38" s="163"/>
      <c r="AM38" s="611" t="str">
        <f t="shared" si="0"/>
        <v/>
      </c>
      <c r="AN38" s="611"/>
      <c r="AO38" s="612"/>
      <c r="AP38" s="612"/>
      <c r="AQ38" s="612"/>
      <c r="AR38" s="612"/>
      <c r="AS38" s="612"/>
      <c r="AT38" s="612"/>
      <c r="AU38" s="612"/>
      <c r="AV38" s="612"/>
      <c r="AW38" s="612"/>
      <c r="AX38" s="612"/>
      <c r="AY38" s="612"/>
      <c r="AZ38" s="612"/>
      <c r="BA38" s="612"/>
      <c r="BB38" s="612"/>
      <c r="BC38" s="612"/>
      <c r="BD38" s="163"/>
      <c r="BE38" s="611" t="str">
        <f t="shared" si="1"/>
        <v/>
      </c>
      <c r="BF38" s="611"/>
      <c r="BG38" s="612"/>
      <c r="BH38" s="612"/>
      <c r="BI38" s="612"/>
      <c r="BJ38" s="612"/>
      <c r="BK38" s="612"/>
      <c r="BL38" s="612"/>
      <c r="BM38" s="612"/>
      <c r="BN38" s="612"/>
      <c r="BO38" s="612"/>
      <c r="BP38" s="612"/>
      <c r="BQ38" s="612"/>
      <c r="BR38" s="612"/>
      <c r="BS38" s="612"/>
      <c r="BT38" s="612"/>
      <c r="BU38" s="612"/>
      <c r="BV38" s="163"/>
      <c r="BW38" s="611">
        <f t="shared" si="2"/>
        <v>13</v>
      </c>
      <c r="BX38" s="611"/>
      <c r="BY38" s="612" t="str">
        <f>IF('各会計、関係団体の財政状況及び健全化判断比率'!B72="","",'各会計、関係団体の財政状況及び健全化判断比率'!B72)</f>
        <v>福岡県自治振興組合（公文書館事業特別会計）</v>
      </c>
      <c r="BZ38" s="612"/>
      <c r="CA38" s="612"/>
      <c r="CB38" s="612"/>
      <c r="CC38" s="612"/>
      <c r="CD38" s="612"/>
      <c r="CE38" s="612"/>
      <c r="CF38" s="612"/>
      <c r="CG38" s="612"/>
      <c r="CH38" s="612"/>
      <c r="CI38" s="612"/>
      <c r="CJ38" s="612"/>
      <c r="CK38" s="612"/>
      <c r="CL38" s="612"/>
      <c r="CM38" s="612"/>
      <c r="CN38" s="163"/>
      <c r="CO38" s="611" t="str">
        <f t="shared" si="3"/>
        <v/>
      </c>
      <c r="CP38" s="611"/>
      <c r="CQ38" s="612" t="str">
        <f>IF('各会計、関係団体の財政状況及び健全化判断比率'!BS11="","",'各会計、関係団体の財政状況及び健全化判断比率'!BS11)</f>
        <v/>
      </c>
      <c r="CR38" s="612"/>
      <c r="CS38" s="612"/>
      <c r="CT38" s="612"/>
      <c r="CU38" s="612"/>
      <c r="CV38" s="612"/>
      <c r="CW38" s="612"/>
      <c r="CX38" s="612"/>
      <c r="CY38" s="612"/>
      <c r="CZ38" s="612"/>
      <c r="DA38" s="612"/>
      <c r="DB38" s="612"/>
      <c r="DC38" s="612"/>
      <c r="DD38" s="612"/>
      <c r="DE38" s="612"/>
      <c r="DG38" s="613" t="str">
        <f>IF('各会計、関係団体の財政状況及び健全化判断比率'!BR11="","",'各会計、関係団体の財政状況及び健全化判断比率'!BR11)</f>
        <v/>
      </c>
      <c r="DH38" s="613"/>
      <c r="DI38" s="190"/>
    </row>
    <row r="39" spans="1:113" ht="32.25" customHeight="1" x14ac:dyDescent="0.15">
      <c r="A39" s="163"/>
      <c r="B39" s="187"/>
      <c r="C39" s="611" t="str">
        <f t="shared" si="5"/>
        <v/>
      </c>
      <c r="D39" s="611"/>
      <c r="E39" s="612" t="str">
        <f>IF('各会計、関係団体の財政状況及び健全化判断比率'!B12="","",'各会計、関係団体の財政状況及び健全化判断比率'!B12)</f>
        <v/>
      </c>
      <c r="F39" s="612"/>
      <c r="G39" s="612"/>
      <c r="H39" s="612"/>
      <c r="I39" s="612"/>
      <c r="J39" s="612"/>
      <c r="K39" s="612"/>
      <c r="L39" s="612"/>
      <c r="M39" s="612"/>
      <c r="N39" s="612"/>
      <c r="O39" s="612"/>
      <c r="P39" s="612"/>
      <c r="Q39" s="612"/>
      <c r="R39" s="612"/>
      <c r="S39" s="612"/>
      <c r="T39" s="163"/>
      <c r="U39" s="611" t="str">
        <f t="shared" si="4"/>
        <v/>
      </c>
      <c r="V39" s="611"/>
      <c r="W39" s="612"/>
      <c r="X39" s="612"/>
      <c r="Y39" s="612"/>
      <c r="Z39" s="612"/>
      <c r="AA39" s="612"/>
      <c r="AB39" s="612"/>
      <c r="AC39" s="612"/>
      <c r="AD39" s="612"/>
      <c r="AE39" s="612"/>
      <c r="AF39" s="612"/>
      <c r="AG39" s="612"/>
      <c r="AH39" s="612"/>
      <c r="AI39" s="612"/>
      <c r="AJ39" s="612"/>
      <c r="AK39" s="612"/>
      <c r="AL39" s="163"/>
      <c r="AM39" s="611" t="str">
        <f t="shared" si="0"/>
        <v/>
      </c>
      <c r="AN39" s="611"/>
      <c r="AO39" s="612"/>
      <c r="AP39" s="612"/>
      <c r="AQ39" s="612"/>
      <c r="AR39" s="612"/>
      <c r="AS39" s="612"/>
      <c r="AT39" s="612"/>
      <c r="AU39" s="612"/>
      <c r="AV39" s="612"/>
      <c r="AW39" s="612"/>
      <c r="AX39" s="612"/>
      <c r="AY39" s="612"/>
      <c r="AZ39" s="612"/>
      <c r="BA39" s="612"/>
      <c r="BB39" s="612"/>
      <c r="BC39" s="612"/>
      <c r="BD39" s="163"/>
      <c r="BE39" s="611" t="str">
        <f t="shared" si="1"/>
        <v/>
      </c>
      <c r="BF39" s="611"/>
      <c r="BG39" s="612"/>
      <c r="BH39" s="612"/>
      <c r="BI39" s="612"/>
      <c r="BJ39" s="612"/>
      <c r="BK39" s="612"/>
      <c r="BL39" s="612"/>
      <c r="BM39" s="612"/>
      <c r="BN39" s="612"/>
      <c r="BO39" s="612"/>
      <c r="BP39" s="612"/>
      <c r="BQ39" s="612"/>
      <c r="BR39" s="612"/>
      <c r="BS39" s="612"/>
      <c r="BT39" s="612"/>
      <c r="BU39" s="612"/>
      <c r="BV39" s="163"/>
      <c r="BW39" s="611">
        <f t="shared" si="2"/>
        <v>14</v>
      </c>
      <c r="BX39" s="611"/>
      <c r="BY39" s="612" t="str">
        <f>IF('各会計、関係団体の財政状況及び健全化判断比率'!B73="","",'各会計、関係団体の財政状況及び健全化判断比率'!B73)</f>
        <v>福岡県介護保険広域連合（一般会計）</v>
      </c>
      <c r="BZ39" s="612"/>
      <c r="CA39" s="612"/>
      <c r="CB39" s="612"/>
      <c r="CC39" s="612"/>
      <c r="CD39" s="612"/>
      <c r="CE39" s="612"/>
      <c r="CF39" s="612"/>
      <c r="CG39" s="612"/>
      <c r="CH39" s="612"/>
      <c r="CI39" s="612"/>
      <c r="CJ39" s="612"/>
      <c r="CK39" s="612"/>
      <c r="CL39" s="612"/>
      <c r="CM39" s="612"/>
      <c r="CN39" s="163"/>
      <c r="CO39" s="611" t="str">
        <f t="shared" si="3"/>
        <v/>
      </c>
      <c r="CP39" s="611"/>
      <c r="CQ39" s="612" t="str">
        <f>IF('各会計、関係団体の財政状況及び健全化判断比率'!BS12="","",'各会計、関係団体の財政状況及び健全化判断比率'!BS12)</f>
        <v/>
      </c>
      <c r="CR39" s="612"/>
      <c r="CS39" s="612"/>
      <c r="CT39" s="612"/>
      <c r="CU39" s="612"/>
      <c r="CV39" s="612"/>
      <c r="CW39" s="612"/>
      <c r="CX39" s="612"/>
      <c r="CY39" s="612"/>
      <c r="CZ39" s="612"/>
      <c r="DA39" s="612"/>
      <c r="DB39" s="612"/>
      <c r="DC39" s="612"/>
      <c r="DD39" s="612"/>
      <c r="DE39" s="612"/>
      <c r="DG39" s="613" t="str">
        <f>IF('各会計、関係団体の財政状況及び健全化判断比率'!BR12="","",'各会計、関係団体の財政状況及び健全化判断比率'!BR12)</f>
        <v/>
      </c>
      <c r="DH39" s="613"/>
      <c r="DI39" s="190"/>
    </row>
    <row r="40" spans="1:113" ht="32.25" customHeight="1" x14ac:dyDescent="0.15">
      <c r="A40" s="163"/>
      <c r="B40" s="187"/>
      <c r="C40" s="611" t="str">
        <f t="shared" si="5"/>
        <v/>
      </c>
      <c r="D40" s="611"/>
      <c r="E40" s="612" t="str">
        <f>IF('各会計、関係団体の財政状況及び健全化判断比率'!B13="","",'各会計、関係団体の財政状況及び健全化判断比率'!B13)</f>
        <v/>
      </c>
      <c r="F40" s="612"/>
      <c r="G40" s="612"/>
      <c r="H40" s="612"/>
      <c r="I40" s="612"/>
      <c r="J40" s="612"/>
      <c r="K40" s="612"/>
      <c r="L40" s="612"/>
      <c r="M40" s="612"/>
      <c r="N40" s="612"/>
      <c r="O40" s="612"/>
      <c r="P40" s="612"/>
      <c r="Q40" s="612"/>
      <c r="R40" s="612"/>
      <c r="S40" s="612"/>
      <c r="T40" s="163"/>
      <c r="U40" s="611" t="str">
        <f t="shared" si="4"/>
        <v/>
      </c>
      <c r="V40" s="611"/>
      <c r="W40" s="612"/>
      <c r="X40" s="612"/>
      <c r="Y40" s="612"/>
      <c r="Z40" s="612"/>
      <c r="AA40" s="612"/>
      <c r="AB40" s="612"/>
      <c r="AC40" s="612"/>
      <c r="AD40" s="612"/>
      <c r="AE40" s="612"/>
      <c r="AF40" s="612"/>
      <c r="AG40" s="612"/>
      <c r="AH40" s="612"/>
      <c r="AI40" s="612"/>
      <c r="AJ40" s="612"/>
      <c r="AK40" s="612"/>
      <c r="AL40" s="163"/>
      <c r="AM40" s="611" t="str">
        <f t="shared" si="0"/>
        <v/>
      </c>
      <c r="AN40" s="611"/>
      <c r="AO40" s="612"/>
      <c r="AP40" s="612"/>
      <c r="AQ40" s="612"/>
      <c r="AR40" s="612"/>
      <c r="AS40" s="612"/>
      <c r="AT40" s="612"/>
      <c r="AU40" s="612"/>
      <c r="AV40" s="612"/>
      <c r="AW40" s="612"/>
      <c r="AX40" s="612"/>
      <c r="AY40" s="612"/>
      <c r="AZ40" s="612"/>
      <c r="BA40" s="612"/>
      <c r="BB40" s="612"/>
      <c r="BC40" s="612"/>
      <c r="BD40" s="163"/>
      <c r="BE40" s="611" t="str">
        <f t="shared" si="1"/>
        <v/>
      </c>
      <c r="BF40" s="611"/>
      <c r="BG40" s="612"/>
      <c r="BH40" s="612"/>
      <c r="BI40" s="612"/>
      <c r="BJ40" s="612"/>
      <c r="BK40" s="612"/>
      <c r="BL40" s="612"/>
      <c r="BM40" s="612"/>
      <c r="BN40" s="612"/>
      <c r="BO40" s="612"/>
      <c r="BP40" s="612"/>
      <c r="BQ40" s="612"/>
      <c r="BR40" s="612"/>
      <c r="BS40" s="612"/>
      <c r="BT40" s="612"/>
      <c r="BU40" s="612"/>
      <c r="BV40" s="163"/>
      <c r="BW40" s="611">
        <f t="shared" si="2"/>
        <v>15</v>
      </c>
      <c r="BX40" s="611"/>
      <c r="BY40" s="612" t="str">
        <f>IF('各会計、関係団体の財政状況及び健全化判断比率'!B74="","",'各会計、関係団体の財政状況及び健全化判断比率'!B74)</f>
        <v>福岡県介護保険広域連合（介護保険事業特別会計）</v>
      </c>
      <c r="BZ40" s="612"/>
      <c r="CA40" s="612"/>
      <c r="CB40" s="612"/>
      <c r="CC40" s="612"/>
      <c r="CD40" s="612"/>
      <c r="CE40" s="612"/>
      <c r="CF40" s="612"/>
      <c r="CG40" s="612"/>
      <c r="CH40" s="612"/>
      <c r="CI40" s="612"/>
      <c r="CJ40" s="612"/>
      <c r="CK40" s="612"/>
      <c r="CL40" s="612"/>
      <c r="CM40" s="612"/>
      <c r="CN40" s="163"/>
      <c r="CO40" s="611" t="str">
        <f t="shared" si="3"/>
        <v/>
      </c>
      <c r="CP40" s="611"/>
      <c r="CQ40" s="612" t="str">
        <f>IF('各会計、関係団体の財政状況及び健全化判断比率'!BS13="","",'各会計、関係団体の財政状況及び健全化判断比率'!BS13)</f>
        <v/>
      </c>
      <c r="CR40" s="612"/>
      <c r="CS40" s="612"/>
      <c r="CT40" s="612"/>
      <c r="CU40" s="612"/>
      <c r="CV40" s="612"/>
      <c r="CW40" s="612"/>
      <c r="CX40" s="612"/>
      <c r="CY40" s="612"/>
      <c r="CZ40" s="612"/>
      <c r="DA40" s="612"/>
      <c r="DB40" s="612"/>
      <c r="DC40" s="612"/>
      <c r="DD40" s="612"/>
      <c r="DE40" s="612"/>
      <c r="DG40" s="613" t="str">
        <f>IF('各会計、関係団体の財政状況及び健全化判断比率'!BR13="","",'各会計、関係団体の財政状況及び健全化判断比率'!BR13)</f>
        <v/>
      </c>
      <c r="DH40" s="613"/>
      <c r="DI40" s="190"/>
    </row>
    <row r="41" spans="1:113" ht="32.25" customHeight="1" x14ac:dyDescent="0.15">
      <c r="A41" s="163"/>
      <c r="B41" s="187"/>
      <c r="C41" s="611" t="str">
        <f t="shared" si="5"/>
        <v/>
      </c>
      <c r="D41" s="611"/>
      <c r="E41" s="612" t="str">
        <f>IF('各会計、関係団体の財政状況及び健全化判断比率'!B14="","",'各会計、関係団体の財政状況及び健全化判断比率'!B14)</f>
        <v/>
      </c>
      <c r="F41" s="612"/>
      <c r="G41" s="612"/>
      <c r="H41" s="612"/>
      <c r="I41" s="612"/>
      <c r="J41" s="612"/>
      <c r="K41" s="612"/>
      <c r="L41" s="612"/>
      <c r="M41" s="612"/>
      <c r="N41" s="612"/>
      <c r="O41" s="612"/>
      <c r="P41" s="612"/>
      <c r="Q41" s="612"/>
      <c r="R41" s="612"/>
      <c r="S41" s="612"/>
      <c r="T41" s="163"/>
      <c r="U41" s="611" t="str">
        <f t="shared" si="4"/>
        <v/>
      </c>
      <c r="V41" s="611"/>
      <c r="W41" s="612"/>
      <c r="X41" s="612"/>
      <c r="Y41" s="612"/>
      <c r="Z41" s="612"/>
      <c r="AA41" s="612"/>
      <c r="AB41" s="612"/>
      <c r="AC41" s="612"/>
      <c r="AD41" s="612"/>
      <c r="AE41" s="612"/>
      <c r="AF41" s="612"/>
      <c r="AG41" s="612"/>
      <c r="AH41" s="612"/>
      <c r="AI41" s="612"/>
      <c r="AJ41" s="612"/>
      <c r="AK41" s="612"/>
      <c r="AL41" s="163"/>
      <c r="AM41" s="611" t="str">
        <f t="shared" si="0"/>
        <v/>
      </c>
      <c r="AN41" s="611"/>
      <c r="AO41" s="612"/>
      <c r="AP41" s="612"/>
      <c r="AQ41" s="612"/>
      <c r="AR41" s="612"/>
      <c r="AS41" s="612"/>
      <c r="AT41" s="612"/>
      <c r="AU41" s="612"/>
      <c r="AV41" s="612"/>
      <c r="AW41" s="612"/>
      <c r="AX41" s="612"/>
      <c r="AY41" s="612"/>
      <c r="AZ41" s="612"/>
      <c r="BA41" s="612"/>
      <c r="BB41" s="612"/>
      <c r="BC41" s="612"/>
      <c r="BD41" s="163"/>
      <c r="BE41" s="611" t="str">
        <f t="shared" si="1"/>
        <v/>
      </c>
      <c r="BF41" s="611"/>
      <c r="BG41" s="612"/>
      <c r="BH41" s="612"/>
      <c r="BI41" s="612"/>
      <c r="BJ41" s="612"/>
      <c r="BK41" s="612"/>
      <c r="BL41" s="612"/>
      <c r="BM41" s="612"/>
      <c r="BN41" s="612"/>
      <c r="BO41" s="612"/>
      <c r="BP41" s="612"/>
      <c r="BQ41" s="612"/>
      <c r="BR41" s="612"/>
      <c r="BS41" s="612"/>
      <c r="BT41" s="612"/>
      <c r="BU41" s="612"/>
      <c r="BV41" s="163"/>
      <c r="BW41" s="611">
        <f t="shared" si="2"/>
        <v>16</v>
      </c>
      <c r="BX41" s="611"/>
      <c r="BY41" s="612" t="str">
        <f>IF('各会計、関係団体の財政状況及び健全化判断比率'!B75="","",'各会計、関係団体の財政状況及び健全化判断比率'!B75)</f>
        <v>福岡県後期高齢者医療広域連合（一般会計）</v>
      </c>
      <c r="BZ41" s="612"/>
      <c r="CA41" s="612"/>
      <c r="CB41" s="612"/>
      <c r="CC41" s="612"/>
      <c r="CD41" s="612"/>
      <c r="CE41" s="612"/>
      <c r="CF41" s="612"/>
      <c r="CG41" s="612"/>
      <c r="CH41" s="612"/>
      <c r="CI41" s="612"/>
      <c r="CJ41" s="612"/>
      <c r="CK41" s="612"/>
      <c r="CL41" s="612"/>
      <c r="CM41" s="612"/>
      <c r="CN41" s="163"/>
      <c r="CO41" s="611" t="str">
        <f t="shared" si="3"/>
        <v/>
      </c>
      <c r="CP41" s="611"/>
      <c r="CQ41" s="612" t="str">
        <f>IF('各会計、関係団体の財政状況及び健全化判断比率'!BS14="","",'各会計、関係団体の財政状況及び健全化判断比率'!BS14)</f>
        <v/>
      </c>
      <c r="CR41" s="612"/>
      <c r="CS41" s="612"/>
      <c r="CT41" s="612"/>
      <c r="CU41" s="612"/>
      <c r="CV41" s="612"/>
      <c r="CW41" s="612"/>
      <c r="CX41" s="612"/>
      <c r="CY41" s="612"/>
      <c r="CZ41" s="612"/>
      <c r="DA41" s="612"/>
      <c r="DB41" s="612"/>
      <c r="DC41" s="612"/>
      <c r="DD41" s="612"/>
      <c r="DE41" s="612"/>
      <c r="DG41" s="613" t="str">
        <f>IF('各会計、関係団体の財政状況及び健全化判断比率'!BR14="","",'各会計、関係団体の財政状況及び健全化判断比率'!BR14)</f>
        <v/>
      </c>
      <c r="DH41" s="613"/>
      <c r="DI41" s="190"/>
    </row>
    <row r="42" spans="1:113" ht="32.25" customHeight="1" x14ac:dyDescent="0.15">
      <c r="B42" s="187"/>
      <c r="C42" s="611" t="str">
        <f t="shared" si="5"/>
        <v/>
      </c>
      <c r="D42" s="611"/>
      <c r="E42" s="612" t="str">
        <f>IF('各会計、関係団体の財政状況及び健全化判断比率'!B15="","",'各会計、関係団体の財政状況及び健全化判断比率'!B15)</f>
        <v/>
      </c>
      <c r="F42" s="612"/>
      <c r="G42" s="612"/>
      <c r="H42" s="612"/>
      <c r="I42" s="612"/>
      <c r="J42" s="612"/>
      <c r="K42" s="612"/>
      <c r="L42" s="612"/>
      <c r="M42" s="612"/>
      <c r="N42" s="612"/>
      <c r="O42" s="612"/>
      <c r="P42" s="612"/>
      <c r="Q42" s="612"/>
      <c r="R42" s="612"/>
      <c r="S42" s="612"/>
      <c r="T42" s="163"/>
      <c r="U42" s="611" t="str">
        <f t="shared" si="4"/>
        <v/>
      </c>
      <c r="V42" s="611"/>
      <c r="W42" s="612"/>
      <c r="X42" s="612"/>
      <c r="Y42" s="612"/>
      <c r="Z42" s="612"/>
      <c r="AA42" s="612"/>
      <c r="AB42" s="612"/>
      <c r="AC42" s="612"/>
      <c r="AD42" s="612"/>
      <c r="AE42" s="612"/>
      <c r="AF42" s="612"/>
      <c r="AG42" s="612"/>
      <c r="AH42" s="612"/>
      <c r="AI42" s="612"/>
      <c r="AJ42" s="612"/>
      <c r="AK42" s="612"/>
      <c r="AL42" s="163"/>
      <c r="AM42" s="611" t="str">
        <f t="shared" si="0"/>
        <v/>
      </c>
      <c r="AN42" s="611"/>
      <c r="AO42" s="612"/>
      <c r="AP42" s="612"/>
      <c r="AQ42" s="612"/>
      <c r="AR42" s="612"/>
      <c r="AS42" s="612"/>
      <c r="AT42" s="612"/>
      <c r="AU42" s="612"/>
      <c r="AV42" s="612"/>
      <c r="AW42" s="612"/>
      <c r="AX42" s="612"/>
      <c r="AY42" s="612"/>
      <c r="AZ42" s="612"/>
      <c r="BA42" s="612"/>
      <c r="BB42" s="612"/>
      <c r="BC42" s="612"/>
      <c r="BD42" s="163"/>
      <c r="BE42" s="611" t="str">
        <f t="shared" si="1"/>
        <v/>
      </c>
      <c r="BF42" s="611"/>
      <c r="BG42" s="612"/>
      <c r="BH42" s="612"/>
      <c r="BI42" s="612"/>
      <c r="BJ42" s="612"/>
      <c r="BK42" s="612"/>
      <c r="BL42" s="612"/>
      <c r="BM42" s="612"/>
      <c r="BN42" s="612"/>
      <c r="BO42" s="612"/>
      <c r="BP42" s="612"/>
      <c r="BQ42" s="612"/>
      <c r="BR42" s="612"/>
      <c r="BS42" s="612"/>
      <c r="BT42" s="612"/>
      <c r="BU42" s="612"/>
      <c r="BV42" s="163"/>
      <c r="BW42" s="611">
        <f t="shared" si="2"/>
        <v>17</v>
      </c>
      <c r="BX42" s="611"/>
      <c r="BY42" s="612" t="str">
        <f>IF('各会計、関係団体の財政状況及び健全化判断比率'!B76="","",'各会計、関係団体の財政状況及び健全化判断比率'!B76)</f>
        <v>福岡県後期高齢者医療広域連合（後期高齢者医療特別会計）</v>
      </c>
      <c r="BZ42" s="612"/>
      <c r="CA42" s="612"/>
      <c r="CB42" s="612"/>
      <c r="CC42" s="612"/>
      <c r="CD42" s="612"/>
      <c r="CE42" s="612"/>
      <c r="CF42" s="612"/>
      <c r="CG42" s="612"/>
      <c r="CH42" s="612"/>
      <c r="CI42" s="612"/>
      <c r="CJ42" s="612"/>
      <c r="CK42" s="612"/>
      <c r="CL42" s="612"/>
      <c r="CM42" s="612"/>
      <c r="CN42" s="163"/>
      <c r="CO42" s="611" t="str">
        <f t="shared" si="3"/>
        <v/>
      </c>
      <c r="CP42" s="611"/>
      <c r="CQ42" s="612" t="str">
        <f>IF('各会計、関係団体の財政状況及び健全化判断比率'!BS15="","",'各会計、関係団体の財政状況及び健全化判断比率'!BS15)</f>
        <v/>
      </c>
      <c r="CR42" s="612"/>
      <c r="CS42" s="612"/>
      <c r="CT42" s="612"/>
      <c r="CU42" s="612"/>
      <c r="CV42" s="612"/>
      <c r="CW42" s="612"/>
      <c r="CX42" s="612"/>
      <c r="CY42" s="612"/>
      <c r="CZ42" s="612"/>
      <c r="DA42" s="612"/>
      <c r="DB42" s="612"/>
      <c r="DC42" s="612"/>
      <c r="DD42" s="612"/>
      <c r="DE42" s="612"/>
      <c r="DG42" s="613" t="str">
        <f>IF('各会計、関係団体の財政状況及び健全化判断比率'!BR15="","",'各会計、関係団体の財政状況及び健全化判断比率'!BR15)</f>
        <v/>
      </c>
      <c r="DH42" s="613"/>
      <c r="DI42" s="190"/>
    </row>
    <row r="43" spans="1:113" ht="32.25" customHeight="1" x14ac:dyDescent="0.15">
      <c r="B43" s="187"/>
      <c r="C43" s="611" t="str">
        <f t="shared" si="5"/>
        <v/>
      </c>
      <c r="D43" s="611"/>
      <c r="E43" s="612" t="str">
        <f>IF('各会計、関係団体の財政状況及び健全化判断比率'!B16="","",'各会計、関係団体の財政状況及び健全化判断比率'!B16)</f>
        <v/>
      </c>
      <c r="F43" s="612"/>
      <c r="G43" s="612"/>
      <c r="H43" s="612"/>
      <c r="I43" s="612"/>
      <c r="J43" s="612"/>
      <c r="K43" s="612"/>
      <c r="L43" s="612"/>
      <c r="M43" s="612"/>
      <c r="N43" s="612"/>
      <c r="O43" s="612"/>
      <c r="P43" s="612"/>
      <c r="Q43" s="612"/>
      <c r="R43" s="612"/>
      <c r="S43" s="612"/>
      <c r="T43" s="163"/>
      <c r="U43" s="611" t="str">
        <f t="shared" si="4"/>
        <v/>
      </c>
      <c r="V43" s="611"/>
      <c r="W43" s="612"/>
      <c r="X43" s="612"/>
      <c r="Y43" s="612"/>
      <c r="Z43" s="612"/>
      <c r="AA43" s="612"/>
      <c r="AB43" s="612"/>
      <c r="AC43" s="612"/>
      <c r="AD43" s="612"/>
      <c r="AE43" s="612"/>
      <c r="AF43" s="612"/>
      <c r="AG43" s="612"/>
      <c r="AH43" s="612"/>
      <c r="AI43" s="612"/>
      <c r="AJ43" s="612"/>
      <c r="AK43" s="612"/>
      <c r="AL43" s="163"/>
      <c r="AM43" s="611" t="str">
        <f t="shared" si="0"/>
        <v/>
      </c>
      <c r="AN43" s="611"/>
      <c r="AO43" s="612"/>
      <c r="AP43" s="612"/>
      <c r="AQ43" s="612"/>
      <c r="AR43" s="612"/>
      <c r="AS43" s="612"/>
      <c r="AT43" s="612"/>
      <c r="AU43" s="612"/>
      <c r="AV43" s="612"/>
      <c r="AW43" s="612"/>
      <c r="AX43" s="612"/>
      <c r="AY43" s="612"/>
      <c r="AZ43" s="612"/>
      <c r="BA43" s="612"/>
      <c r="BB43" s="612"/>
      <c r="BC43" s="612"/>
      <c r="BD43" s="163"/>
      <c r="BE43" s="611" t="str">
        <f t="shared" si="1"/>
        <v/>
      </c>
      <c r="BF43" s="611"/>
      <c r="BG43" s="612"/>
      <c r="BH43" s="612"/>
      <c r="BI43" s="612"/>
      <c r="BJ43" s="612"/>
      <c r="BK43" s="612"/>
      <c r="BL43" s="612"/>
      <c r="BM43" s="612"/>
      <c r="BN43" s="612"/>
      <c r="BO43" s="612"/>
      <c r="BP43" s="612"/>
      <c r="BQ43" s="612"/>
      <c r="BR43" s="612"/>
      <c r="BS43" s="612"/>
      <c r="BT43" s="612"/>
      <c r="BU43" s="612"/>
      <c r="BV43" s="163"/>
      <c r="BW43" s="611" t="str">
        <f t="shared" si="2"/>
        <v/>
      </c>
      <c r="BX43" s="611"/>
      <c r="BY43" s="612" t="str">
        <f>IF('各会計、関係団体の財政状況及び健全化判断比率'!B77="","",'各会計、関係団体の財政状況及び健全化判断比率'!B77)</f>
        <v/>
      </c>
      <c r="BZ43" s="612"/>
      <c r="CA43" s="612"/>
      <c r="CB43" s="612"/>
      <c r="CC43" s="612"/>
      <c r="CD43" s="612"/>
      <c r="CE43" s="612"/>
      <c r="CF43" s="612"/>
      <c r="CG43" s="612"/>
      <c r="CH43" s="612"/>
      <c r="CI43" s="612"/>
      <c r="CJ43" s="612"/>
      <c r="CK43" s="612"/>
      <c r="CL43" s="612"/>
      <c r="CM43" s="612"/>
      <c r="CN43" s="163"/>
      <c r="CO43" s="611" t="str">
        <f t="shared" si="3"/>
        <v/>
      </c>
      <c r="CP43" s="611"/>
      <c r="CQ43" s="612" t="str">
        <f>IF('各会計、関係団体の財政状況及び健全化判断比率'!BS16="","",'各会計、関係団体の財政状況及び健全化判断比率'!BS16)</f>
        <v/>
      </c>
      <c r="CR43" s="612"/>
      <c r="CS43" s="612"/>
      <c r="CT43" s="612"/>
      <c r="CU43" s="612"/>
      <c r="CV43" s="612"/>
      <c r="CW43" s="612"/>
      <c r="CX43" s="612"/>
      <c r="CY43" s="612"/>
      <c r="CZ43" s="612"/>
      <c r="DA43" s="612"/>
      <c r="DB43" s="612"/>
      <c r="DC43" s="612"/>
      <c r="DD43" s="612"/>
      <c r="DE43" s="612"/>
      <c r="DG43" s="613" t="str">
        <f>IF('各会計、関係団体の財政状況及び健全化判断比率'!BR16="","",'各会計、関係団体の財政状況及び健全化判断比率'!BR16)</f>
        <v/>
      </c>
      <c r="DH43" s="613"/>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4" t="s">
        <v>194</v>
      </c>
      <c r="F46" s="614"/>
      <c r="G46" s="614"/>
      <c r="H46" s="614"/>
      <c r="I46" s="614"/>
      <c r="J46" s="614"/>
      <c r="K46" s="614"/>
      <c r="L46" s="614"/>
      <c r="M46" s="614"/>
      <c r="N46" s="614"/>
      <c r="O46" s="614"/>
      <c r="P46" s="614"/>
      <c r="Q46" s="614"/>
      <c r="R46" s="614"/>
      <c r="S46" s="614"/>
      <c r="T46" s="614"/>
      <c r="U46" s="614"/>
      <c r="V46" s="614"/>
      <c r="W46" s="614"/>
      <c r="X46" s="614"/>
      <c r="Y46" s="614"/>
      <c r="Z46" s="614"/>
      <c r="AA46" s="614"/>
      <c r="AB46" s="614"/>
      <c r="AC46" s="614"/>
      <c r="AD46" s="614"/>
      <c r="AE46" s="614"/>
      <c r="AF46" s="614"/>
      <c r="AG46" s="614"/>
      <c r="AH46" s="614"/>
      <c r="AI46" s="614"/>
      <c r="AJ46" s="614"/>
      <c r="AK46" s="614"/>
      <c r="AL46" s="614"/>
      <c r="AM46" s="614"/>
      <c r="AN46" s="614"/>
      <c r="AO46" s="614"/>
      <c r="AP46" s="614"/>
      <c r="AQ46" s="614"/>
      <c r="AR46" s="614"/>
      <c r="AS46" s="614"/>
      <c r="AT46" s="614"/>
      <c r="AU46" s="614"/>
      <c r="AV46" s="614"/>
      <c r="AW46" s="614"/>
      <c r="AX46" s="614"/>
      <c r="AY46" s="614"/>
      <c r="AZ46" s="614"/>
      <c r="BA46" s="614"/>
      <c r="BB46" s="614"/>
      <c r="BC46" s="614"/>
      <c r="BD46" s="614"/>
      <c r="BE46" s="614"/>
      <c r="BF46" s="614"/>
      <c r="BG46" s="614"/>
      <c r="BH46" s="614"/>
      <c r="BI46" s="614"/>
      <c r="BJ46" s="614"/>
      <c r="BK46" s="614"/>
      <c r="BL46" s="614"/>
      <c r="BM46" s="614"/>
      <c r="BN46" s="614"/>
      <c r="BO46" s="614"/>
      <c r="BP46" s="614"/>
      <c r="BQ46" s="614"/>
      <c r="BR46" s="614"/>
      <c r="BS46" s="614"/>
      <c r="BT46" s="614"/>
      <c r="BU46" s="614"/>
      <c r="BV46" s="614"/>
      <c r="BW46" s="614"/>
      <c r="BX46" s="614"/>
      <c r="BY46" s="614"/>
      <c r="BZ46" s="614"/>
      <c r="CA46" s="614"/>
      <c r="CB46" s="614"/>
      <c r="CC46" s="614"/>
      <c r="CD46" s="614"/>
      <c r="CE46" s="614"/>
      <c r="CF46" s="614"/>
      <c r="CG46" s="614"/>
      <c r="CH46" s="614"/>
      <c r="CI46" s="614"/>
      <c r="CJ46" s="614"/>
      <c r="CK46" s="614"/>
      <c r="CL46" s="614"/>
      <c r="CM46" s="614"/>
      <c r="CN46" s="614"/>
      <c r="CO46" s="614"/>
      <c r="CP46" s="614"/>
      <c r="CQ46" s="614"/>
      <c r="CR46" s="614"/>
      <c r="CS46" s="614"/>
      <c r="CT46" s="614"/>
      <c r="CU46" s="614"/>
      <c r="CV46" s="614"/>
      <c r="CW46" s="614"/>
      <c r="CX46" s="614"/>
      <c r="CY46" s="614"/>
      <c r="CZ46" s="614"/>
      <c r="DA46" s="614"/>
      <c r="DB46" s="614"/>
      <c r="DC46" s="614"/>
      <c r="DD46" s="614"/>
      <c r="DE46" s="614"/>
      <c r="DF46" s="614"/>
      <c r="DG46" s="614"/>
      <c r="DH46" s="614"/>
      <c r="DI46" s="614"/>
    </row>
    <row r="47" spans="1:113" x14ac:dyDescent="0.15">
      <c r="E47" s="614" t="s">
        <v>195</v>
      </c>
      <c r="F47" s="614"/>
      <c r="G47" s="614"/>
      <c r="H47" s="614"/>
      <c r="I47" s="614"/>
      <c r="J47" s="614"/>
      <c r="K47" s="614"/>
      <c r="L47" s="614"/>
      <c r="M47" s="614"/>
      <c r="N47" s="614"/>
      <c r="O47" s="614"/>
      <c r="P47" s="614"/>
      <c r="Q47" s="614"/>
      <c r="R47" s="614"/>
      <c r="S47" s="614"/>
      <c r="T47" s="614"/>
      <c r="U47" s="614"/>
      <c r="V47" s="614"/>
      <c r="W47" s="614"/>
      <c r="X47" s="614"/>
      <c r="Y47" s="614"/>
      <c r="Z47" s="614"/>
      <c r="AA47" s="614"/>
      <c r="AB47" s="614"/>
      <c r="AC47" s="614"/>
      <c r="AD47" s="614"/>
      <c r="AE47" s="614"/>
      <c r="AF47" s="614"/>
      <c r="AG47" s="614"/>
      <c r="AH47" s="614"/>
      <c r="AI47" s="614"/>
      <c r="AJ47" s="614"/>
      <c r="AK47" s="614"/>
      <c r="AL47" s="614"/>
      <c r="AM47" s="614"/>
      <c r="AN47" s="614"/>
      <c r="AO47" s="614"/>
      <c r="AP47" s="614"/>
      <c r="AQ47" s="614"/>
      <c r="AR47" s="614"/>
      <c r="AS47" s="614"/>
      <c r="AT47" s="614"/>
      <c r="AU47" s="614"/>
      <c r="AV47" s="614"/>
      <c r="AW47" s="614"/>
      <c r="AX47" s="614"/>
      <c r="AY47" s="614"/>
      <c r="AZ47" s="614"/>
      <c r="BA47" s="614"/>
      <c r="BB47" s="614"/>
      <c r="BC47" s="614"/>
      <c r="BD47" s="614"/>
      <c r="BE47" s="614"/>
      <c r="BF47" s="614"/>
      <c r="BG47" s="614"/>
      <c r="BH47" s="614"/>
      <c r="BI47" s="614"/>
      <c r="BJ47" s="614"/>
      <c r="BK47" s="614"/>
      <c r="BL47" s="614"/>
      <c r="BM47" s="614"/>
      <c r="BN47" s="614"/>
      <c r="BO47" s="614"/>
      <c r="BP47" s="614"/>
      <c r="BQ47" s="614"/>
      <c r="BR47" s="614"/>
      <c r="BS47" s="614"/>
      <c r="BT47" s="614"/>
      <c r="BU47" s="614"/>
      <c r="BV47" s="614"/>
      <c r="BW47" s="614"/>
      <c r="BX47" s="614"/>
      <c r="BY47" s="614"/>
      <c r="BZ47" s="614"/>
      <c r="CA47" s="614"/>
      <c r="CB47" s="614"/>
      <c r="CC47" s="614"/>
      <c r="CD47" s="614"/>
      <c r="CE47" s="614"/>
      <c r="CF47" s="614"/>
      <c r="CG47" s="614"/>
      <c r="CH47" s="614"/>
      <c r="CI47" s="614"/>
      <c r="CJ47" s="614"/>
      <c r="CK47" s="614"/>
      <c r="CL47" s="614"/>
      <c r="CM47" s="614"/>
      <c r="CN47" s="614"/>
      <c r="CO47" s="614"/>
      <c r="CP47" s="614"/>
      <c r="CQ47" s="614"/>
      <c r="CR47" s="614"/>
      <c r="CS47" s="614"/>
      <c r="CT47" s="614"/>
      <c r="CU47" s="614"/>
      <c r="CV47" s="614"/>
      <c r="CW47" s="614"/>
      <c r="CX47" s="614"/>
      <c r="CY47" s="614"/>
      <c r="CZ47" s="614"/>
      <c r="DA47" s="614"/>
      <c r="DB47" s="614"/>
      <c r="DC47" s="614"/>
      <c r="DD47" s="614"/>
      <c r="DE47" s="614"/>
      <c r="DF47" s="614"/>
      <c r="DG47" s="614"/>
      <c r="DH47" s="614"/>
      <c r="DI47" s="614"/>
    </row>
    <row r="48" spans="1:113" x14ac:dyDescent="0.15">
      <c r="E48" s="614" t="s">
        <v>196</v>
      </c>
      <c r="F48" s="614"/>
      <c r="G48" s="614"/>
      <c r="H48" s="614"/>
      <c r="I48" s="614"/>
      <c r="J48" s="614"/>
      <c r="K48" s="614"/>
      <c r="L48" s="614"/>
      <c r="M48" s="614"/>
      <c r="N48" s="614"/>
      <c r="O48" s="614"/>
      <c r="P48" s="614"/>
      <c r="Q48" s="614"/>
      <c r="R48" s="614"/>
      <c r="S48" s="614"/>
      <c r="T48" s="614"/>
      <c r="U48" s="614"/>
      <c r="V48" s="614"/>
      <c r="W48" s="614"/>
      <c r="X48" s="614"/>
      <c r="Y48" s="614"/>
      <c r="Z48" s="614"/>
      <c r="AA48" s="614"/>
      <c r="AB48" s="614"/>
      <c r="AC48" s="614"/>
      <c r="AD48" s="614"/>
      <c r="AE48" s="614"/>
      <c r="AF48" s="614"/>
      <c r="AG48" s="614"/>
      <c r="AH48" s="614"/>
      <c r="AI48" s="614"/>
      <c r="AJ48" s="614"/>
      <c r="AK48" s="614"/>
      <c r="AL48" s="614"/>
      <c r="AM48" s="614"/>
      <c r="AN48" s="614"/>
      <c r="AO48" s="614"/>
      <c r="AP48" s="614"/>
      <c r="AQ48" s="614"/>
      <c r="AR48" s="614"/>
      <c r="AS48" s="614"/>
      <c r="AT48" s="614"/>
      <c r="AU48" s="614"/>
      <c r="AV48" s="614"/>
      <c r="AW48" s="614"/>
      <c r="AX48" s="614"/>
      <c r="AY48" s="614"/>
      <c r="AZ48" s="614"/>
      <c r="BA48" s="614"/>
      <c r="BB48" s="614"/>
      <c r="BC48" s="614"/>
      <c r="BD48" s="614"/>
      <c r="BE48" s="614"/>
      <c r="BF48" s="614"/>
      <c r="BG48" s="614"/>
      <c r="BH48" s="614"/>
      <c r="BI48" s="614"/>
      <c r="BJ48" s="614"/>
      <c r="BK48" s="614"/>
      <c r="BL48" s="614"/>
      <c r="BM48" s="614"/>
      <c r="BN48" s="614"/>
      <c r="BO48" s="614"/>
      <c r="BP48" s="614"/>
      <c r="BQ48" s="614"/>
      <c r="BR48" s="614"/>
      <c r="BS48" s="614"/>
      <c r="BT48" s="614"/>
      <c r="BU48" s="614"/>
      <c r="BV48" s="614"/>
      <c r="BW48" s="614"/>
      <c r="BX48" s="614"/>
      <c r="BY48" s="614"/>
      <c r="BZ48" s="614"/>
      <c r="CA48" s="614"/>
      <c r="CB48" s="614"/>
      <c r="CC48" s="614"/>
      <c r="CD48" s="614"/>
      <c r="CE48" s="614"/>
      <c r="CF48" s="614"/>
      <c r="CG48" s="614"/>
      <c r="CH48" s="614"/>
      <c r="CI48" s="614"/>
      <c r="CJ48" s="614"/>
      <c r="CK48" s="614"/>
      <c r="CL48" s="614"/>
      <c r="CM48" s="614"/>
      <c r="CN48" s="614"/>
      <c r="CO48" s="614"/>
      <c r="CP48" s="614"/>
      <c r="CQ48" s="614"/>
      <c r="CR48" s="614"/>
      <c r="CS48" s="614"/>
      <c r="CT48" s="614"/>
      <c r="CU48" s="614"/>
      <c r="CV48" s="614"/>
      <c r="CW48" s="614"/>
      <c r="CX48" s="614"/>
      <c r="CY48" s="614"/>
      <c r="CZ48" s="614"/>
      <c r="DA48" s="614"/>
      <c r="DB48" s="614"/>
      <c r="DC48" s="614"/>
      <c r="DD48" s="614"/>
      <c r="DE48" s="614"/>
      <c r="DF48" s="614"/>
      <c r="DG48" s="614"/>
      <c r="DH48" s="614"/>
      <c r="DI48" s="614"/>
    </row>
    <row r="49" spans="5:113" x14ac:dyDescent="0.15">
      <c r="E49" s="615" t="s">
        <v>197</v>
      </c>
      <c r="F49" s="615"/>
      <c r="G49" s="615"/>
      <c r="H49" s="615"/>
      <c r="I49" s="615"/>
      <c r="J49" s="615"/>
      <c r="K49" s="615"/>
      <c r="L49" s="615"/>
      <c r="M49" s="615"/>
      <c r="N49" s="615"/>
      <c r="O49" s="615"/>
      <c r="P49" s="615"/>
      <c r="Q49" s="615"/>
      <c r="R49" s="615"/>
      <c r="S49" s="615"/>
      <c r="T49" s="615"/>
      <c r="U49" s="615"/>
      <c r="V49" s="615"/>
      <c r="W49" s="615"/>
      <c r="X49" s="615"/>
      <c r="Y49" s="615"/>
      <c r="Z49" s="615"/>
      <c r="AA49" s="615"/>
      <c r="AB49" s="615"/>
      <c r="AC49" s="615"/>
      <c r="AD49" s="615"/>
      <c r="AE49" s="615"/>
      <c r="AF49" s="615"/>
      <c r="AG49" s="615"/>
      <c r="AH49" s="615"/>
      <c r="AI49" s="615"/>
      <c r="AJ49" s="615"/>
      <c r="AK49" s="615"/>
      <c r="AL49" s="615"/>
      <c r="AM49" s="615"/>
      <c r="AN49" s="615"/>
      <c r="AO49" s="615"/>
      <c r="AP49" s="615"/>
      <c r="AQ49" s="615"/>
      <c r="AR49" s="615"/>
      <c r="AS49" s="615"/>
      <c r="AT49" s="615"/>
      <c r="AU49" s="615"/>
      <c r="AV49" s="615"/>
      <c r="AW49" s="615"/>
      <c r="AX49" s="615"/>
      <c r="AY49" s="615"/>
      <c r="AZ49" s="615"/>
      <c r="BA49" s="615"/>
      <c r="BB49" s="615"/>
      <c r="BC49" s="615"/>
      <c r="BD49" s="615"/>
      <c r="BE49" s="615"/>
      <c r="BF49" s="615"/>
      <c r="BG49" s="615"/>
      <c r="BH49" s="615"/>
      <c r="BI49" s="615"/>
      <c r="BJ49" s="615"/>
      <c r="BK49" s="615"/>
      <c r="BL49" s="615"/>
      <c r="BM49" s="615"/>
      <c r="BN49" s="615"/>
      <c r="BO49" s="615"/>
      <c r="BP49" s="615"/>
      <c r="BQ49" s="615"/>
      <c r="BR49" s="615"/>
      <c r="BS49" s="615"/>
      <c r="BT49" s="615"/>
      <c r="BU49" s="615"/>
      <c r="BV49" s="615"/>
      <c r="BW49" s="615"/>
      <c r="BX49" s="615"/>
      <c r="BY49" s="615"/>
      <c r="BZ49" s="615"/>
      <c r="CA49" s="615"/>
      <c r="CB49" s="615"/>
      <c r="CC49" s="615"/>
      <c r="CD49" s="615"/>
      <c r="CE49" s="615"/>
      <c r="CF49" s="615"/>
      <c r="CG49" s="615"/>
      <c r="CH49" s="615"/>
      <c r="CI49" s="615"/>
      <c r="CJ49" s="615"/>
      <c r="CK49" s="615"/>
      <c r="CL49" s="615"/>
      <c r="CM49" s="615"/>
      <c r="CN49" s="615"/>
      <c r="CO49" s="615"/>
      <c r="CP49" s="615"/>
      <c r="CQ49" s="615"/>
      <c r="CR49" s="615"/>
      <c r="CS49" s="615"/>
      <c r="CT49" s="615"/>
      <c r="CU49" s="615"/>
      <c r="CV49" s="615"/>
      <c r="CW49" s="615"/>
      <c r="CX49" s="615"/>
      <c r="CY49" s="615"/>
      <c r="CZ49" s="615"/>
      <c r="DA49" s="615"/>
      <c r="DB49" s="615"/>
      <c r="DC49" s="615"/>
      <c r="DD49" s="615"/>
      <c r="DE49" s="615"/>
      <c r="DF49" s="615"/>
      <c r="DG49" s="615"/>
      <c r="DH49" s="615"/>
      <c r="DI49" s="615"/>
    </row>
    <row r="50" spans="5:113" x14ac:dyDescent="0.15">
      <c r="E50" s="614" t="s">
        <v>198</v>
      </c>
      <c r="F50" s="614"/>
      <c r="G50" s="614"/>
      <c r="H50" s="614"/>
      <c r="I50" s="614"/>
      <c r="J50" s="614"/>
      <c r="K50" s="614"/>
      <c r="L50" s="614"/>
      <c r="M50" s="614"/>
      <c r="N50" s="614"/>
      <c r="O50" s="614"/>
      <c r="P50" s="614"/>
      <c r="Q50" s="614"/>
      <c r="R50" s="614"/>
      <c r="S50" s="614"/>
      <c r="T50" s="614"/>
      <c r="U50" s="614"/>
      <c r="V50" s="614"/>
      <c r="W50" s="614"/>
      <c r="X50" s="614"/>
      <c r="Y50" s="614"/>
      <c r="Z50" s="614"/>
      <c r="AA50" s="614"/>
      <c r="AB50" s="614"/>
      <c r="AC50" s="614"/>
      <c r="AD50" s="614"/>
      <c r="AE50" s="614"/>
      <c r="AF50" s="614"/>
      <c r="AG50" s="614"/>
      <c r="AH50" s="614"/>
      <c r="AI50" s="614"/>
      <c r="AJ50" s="614"/>
      <c r="AK50" s="614"/>
      <c r="AL50" s="614"/>
      <c r="AM50" s="614"/>
      <c r="AN50" s="614"/>
      <c r="AO50" s="614"/>
      <c r="AP50" s="614"/>
      <c r="AQ50" s="614"/>
      <c r="AR50" s="614"/>
      <c r="AS50" s="614"/>
      <c r="AT50" s="614"/>
      <c r="AU50" s="614"/>
      <c r="AV50" s="614"/>
      <c r="AW50" s="614"/>
      <c r="AX50" s="614"/>
      <c r="AY50" s="614"/>
      <c r="AZ50" s="614"/>
      <c r="BA50" s="614"/>
      <c r="BB50" s="614"/>
      <c r="BC50" s="614"/>
      <c r="BD50" s="614"/>
      <c r="BE50" s="614"/>
      <c r="BF50" s="614"/>
      <c r="BG50" s="614"/>
      <c r="BH50" s="614"/>
      <c r="BI50" s="614"/>
      <c r="BJ50" s="614"/>
      <c r="BK50" s="614"/>
      <c r="BL50" s="614"/>
      <c r="BM50" s="614"/>
      <c r="BN50" s="614"/>
      <c r="BO50" s="614"/>
      <c r="BP50" s="614"/>
      <c r="BQ50" s="614"/>
      <c r="BR50" s="614"/>
      <c r="BS50" s="614"/>
      <c r="BT50" s="614"/>
      <c r="BU50" s="614"/>
      <c r="BV50" s="614"/>
      <c r="BW50" s="614"/>
      <c r="BX50" s="614"/>
      <c r="BY50" s="614"/>
      <c r="BZ50" s="614"/>
      <c r="CA50" s="614"/>
      <c r="CB50" s="614"/>
      <c r="CC50" s="614"/>
      <c r="CD50" s="614"/>
      <c r="CE50" s="614"/>
      <c r="CF50" s="614"/>
      <c r="CG50" s="614"/>
      <c r="CH50" s="614"/>
      <c r="CI50" s="614"/>
      <c r="CJ50" s="614"/>
      <c r="CK50" s="614"/>
      <c r="CL50" s="614"/>
      <c r="CM50" s="614"/>
      <c r="CN50" s="614"/>
      <c r="CO50" s="614"/>
      <c r="CP50" s="614"/>
      <c r="CQ50" s="614"/>
      <c r="CR50" s="614"/>
      <c r="CS50" s="614"/>
      <c r="CT50" s="614"/>
      <c r="CU50" s="614"/>
      <c r="CV50" s="614"/>
      <c r="CW50" s="614"/>
      <c r="CX50" s="614"/>
      <c r="CY50" s="614"/>
      <c r="CZ50" s="614"/>
      <c r="DA50" s="614"/>
      <c r="DB50" s="614"/>
      <c r="DC50" s="614"/>
      <c r="DD50" s="614"/>
      <c r="DE50" s="614"/>
      <c r="DF50" s="614"/>
      <c r="DG50" s="614"/>
      <c r="DH50" s="614"/>
      <c r="DI50" s="614"/>
    </row>
    <row r="51" spans="5:113" x14ac:dyDescent="0.15">
      <c r="E51" s="614" t="s">
        <v>199</v>
      </c>
      <c r="F51" s="614"/>
      <c r="G51" s="614"/>
      <c r="H51" s="614"/>
      <c r="I51" s="614"/>
      <c r="J51" s="614"/>
      <c r="K51" s="614"/>
      <c r="L51" s="614"/>
      <c r="M51" s="614"/>
      <c r="N51" s="614"/>
      <c r="O51" s="614"/>
      <c r="P51" s="614"/>
      <c r="Q51" s="614"/>
      <c r="R51" s="614"/>
      <c r="S51" s="614"/>
      <c r="T51" s="614"/>
      <c r="U51" s="614"/>
      <c r="V51" s="614"/>
      <c r="W51" s="614"/>
      <c r="X51" s="614"/>
      <c r="Y51" s="614"/>
      <c r="Z51" s="614"/>
      <c r="AA51" s="614"/>
      <c r="AB51" s="614"/>
      <c r="AC51" s="614"/>
      <c r="AD51" s="614"/>
      <c r="AE51" s="614"/>
      <c r="AF51" s="614"/>
      <c r="AG51" s="614"/>
      <c r="AH51" s="614"/>
      <c r="AI51" s="614"/>
      <c r="AJ51" s="614"/>
      <c r="AK51" s="614"/>
      <c r="AL51" s="614"/>
      <c r="AM51" s="614"/>
      <c r="AN51" s="614"/>
      <c r="AO51" s="614"/>
      <c r="AP51" s="614"/>
      <c r="AQ51" s="614"/>
      <c r="AR51" s="614"/>
      <c r="AS51" s="614"/>
      <c r="AT51" s="614"/>
      <c r="AU51" s="614"/>
      <c r="AV51" s="614"/>
      <c r="AW51" s="614"/>
      <c r="AX51" s="614"/>
      <c r="AY51" s="614"/>
      <c r="AZ51" s="614"/>
      <c r="BA51" s="614"/>
      <c r="BB51" s="614"/>
      <c r="BC51" s="614"/>
      <c r="BD51" s="614"/>
      <c r="BE51" s="614"/>
      <c r="BF51" s="614"/>
      <c r="BG51" s="614"/>
      <c r="BH51" s="614"/>
      <c r="BI51" s="614"/>
      <c r="BJ51" s="614"/>
      <c r="BK51" s="614"/>
      <c r="BL51" s="614"/>
      <c r="BM51" s="614"/>
      <c r="BN51" s="614"/>
      <c r="BO51" s="614"/>
      <c r="BP51" s="614"/>
      <c r="BQ51" s="614"/>
      <c r="BR51" s="614"/>
      <c r="BS51" s="614"/>
      <c r="BT51" s="614"/>
      <c r="BU51" s="614"/>
      <c r="BV51" s="614"/>
      <c r="BW51" s="614"/>
      <c r="BX51" s="614"/>
      <c r="BY51" s="614"/>
      <c r="BZ51" s="614"/>
      <c r="CA51" s="614"/>
      <c r="CB51" s="614"/>
      <c r="CC51" s="614"/>
      <c r="CD51" s="614"/>
      <c r="CE51" s="614"/>
      <c r="CF51" s="614"/>
      <c r="CG51" s="614"/>
      <c r="CH51" s="614"/>
      <c r="CI51" s="614"/>
      <c r="CJ51" s="614"/>
      <c r="CK51" s="614"/>
      <c r="CL51" s="614"/>
      <c r="CM51" s="614"/>
      <c r="CN51" s="614"/>
      <c r="CO51" s="614"/>
      <c r="CP51" s="614"/>
      <c r="CQ51" s="614"/>
      <c r="CR51" s="614"/>
      <c r="CS51" s="614"/>
      <c r="CT51" s="614"/>
      <c r="CU51" s="614"/>
      <c r="CV51" s="614"/>
      <c r="CW51" s="614"/>
      <c r="CX51" s="614"/>
      <c r="CY51" s="614"/>
      <c r="CZ51" s="614"/>
      <c r="DA51" s="614"/>
      <c r="DB51" s="614"/>
      <c r="DC51" s="614"/>
      <c r="DD51" s="614"/>
      <c r="DE51" s="614"/>
      <c r="DF51" s="614"/>
      <c r="DG51" s="614"/>
      <c r="DH51" s="614"/>
      <c r="DI51" s="614"/>
    </row>
    <row r="52" spans="5:113" x14ac:dyDescent="0.15">
      <c r="E52" s="614" t="s">
        <v>200</v>
      </c>
      <c r="F52" s="614"/>
      <c r="G52" s="614"/>
      <c r="H52" s="614"/>
      <c r="I52" s="614"/>
      <c r="J52" s="614"/>
      <c r="K52" s="614"/>
      <c r="L52" s="614"/>
      <c r="M52" s="614"/>
      <c r="N52" s="614"/>
      <c r="O52" s="614"/>
      <c r="P52" s="614"/>
      <c r="Q52" s="614"/>
      <c r="R52" s="614"/>
      <c r="S52" s="614"/>
      <c r="T52" s="614"/>
      <c r="U52" s="614"/>
      <c r="V52" s="614"/>
      <c r="W52" s="614"/>
      <c r="X52" s="614"/>
      <c r="Y52" s="614"/>
      <c r="Z52" s="614"/>
      <c r="AA52" s="614"/>
      <c r="AB52" s="614"/>
      <c r="AC52" s="614"/>
      <c r="AD52" s="614"/>
      <c r="AE52" s="614"/>
      <c r="AF52" s="614"/>
      <c r="AG52" s="614"/>
      <c r="AH52" s="614"/>
      <c r="AI52" s="614"/>
      <c r="AJ52" s="614"/>
      <c r="AK52" s="614"/>
      <c r="AL52" s="614"/>
      <c r="AM52" s="614"/>
      <c r="AN52" s="614"/>
      <c r="AO52" s="614"/>
      <c r="AP52" s="614"/>
      <c r="AQ52" s="614"/>
      <c r="AR52" s="614"/>
      <c r="AS52" s="614"/>
      <c r="AT52" s="614"/>
      <c r="AU52" s="614"/>
      <c r="AV52" s="614"/>
      <c r="AW52" s="614"/>
      <c r="AX52" s="614"/>
      <c r="AY52" s="614"/>
      <c r="AZ52" s="614"/>
      <c r="BA52" s="614"/>
      <c r="BB52" s="614"/>
      <c r="BC52" s="614"/>
      <c r="BD52" s="614"/>
      <c r="BE52" s="614"/>
      <c r="BF52" s="614"/>
      <c r="BG52" s="614"/>
      <c r="BH52" s="614"/>
      <c r="BI52" s="614"/>
      <c r="BJ52" s="614"/>
      <c r="BK52" s="614"/>
      <c r="BL52" s="614"/>
      <c r="BM52" s="614"/>
      <c r="BN52" s="614"/>
      <c r="BO52" s="614"/>
      <c r="BP52" s="614"/>
      <c r="BQ52" s="614"/>
      <c r="BR52" s="614"/>
      <c r="BS52" s="614"/>
      <c r="BT52" s="614"/>
      <c r="BU52" s="614"/>
      <c r="BV52" s="614"/>
      <c r="BW52" s="614"/>
      <c r="BX52" s="614"/>
      <c r="BY52" s="614"/>
      <c r="BZ52" s="614"/>
      <c r="CA52" s="614"/>
      <c r="CB52" s="614"/>
      <c r="CC52" s="614"/>
      <c r="CD52" s="614"/>
      <c r="CE52" s="614"/>
      <c r="CF52" s="614"/>
      <c r="CG52" s="614"/>
      <c r="CH52" s="614"/>
      <c r="CI52" s="614"/>
      <c r="CJ52" s="614"/>
      <c r="CK52" s="614"/>
      <c r="CL52" s="614"/>
      <c r="CM52" s="614"/>
      <c r="CN52" s="614"/>
      <c r="CO52" s="614"/>
      <c r="CP52" s="614"/>
      <c r="CQ52" s="614"/>
      <c r="CR52" s="614"/>
      <c r="CS52" s="614"/>
      <c r="CT52" s="614"/>
      <c r="CU52" s="614"/>
      <c r="CV52" s="614"/>
      <c r="CW52" s="614"/>
      <c r="CX52" s="614"/>
      <c r="CY52" s="614"/>
      <c r="CZ52" s="614"/>
      <c r="DA52" s="614"/>
      <c r="DB52" s="614"/>
      <c r="DC52" s="614"/>
      <c r="DD52" s="614"/>
      <c r="DE52" s="614"/>
      <c r="DF52" s="614"/>
      <c r="DG52" s="614"/>
      <c r="DH52" s="614"/>
      <c r="DI52" s="614"/>
    </row>
    <row r="53" spans="5:113" x14ac:dyDescent="0.15">
      <c r="E53" s="614" t="s">
        <v>201</v>
      </c>
      <c r="F53" s="614"/>
      <c r="G53" s="614"/>
      <c r="H53" s="614"/>
      <c r="I53" s="614"/>
      <c r="J53" s="614"/>
      <c r="K53" s="614"/>
      <c r="L53" s="614"/>
      <c r="M53" s="614"/>
      <c r="N53" s="614"/>
      <c r="O53" s="614"/>
      <c r="P53" s="614"/>
      <c r="Q53" s="614"/>
      <c r="R53" s="614"/>
      <c r="S53" s="614"/>
      <c r="T53" s="614"/>
      <c r="U53" s="614"/>
      <c r="V53" s="614"/>
      <c r="W53" s="614"/>
      <c r="X53" s="614"/>
      <c r="Y53" s="614"/>
      <c r="Z53" s="614"/>
      <c r="AA53" s="614"/>
      <c r="AB53" s="614"/>
      <c r="AC53" s="614"/>
      <c r="AD53" s="614"/>
      <c r="AE53" s="614"/>
      <c r="AF53" s="614"/>
      <c r="AG53" s="614"/>
      <c r="AH53" s="614"/>
      <c r="AI53" s="614"/>
      <c r="AJ53" s="614"/>
      <c r="AK53" s="614"/>
      <c r="AL53" s="614"/>
      <c r="AM53" s="614"/>
      <c r="AN53" s="614"/>
      <c r="AO53" s="614"/>
      <c r="AP53" s="614"/>
      <c r="AQ53" s="614"/>
      <c r="AR53" s="614"/>
      <c r="AS53" s="614"/>
      <c r="AT53" s="614"/>
      <c r="AU53" s="614"/>
      <c r="AV53" s="614"/>
      <c r="AW53" s="614"/>
      <c r="AX53" s="614"/>
      <c r="AY53" s="614"/>
      <c r="AZ53" s="614"/>
      <c r="BA53" s="614"/>
      <c r="BB53" s="614"/>
      <c r="BC53" s="614"/>
      <c r="BD53" s="614"/>
      <c r="BE53" s="614"/>
      <c r="BF53" s="614"/>
      <c r="BG53" s="614"/>
      <c r="BH53" s="614"/>
      <c r="BI53" s="614"/>
      <c r="BJ53" s="614"/>
      <c r="BK53" s="614"/>
      <c r="BL53" s="614"/>
      <c r="BM53" s="614"/>
      <c r="BN53" s="614"/>
      <c r="BO53" s="614"/>
      <c r="BP53" s="614"/>
      <c r="BQ53" s="614"/>
      <c r="BR53" s="614"/>
      <c r="BS53" s="614"/>
      <c r="BT53" s="614"/>
      <c r="BU53" s="614"/>
      <c r="BV53" s="614"/>
      <c r="BW53" s="614"/>
      <c r="BX53" s="614"/>
      <c r="BY53" s="614"/>
      <c r="BZ53" s="614"/>
      <c r="CA53" s="614"/>
      <c r="CB53" s="614"/>
      <c r="CC53" s="614"/>
      <c r="CD53" s="614"/>
      <c r="CE53" s="614"/>
      <c r="CF53" s="614"/>
      <c r="CG53" s="614"/>
      <c r="CH53" s="614"/>
      <c r="CI53" s="614"/>
      <c r="CJ53" s="614"/>
      <c r="CK53" s="614"/>
      <c r="CL53" s="614"/>
      <c r="CM53" s="614"/>
      <c r="CN53" s="614"/>
      <c r="CO53" s="614"/>
      <c r="CP53" s="614"/>
      <c r="CQ53" s="614"/>
      <c r="CR53" s="614"/>
      <c r="CS53" s="614"/>
      <c r="CT53" s="614"/>
      <c r="CU53" s="614"/>
      <c r="CV53" s="614"/>
      <c r="CW53" s="614"/>
      <c r="CX53" s="614"/>
      <c r="CY53" s="614"/>
      <c r="CZ53" s="614"/>
      <c r="DA53" s="614"/>
      <c r="DB53" s="614"/>
      <c r="DC53" s="614"/>
      <c r="DD53" s="614"/>
      <c r="DE53" s="614"/>
      <c r="DF53" s="614"/>
      <c r="DG53" s="614"/>
      <c r="DH53" s="614"/>
      <c r="DI53" s="614"/>
    </row>
    <row r="54" spans="5:113" x14ac:dyDescent="0.15"/>
    <row r="55" spans="5:113" x14ac:dyDescent="0.15"/>
    <row r="56" spans="5:113" x14ac:dyDescent="0.15"/>
  </sheetData>
  <sheetProtection algorithmName="SHA-512" hashValue="2cfjgvBYb4fWBNQ42thZXNNKCpGEy4qvoNrA7jv2ahqfhcltWttjourp3+mNycJcYihTlVYWNZX0tr8eph9F9Q==" saltValue="XHFAeAV9SjziAAv7vQ3d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6" t="s">
        <v>202</v>
      </c>
      <c r="DI1" s="617"/>
      <c r="DJ1" s="617"/>
      <c r="DK1" s="617"/>
      <c r="DL1" s="617"/>
      <c r="DM1" s="617"/>
      <c r="DN1" s="618"/>
      <c r="DO1" s="196"/>
      <c r="DP1" s="616" t="s">
        <v>203</v>
      </c>
      <c r="DQ1" s="617"/>
      <c r="DR1" s="617"/>
      <c r="DS1" s="617"/>
      <c r="DT1" s="617"/>
      <c r="DU1" s="617"/>
      <c r="DV1" s="617"/>
      <c r="DW1" s="617"/>
      <c r="DX1" s="617"/>
      <c r="DY1" s="617"/>
      <c r="DZ1" s="617"/>
      <c r="EA1" s="617"/>
      <c r="EB1" s="617"/>
      <c r="EC1" s="618"/>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9" t="s">
        <v>205</v>
      </c>
      <c r="C3" s="620"/>
      <c r="D3" s="620"/>
      <c r="E3" s="620"/>
      <c r="F3" s="620"/>
      <c r="G3" s="620"/>
      <c r="H3" s="620"/>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I3" s="620"/>
      <c r="AJ3" s="620"/>
      <c r="AK3" s="620"/>
      <c r="AL3" s="620"/>
      <c r="AM3" s="620"/>
      <c r="AN3" s="620"/>
      <c r="AO3" s="620"/>
      <c r="AP3" s="619" t="s">
        <v>206</v>
      </c>
      <c r="AQ3" s="620"/>
      <c r="AR3" s="620"/>
      <c r="AS3" s="620"/>
      <c r="AT3" s="620"/>
      <c r="AU3" s="620"/>
      <c r="AV3" s="620"/>
      <c r="AW3" s="620"/>
      <c r="AX3" s="620"/>
      <c r="AY3" s="620"/>
      <c r="AZ3" s="620"/>
      <c r="BA3" s="620"/>
      <c r="BB3" s="620"/>
      <c r="BC3" s="620"/>
      <c r="BD3" s="620"/>
      <c r="BE3" s="620"/>
      <c r="BF3" s="620"/>
      <c r="BG3" s="620"/>
      <c r="BH3" s="620"/>
      <c r="BI3" s="620"/>
      <c r="BJ3" s="620"/>
      <c r="BK3" s="620"/>
      <c r="BL3" s="620"/>
      <c r="BM3" s="620"/>
      <c r="BN3" s="620"/>
      <c r="BO3" s="620"/>
      <c r="BP3" s="620"/>
      <c r="BQ3" s="620"/>
      <c r="BR3" s="620"/>
      <c r="BS3" s="620"/>
      <c r="BT3" s="620"/>
      <c r="BU3" s="620"/>
      <c r="BV3" s="620"/>
      <c r="BW3" s="620"/>
      <c r="BX3" s="620"/>
      <c r="BY3" s="620"/>
      <c r="BZ3" s="620"/>
      <c r="CA3" s="620"/>
      <c r="CB3" s="621"/>
      <c r="CD3" s="619" t="s">
        <v>207</v>
      </c>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1"/>
    </row>
    <row r="4" spans="2:143" ht="11.25" customHeight="1" x14ac:dyDescent="0.15">
      <c r="B4" s="619" t="s">
        <v>1</v>
      </c>
      <c r="C4" s="620"/>
      <c r="D4" s="620"/>
      <c r="E4" s="620"/>
      <c r="F4" s="620"/>
      <c r="G4" s="620"/>
      <c r="H4" s="620"/>
      <c r="I4" s="620"/>
      <c r="J4" s="620"/>
      <c r="K4" s="620"/>
      <c r="L4" s="620"/>
      <c r="M4" s="620"/>
      <c r="N4" s="620"/>
      <c r="O4" s="620"/>
      <c r="P4" s="620"/>
      <c r="Q4" s="621"/>
      <c r="R4" s="619" t="s">
        <v>208</v>
      </c>
      <c r="S4" s="620"/>
      <c r="T4" s="620"/>
      <c r="U4" s="620"/>
      <c r="V4" s="620"/>
      <c r="W4" s="620"/>
      <c r="X4" s="620"/>
      <c r="Y4" s="621"/>
      <c r="Z4" s="619" t="s">
        <v>209</v>
      </c>
      <c r="AA4" s="620"/>
      <c r="AB4" s="620"/>
      <c r="AC4" s="621"/>
      <c r="AD4" s="619" t="s">
        <v>210</v>
      </c>
      <c r="AE4" s="620"/>
      <c r="AF4" s="620"/>
      <c r="AG4" s="620"/>
      <c r="AH4" s="620"/>
      <c r="AI4" s="620"/>
      <c r="AJ4" s="620"/>
      <c r="AK4" s="621"/>
      <c r="AL4" s="619" t="s">
        <v>209</v>
      </c>
      <c r="AM4" s="620"/>
      <c r="AN4" s="620"/>
      <c r="AO4" s="621"/>
      <c r="AP4" s="622" t="s">
        <v>211</v>
      </c>
      <c r="AQ4" s="622"/>
      <c r="AR4" s="622"/>
      <c r="AS4" s="622"/>
      <c r="AT4" s="622"/>
      <c r="AU4" s="622"/>
      <c r="AV4" s="622"/>
      <c r="AW4" s="622"/>
      <c r="AX4" s="622"/>
      <c r="AY4" s="622"/>
      <c r="AZ4" s="622"/>
      <c r="BA4" s="622"/>
      <c r="BB4" s="622"/>
      <c r="BC4" s="622"/>
      <c r="BD4" s="622"/>
      <c r="BE4" s="622"/>
      <c r="BF4" s="622"/>
      <c r="BG4" s="622" t="s">
        <v>212</v>
      </c>
      <c r="BH4" s="622"/>
      <c r="BI4" s="622"/>
      <c r="BJ4" s="622"/>
      <c r="BK4" s="622"/>
      <c r="BL4" s="622"/>
      <c r="BM4" s="622"/>
      <c r="BN4" s="622"/>
      <c r="BO4" s="622" t="s">
        <v>209</v>
      </c>
      <c r="BP4" s="622"/>
      <c r="BQ4" s="622"/>
      <c r="BR4" s="622"/>
      <c r="BS4" s="622" t="s">
        <v>213</v>
      </c>
      <c r="BT4" s="622"/>
      <c r="BU4" s="622"/>
      <c r="BV4" s="622"/>
      <c r="BW4" s="622"/>
      <c r="BX4" s="622"/>
      <c r="BY4" s="622"/>
      <c r="BZ4" s="622"/>
      <c r="CA4" s="622"/>
      <c r="CB4" s="622"/>
      <c r="CD4" s="619" t="s">
        <v>214</v>
      </c>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1"/>
    </row>
    <row r="5" spans="2:143" ht="11.25" customHeight="1" x14ac:dyDescent="0.15">
      <c r="B5" s="623" t="s">
        <v>215</v>
      </c>
      <c r="C5" s="624"/>
      <c r="D5" s="624"/>
      <c r="E5" s="624"/>
      <c r="F5" s="624"/>
      <c r="G5" s="624"/>
      <c r="H5" s="624"/>
      <c r="I5" s="624"/>
      <c r="J5" s="624"/>
      <c r="K5" s="624"/>
      <c r="L5" s="624"/>
      <c r="M5" s="624"/>
      <c r="N5" s="624"/>
      <c r="O5" s="624"/>
      <c r="P5" s="624"/>
      <c r="Q5" s="625"/>
      <c r="R5" s="626">
        <v>1197448</v>
      </c>
      <c r="S5" s="627"/>
      <c r="T5" s="627"/>
      <c r="U5" s="627"/>
      <c r="V5" s="627"/>
      <c r="W5" s="627"/>
      <c r="X5" s="627"/>
      <c r="Y5" s="628"/>
      <c r="Z5" s="629">
        <v>12.1</v>
      </c>
      <c r="AA5" s="629"/>
      <c r="AB5" s="629"/>
      <c r="AC5" s="629"/>
      <c r="AD5" s="630">
        <v>1197448</v>
      </c>
      <c r="AE5" s="630"/>
      <c r="AF5" s="630"/>
      <c r="AG5" s="630"/>
      <c r="AH5" s="630"/>
      <c r="AI5" s="630"/>
      <c r="AJ5" s="630"/>
      <c r="AK5" s="630"/>
      <c r="AL5" s="631">
        <v>25.9</v>
      </c>
      <c r="AM5" s="632"/>
      <c r="AN5" s="632"/>
      <c r="AO5" s="633"/>
      <c r="AP5" s="623" t="s">
        <v>216</v>
      </c>
      <c r="AQ5" s="624"/>
      <c r="AR5" s="624"/>
      <c r="AS5" s="624"/>
      <c r="AT5" s="624"/>
      <c r="AU5" s="624"/>
      <c r="AV5" s="624"/>
      <c r="AW5" s="624"/>
      <c r="AX5" s="624"/>
      <c r="AY5" s="624"/>
      <c r="AZ5" s="624"/>
      <c r="BA5" s="624"/>
      <c r="BB5" s="624"/>
      <c r="BC5" s="624"/>
      <c r="BD5" s="624"/>
      <c r="BE5" s="624"/>
      <c r="BF5" s="625"/>
      <c r="BG5" s="637">
        <v>1197448</v>
      </c>
      <c r="BH5" s="638"/>
      <c r="BI5" s="638"/>
      <c r="BJ5" s="638"/>
      <c r="BK5" s="638"/>
      <c r="BL5" s="638"/>
      <c r="BM5" s="638"/>
      <c r="BN5" s="639"/>
      <c r="BO5" s="640">
        <v>100</v>
      </c>
      <c r="BP5" s="640"/>
      <c r="BQ5" s="640"/>
      <c r="BR5" s="640"/>
      <c r="BS5" s="641" t="s">
        <v>122</v>
      </c>
      <c r="BT5" s="641"/>
      <c r="BU5" s="641"/>
      <c r="BV5" s="641"/>
      <c r="BW5" s="641"/>
      <c r="BX5" s="641"/>
      <c r="BY5" s="641"/>
      <c r="BZ5" s="641"/>
      <c r="CA5" s="641"/>
      <c r="CB5" s="645"/>
      <c r="CD5" s="619" t="s">
        <v>211</v>
      </c>
      <c r="CE5" s="620"/>
      <c r="CF5" s="620"/>
      <c r="CG5" s="620"/>
      <c r="CH5" s="620"/>
      <c r="CI5" s="620"/>
      <c r="CJ5" s="620"/>
      <c r="CK5" s="620"/>
      <c r="CL5" s="620"/>
      <c r="CM5" s="620"/>
      <c r="CN5" s="620"/>
      <c r="CO5" s="620"/>
      <c r="CP5" s="620"/>
      <c r="CQ5" s="621"/>
      <c r="CR5" s="619" t="s">
        <v>217</v>
      </c>
      <c r="CS5" s="620"/>
      <c r="CT5" s="620"/>
      <c r="CU5" s="620"/>
      <c r="CV5" s="620"/>
      <c r="CW5" s="620"/>
      <c r="CX5" s="620"/>
      <c r="CY5" s="621"/>
      <c r="CZ5" s="619" t="s">
        <v>209</v>
      </c>
      <c r="DA5" s="620"/>
      <c r="DB5" s="620"/>
      <c r="DC5" s="621"/>
      <c r="DD5" s="619" t="s">
        <v>218</v>
      </c>
      <c r="DE5" s="620"/>
      <c r="DF5" s="620"/>
      <c r="DG5" s="620"/>
      <c r="DH5" s="620"/>
      <c r="DI5" s="620"/>
      <c r="DJ5" s="620"/>
      <c r="DK5" s="620"/>
      <c r="DL5" s="620"/>
      <c r="DM5" s="620"/>
      <c r="DN5" s="620"/>
      <c r="DO5" s="620"/>
      <c r="DP5" s="621"/>
      <c r="DQ5" s="619" t="s">
        <v>219</v>
      </c>
      <c r="DR5" s="620"/>
      <c r="DS5" s="620"/>
      <c r="DT5" s="620"/>
      <c r="DU5" s="620"/>
      <c r="DV5" s="620"/>
      <c r="DW5" s="620"/>
      <c r="DX5" s="620"/>
      <c r="DY5" s="620"/>
      <c r="DZ5" s="620"/>
      <c r="EA5" s="620"/>
      <c r="EB5" s="620"/>
      <c r="EC5" s="621"/>
    </row>
    <row r="6" spans="2:143" ht="11.25" customHeight="1" x14ac:dyDescent="0.15">
      <c r="B6" s="634" t="s">
        <v>220</v>
      </c>
      <c r="C6" s="635"/>
      <c r="D6" s="635"/>
      <c r="E6" s="635"/>
      <c r="F6" s="635"/>
      <c r="G6" s="635"/>
      <c r="H6" s="635"/>
      <c r="I6" s="635"/>
      <c r="J6" s="635"/>
      <c r="K6" s="635"/>
      <c r="L6" s="635"/>
      <c r="M6" s="635"/>
      <c r="N6" s="635"/>
      <c r="O6" s="635"/>
      <c r="P6" s="635"/>
      <c r="Q6" s="636"/>
      <c r="R6" s="637">
        <v>34785</v>
      </c>
      <c r="S6" s="638"/>
      <c r="T6" s="638"/>
      <c r="U6" s="638"/>
      <c r="V6" s="638"/>
      <c r="W6" s="638"/>
      <c r="X6" s="638"/>
      <c r="Y6" s="639"/>
      <c r="Z6" s="640">
        <v>0.4</v>
      </c>
      <c r="AA6" s="640"/>
      <c r="AB6" s="640"/>
      <c r="AC6" s="640"/>
      <c r="AD6" s="641">
        <v>34785</v>
      </c>
      <c r="AE6" s="641"/>
      <c r="AF6" s="641"/>
      <c r="AG6" s="641"/>
      <c r="AH6" s="641"/>
      <c r="AI6" s="641"/>
      <c r="AJ6" s="641"/>
      <c r="AK6" s="641"/>
      <c r="AL6" s="642">
        <v>0.8</v>
      </c>
      <c r="AM6" s="643"/>
      <c r="AN6" s="643"/>
      <c r="AO6" s="644"/>
      <c r="AP6" s="634" t="s">
        <v>221</v>
      </c>
      <c r="AQ6" s="635"/>
      <c r="AR6" s="635"/>
      <c r="AS6" s="635"/>
      <c r="AT6" s="635"/>
      <c r="AU6" s="635"/>
      <c r="AV6" s="635"/>
      <c r="AW6" s="635"/>
      <c r="AX6" s="635"/>
      <c r="AY6" s="635"/>
      <c r="AZ6" s="635"/>
      <c r="BA6" s="635"/>
      <c r="BB6" s="635"/>
      <c r="BC6" s="635"/>
      <c r="BD6" s="635"/>
      <c r="BE6" s="635"/>
      <c r="BF6" s="636"/>
      <c r="BG6" s="637">
        <v>1197448</v>
      </c>
      <c r="BH6" s="638"/>
      <c r="BI6" s="638"/>
      <c r="BJ6" s="638"/>
      <c r="BK6" s="638"/>
      <c r="BL6" s="638"/>
      <c r="BM6" s="638"/>
      <c r="BN6" s="639"/>
      <c r="BO6" s="640">
        <v>100</v>
      </c>
      <c r="BP6" s="640"/>
      <c r="BQ6" s="640"/>
      <c r="BR6" s="640"/>
      <c r="BS6" s="641" t="s">
        <v>122</v>
      </c>
      <c r="BT6" s="641"/>
      <c r="BU6" s="641"/>
      <c r="BV6" s="641"/>
      <c r="BW6" s="641"/>
      <c r="BX6" s="641"/>
      <c r="BY6" s="641"/>
      <c r="BZ6" s="641"/>
      <c r="CA6" s="641"/>
      <c r="CB6" s="645"/>
      <c r="CD6" s="623" t="s">
        <v>222</v>
      </c>
      <c r="CE6" s="624"/>
      <c r="CF6" s="624"/>
      <c r="CG6" s="624"/>
      <c r="CH6" s="624"/>
      <c r="CI6" s="624"/>
      <c r="CJ6" s="624"/>
      <c r="CK6" s="624"/>
      <c r="CL6" s="624"/>
      <c r="CM6" s="624"/>
      <c r="CN6" s="624"/>
      <c r="CO6" s="624"/>
      <c r="CP6" s="624"/>
      <c r="CQ6" s="625"/>
      <c r="CR6" s="637">
        <v>105577</v>
      </c>
      <c r="CS6" s="638"/>
      <c r="CT6" s="638"/>
      <c r="CU6" s="638"/>
      <c r="CV6" s="638"/>
      <c r="CW6" s="638"/>
      <c r="CX6" s="638"/>
      <c r="CY6" s="639"/>
      <c r="CZ6" s="631">
        <v>1.1000000000000001</v>
      </c>
      <c r="DA6" s="632"/>
      <c r="DB6" s="632"/>
      <c r="DC6" s="648"/>
      <c r="DD6" s="646" t="s">
        <v>122</v>
      </c>
      <c r="DE6" s="638"/>
      <c r="DF6" s="638"/>
      <c r="DG6" s="638"/>
      <c r="DH6" s="638"/>
      <c r="DI6" s="638"/>
      <c r="DJ6" s="638"/>
      <c r="DK6" s="638"/>
      <c r="DL6" s="638"/>
      <c r="DM6" s="638"/>
      <c r="DN6" s="638"/>
      <c r="DO6" s="638"/>
      <c r="DP6" s="639"/>
      <c r="DQ6" s="646">
        <v>105577</v>
      </c>
      <c r="DR6" s="638"/>
      <c r="DS6" s="638"/>
      <c r="DT6" s="638"/>
      <c r="DU6" s="638"/>
      <c r="DV6" s="638"/>
      <c r="DW6" s="638"/>
      <c r="DX6" s="638"/>
      <c r="DY6" s="638"/>
      <c r="DZ6" s="638"/>
      <c r="EA6" s="638"/>
      <c r="EB6" s="638"/>
      <c r="EC6" s="647"/>
    </row>
    <row r="7" spans="2:143" ht="11.25" customHeight="1" x14ac:dyDescent="0.15">
      <c r="B7" s="634" t="s">
        <v>223</v>
      </c>
      <c r="C7" s="635"/>
      <c r="D7" s="635"/>
      <c r="E7" s="635"/>
      <c r="F7" s="635"/>
      <c r="G7" s="635"/>
      <c r="H7" s="635"/>
      <c r="I7" s="635"/>
      <c r="J7" s="635"/>
      <c r="K7" s="635"/>
      <c r="L7" s="635"/>
      <c r="M7" s="635"/>
      <c r="N7" s="635"/>
      <c r="O7" s="635"/>
      <c r="P7" s="635"/>
      <c r="Q7" s="636"/>
      <c r="R7" s="637">
        <v>566</v>
      </c>
      <c r="S7" s="638"/>
      <c r="T7" s="638"/>
      <c r="U7" s="638"/>
      <c r="V7" s="638"/>
      <c r="W7" s="638"/>
      <c r="X7" s="638"/>
      <c r="Y7" s="639"/>
      <c r="Z7" s="640">
        <v>0</v>
      </c>
      <c r="AA7" s="640"/>
      <c r="AB7" s="640"/>
      <c r="AC7" s="640"/>
      <c r="AD7" s="641">
        <v>566</v>
      </c>
      <c r="AE7" s="641"/>
      <c r="AF7" s="641"/>
      <c r="AG7" s="641"/>
      <c r="AH7" s="641"/>
      <c r="AI7" s="641"/>
      <c r="AJ7" s="641"/>
      <c r="AK7" s="641"/>
      <c r="AL7" s="642">
        <v>0</v>
      </c>
      <c r="AM7" s="643"/>
      <c r="AN7" s="643"/>
      <c r="AO7" s="644"/>
      <c r="AP7" s="634" t="s">
        <v>224</v>
      </c>
      <c r="AQ7" s="635"/>
      <c r="AR7" s="635"/>
      <c r="AS7" s="635"/>
      <c r="AT7" s="635"/>
      <c r="AU7" s="635"/>
      <c r="AV7" s="635"/>
      <c r="AW7" s="635"/>
      <c r="AX7" s="635"/>
      <c r="AY7" s="635"/>
      <c r="AZ7" s="635"/>
      <c r="BA7" s="635"/>
      <c r="BB7" s="635"/>
      <c r="BC7" s="635"/>
      <c r="BD7" s="635"/>
      <c r="BE7" s="635"/>
      <c r="BF7" s="636"/>
      <c r="BG7" s="637">
        <v>598575</v>
      </c>
      <c r="BH7" s="638"/>
      <c r="BI7" s="638"/>
      <c r="BJ7" s="638"/>
      <c r="BK7" s="638"/>
      <c r="BL7" s="638"/>
      <c r="BM7" s="638"/>
      <c r="BN7" s="639"/>
      <c r="BO7" s="640">
        <v>50</v>
      </c>
      <c r="BP7" s="640"/>
      <c r="BQ7" s="640"/>
      <c r="BR7" s="640"/>
      <c r="BS7" s="641" t="s">
        <v>122</v>
      </c>
      <c r="BT7" s="641"/>
      <c r="BU7" s="641"/>
      <c r="BV7" s="641"/>
      <c r="BW7" s="641"/>
      <c r="BX7" s="641"/>
      <c r="BY7" s="641"/>
      <c r="BZ7" s="641"/>
      <c r="CA7" s="641"/>
      <c r="CB7" s="645"/>
      <c r="CD7" s="634" t="s">
        <v>225</v>
      </c>
      <c r="CE7" s="635"/>
      <c r="CF7" s="635"/>
      <c r="CG7" s="635"/>
      <c r="CH7" s="635"/>
      <c r="CI7" s="635"/>
      <c r="CJ7" s="635"/>
      <c r="CK7" s="635"/>
      <c r="CL7" s="635"/>
      <c r="CM7" s="635"/>
      <c r="CN7" s="635"/>
      <c r="CO7" s="635"/>
      <c r="CP7" s="635"/>
      <c r="CQ7" s="636"/>
      <c r="CR7" s="637">
        <v>2070622</v>
      </c>
      <c r="CS7" s="638"/>
      <c r="CT7" s="638"/>
      <c r="CU7" s="638"/>
      <c r="CV7" s="638"/>
      <c r="CW7" s="638"/>
      <c r="CX7" s="638"/>
      <c r="CY7" s="639"/>
      <c r="CZ7" s="640">
        <v>21.8</v>
      </c>
      <c r="DA7" s="640"/>
      <c r="DB7" s="640"/>
      <c r="DC7" s="640"/>
      <c r="DD7" s="646">
        <v>87231</v>
      </c>
      <c r="DE7" s="638"/>
      <c r="DF7" s="638"/>
      <c r="DG7" s="638"/>
      <c r="DH7" s="638"/>
      <c r="DI7" s="638"/>
      <c r="DJ7" s="638"/>
      <c r="DK7" s="638"/>
      <c r="DL7" s="638"/>
      <c r="DM7" s="638"/>
      <c r="DN7" s="638"/>
      <c r="DO7" s="638"/>
      <c r="DP7" s="639"/>
      <c r="DQ7" s="646">
        <v>1621918</v>
      </c>
      <c r="DR7" s="638"/>
      <c r="DS7" s="638"/>
      <c r="DT7" s="638"/>
      <c r="DU7" s="638"/>
      <c r="DV7" s="638"/>
      <c r="DW7" s="638"/>
      <c r="DX7" s="638"/>
      <c r="DY7" s="638"/>
      <c r="DZ7" s="638"/>
      <c r="EA7" s="638"/>
      <c r="EB7" s="638"/>
      <c r="EC7" s="647"/>
    </row>
    <row r="8" spans="2:143" ht="11.25" customHeight="1" x14ac:dyDescent="0.15">
      <c r="B8" s="634" t="s">
        <v>226</v>
      </c>
      <c r="C8" s="635"/>
      <c r="D8" s="635"/>
      <c r="E8" s="635"/>
      <c r="F8" s="635"/>
      <c r="G8" s="635"/>
      <c r="H8" s="635"/>
      <c r="I8" s="635"/>
      <c r="J8" s="635"/>
      <c r="K8" s="635"/>
      <c r="L8" s="635"/>
      <c r="M8" s="635"/>
      <c r="N8" s="635"/>
      <c r="O8" s="635"/>
      <c r="P8" s="635"/>
      <c r="Q8" s="636"/>
      <c r="R8" s="637">
        <v>11659</v>
      </c>
      <c r="S8" s="638"/>
      <c r="T8" s="638"/>
      <c r="U8" s="638"/>
      <c r="V8" s="638"/>
      <c r="W8" s="638"/>
      <c r="X8" s="638"/>
      <c r="Y8" s="639"/>
      <c r="Z8" s="640">
        <v>0.1</v>
      </c>
      <c r="AA8" s="640"/>
      <c r="AB8" s="640"/>
      <c r="AC8" s="640"/>
      <c r="AD8" s="641">
        <v>11659</v>
      </c>
      <c r="AE8" s="641"/>
      <c r="AF8" s="641"/>
      <c r="AG8" s="641"/>
      <c r="AH8" s="641"/>
      <c r="AI8" s="641"/>
      <c r="AJ8" s="641"/>
      <c r="AK8" s="641"/>
      <c r="AL8" s="642">
        <v>0.3</v>
      </c>
      <c r="AM8" s="643"/>
      <c r="AN8" s="643"/>
      <c r="AO8" s="644"/>
      <c r="AP8" s="634" t="s">
        <v>227</v>
      </c>
      <c r="AQ8" s="635"/>
      <c r="AR8" s="635"/>
      <c r="AS8" s="635"/>
      <c r="AT8" s="635"/>
      <c r="AU8" s="635"/>
      <c r="AV8" s="635"/>
      <c r="AW8" s="635"/>
      <c r="AX8" s="635"/>
      <c r="AY8" s="635"/>
      <c r="AZ8" s="635"/>
      <c r="BA8" s="635"/>
      <c r="BB8" s="635"/>
      <c r="BC8" s="635"/>
      <c r="BD8" s="635"/>
      <c r="BE8" s="635"/>
      <c r="BF8" s="636"/>
      <c r="BG8" s="637">
        <v>19214</v>
      </c>
      <c r="BH8" s="638"/>
      <c r="BI8" s="638"/>
      <c r="BJ8" s="638"/>
      <c r="BK8" s="638"/>
      <c r="BL8" s="638"/>
      <c r="BM8" s="638"/>
      <c r="BN8" s="639"/>
      <c r="BO8" s="640">
        <v>1.6</v>
      </c>
      <c r="BP8" s="640"/>
      <c r="BQ8" s="640"/>
      <c r="BR8" s="640"/>
      <c r="BS8" s="641" t="s">
        <v>122</v>
      </c>
      <c r="BT8" s="641"/>
      <c r="BU8" s="641"/>
      <c r="BV8" s="641"/>
      <c r="BW8" s="641"/>
      <c r="BX8" s="641"/>
      <c r="BY8" s="641"/>
      <c r="BZ8" s="641"/>
      <c r="CA8" s="641"/>
      <c r="CB8" s="645"/>
      <c r="CD8" s="634" t="s">
        <v>228</v>
      </c>
      <c r="CE8" s="635"/>
      <c r="CF8" s="635"/>
      <c r="CG8" s="635"/>
      <c r="CH8" s="635"/>
      <c r="CI8" s="635"/>
      <c r="CJ8" s="635"/>
      <c r="CK8" s="635"/>
      <c r="CL8" s="635"/>
      <c r="CM8" s="635"/>
      <c r="CN8" s="635"/>
      <c r="CO8" s="635"/>
      <c r="CP8" s="635"/>
      <c r="CQ8" s="636"/>
      <c r="CR8" s="637">
        <v>2488257</v>
      </c>
      <c r="CS8" s="638"/>
      <c r="CT8" s="638"/>
      <c r="CU8" s="638"/>
      <c r="CV8" s="638"/>
      <c r="CW8" s="638"/>
      <c r="CX8" s="638"/>
      <c r="CY8" s="639"/>
      <c r="CZ8" s="640">
        <v>26.2</v>
      </c>
      <c r="DA8" s="640"/>
      <c r="DB8" s="640"/>
      <c r="DC8" s="640"/>
      <c r="DD8" s="646">
        <v>18337</v>
      </c>
      <c r="DE8" s="638"/>
      <c r="DF8" s="638"/>
      <c r="DG8" s="638"/>
      <c r="DH8" s="638"/>
      <c r="DI8" s="638"/>
      <c r="DJ8" s="638"/>
      <c r="DK8" s="638"/>
      <c r="DL8" s="638"/>
      <c r="DM8" s="638"/>
      <c r="DN8" s="638"/>
      <c r="DO8" s="638"/>
      <c r="DP8" s="639"/>
      <c r="DQ8" s="646">
        <v>1236786</v>
      </c>
      <c r="DR8" s="638"/>
      <c r="DS8" s="638"/>
      <c r="DT8" s="638"/>
      <c r="DU8" s="638"/>
      <c r="DV8" s="638"/>
      <c r="DW8" s="638"/>
      <c r="DX8" s="638"/>
      <c r="DY8" s="638"/>
      <c r="DZ8" s="638"/>
      <c r="EA8" s="638"/>
      <c r="EB8" s="638"/>
      <c r="EC8" s="647"/>
    </row>
    <row r="9" spans="2:143" ht="11.25" customHeight="1" x14ac:dyDescent="0.15">
      <c r="B9" s="634" t="s">
        <v>229</v>
      </c>
      <c r="C9" s="635"/>
      <c r="D9" s="635"/>
      <c r="E9" s="635"/>
      <c r="F9" s="635"/>
      <c r="G9" s="635"/>
      <c r="H9" s="635"/>
      <c r="I9" s="635"/>
      <c r="J9" s="635"/>
      <c r="K9" s="635"/>
      <c r="L9" s="635"/>
      <c r="M9" s="635"/>
      <c r="N9" s="635"/>
      <c r="O9" s="635"/>
      <c r="P9" s="635"/>
      <c r="Q9" s="636"/>
      <c r="R9" s="637">
        <v>16337</v>
      </c>
      <c r="S9" s="638"/>
      <c r="T9" s="638"/>
      <c r="U9" s="638"/>
      <c r="V9" s="638"/>
      <c r="W9" s="638"/>
      <c r="X9" s="638"/>
      <c r="Y9" s="639"/>
      <c r="Z9" s="640">
        <v>0.2</v>
      </c>
      <c r="AA9" s="640"/>
      <c r="AB9" s="640"/>
      <c r="AC9" s="640"/>
      <c r="AD9" s="641">
        <v>16337</v>
      </c>
      <c r="AE9" s="641"/>
      <c r="AF9" s="641"/>
      <c r="AG9" s="641"/>
      <c r="AH9" s="641"/>
      <c r="AI9" s="641"/>
      <c r="AJ9" s="641"/>
      <c r="AK9" s="641"/>
      <c r="AL9" s="642">
        <v>0.4</v>
      </c>
      <c r="AM9" s="643"/>
      <c r="AN9" s="643"/>
      <c r="AO9" s="644"/>
      <c r="AP9" s="634" t="s">
        <v>230</v>
      </c>
      <c r="AQ9" s="635"/>
      <c r="AR9" s="635"/>
      <c r="AS9" s="635"/>
      <c r="AT9" s="635"/>
      <c r="AU9" s="635"/>
      <c r="AV9" s="635"/>
      <c r="AW9" s="635"/>
      <c r="AX9" s="635"/>
      <c r="AY9" s="635"/>
      <c r="AZ9" s="635"/>
      <c r="BA9" s="635"/>
      <c r="BB9" s="635"/>
      <c r="BC9" s="635"/>
      <c r="BD9" s="635"/>
      <c r="BE9" s="635"/>
      <c r="BF9" s="636"/>
      <c r="BG9" s="637">
        <v>532135</v>
      </c>
      <c r="BH9" s="638"/>
      <c r="BI9" s="638"/>
      <c r="BJ9" s="638"/>
      <c r="BK9" s="638"/>
      <c r="BL9" s="638"/>
      <c r="BM9" s="638"/>
      <c r="BN9" s="639"/>
      <c r="BO9" s="640">
        <v>44.4</v>
      </c>
      <c r="BP9" s="640"/>
      <c r="BQ9" s="640"/>
      <c r="BR9" s="640"/>
      <c r="BS9" s="641" t="s">
        <v>122</v>
      </c>
      <c r="BT9" s="641"/>
      <c r="BU9" s="641"/>
      <c r="BV9" s="641"/>
      <c r="BW9" s="641"/>
      <c r="BX9" s="641"/>
      <c r="BY9" s="641"/>
      <c r="BZ9" s="641"/>
      <c r="CA9" s="641"/>
      <c r="CB9" s="645"/>
      <c r="CD9" s="634" t="s">
        <v>231</v>
      </c>
      <c r="CE9" s="635"/>
      <c r="CF9" s="635"/>
      <c r="CG9" s="635"/>
      <c r="CH9" s="635"/>
      <c r="CI9" s="635"/>
      <c r="CJ9" s="635"/>
      <c r="CK9" s="635"/>
      <c r="CL9" s="635"/>
      <c r="CM9" s="635"/>
      <c r="CN9" s="635"/>
      <c r="CO9" s="635"/>
      <c r="CP9" s="635"/>
      <c r="CQ9" s="636"/>
      <c r="CR9" s="637">
        <v>734786</v>
      </c>
      <c r="CS9" s="638"/>
      <c r="CT9" s="638"/>
      <c r="CU9" s="638"/>
      <c r="CV9" s="638"/>
      <c r="CW9" s="638"/>
      <c r="CX9" s="638"/>
      <c r="CY9" s="639"/>
      <c r="CZ9" s="640">
        <v>7.7</v>
      </c>
      <c r="DA9" s="640"/>
      <c r="DB9" s="640"/>
      <c r="DC9" s="640"/>
      <c r="DD9" s="646">
        <v>506</v>
      </c>
      <c r="DE9" s="638"/>
      <c r="DF9" s="638"/>
      <c r="DG9" s="638"/>
      <c r="DH9" s="638"/>
      <c r="DI9" s="638"/>
      <c r="DJ9" s="638"/>
      <c r="DK9" s="638"/>
      <c r="DL9" s="638"/>
      <c r="DM9" s="638"/>
      <c r="DN9" s="638"/>
      <c r="DO9" s="638"/>
      <c r="DP9" s="639"/>
      <c r="DQ9" s="646">
        <v>658673</v>
      </c>
      <c r="DR9" s="638"/>
      <c r="DS9" s="638"/>
      <c r="DT9" s="638"/>
      <c r="DU9" s="638"/>
      <c r="DV9" s="638"/>
      <c r="DW9" s="638"/>
      <c r="DX9" s="638"/>
      <c r="DY9" s="638"/>
      <c r="DZ9" s="638"/>
      <c r="EA9" s="638"/>
      <c r="EB9" s="638"/>
      <c r="EC9" s="647"/>
    </row>
    <row r="10" spans="2:143" ht="11.25" customHeight="1" x14ac:dyDescent="0.15">
      <c r="B10" s="634" t="s">
        <v>232</v>
      </c>
      <c r="C10" s="635"/>
      <c r="D10" s="635"/>
      <c r="E10" s="635"/>
      <c r="F10" s="635"/>
      <c r="G10" s="635"/>
      <c r="H10" s="635"/>
      <c r="I10" s="635"/>
      <c r="J10" s="635"/>
      <c r="K10" s="635"/>
      <c r="L10" s="635"/>
      <c r="M10" s="635"/>
      <c r="N10" s="635"/>
      <c r="O10" s="635"/>
      <c r="P10" s="635"/>
      <c r="Q10" s="636"/>
      <c r="R10" s="637" t="s">
        <v>122</v>
      </c>
      <c r="S10" s="638"/>
      <c r="T10" s="638"/>
      <c r="U10" s="638"/>
      <c r="V10" s="638"/>
      <c r="W10" s="638"/>
      <c r="X10" s="638"/>
      <c r="Y10" s="639"/>
      <c r="Z10" s="640" t="s">
        <v>122</v>
      </c>
      <c r="AA10" s="640"/>
      <c r="AB10" s="640"/>
      <c r="AC10" s="640"/>
      <c r="AD10" s="641" t="s">
        <v>122</v>
      </c>
      <c r="AE10" s="641"/>
      <c r="AF10" s="641"/>
      <c r="AG10" s="641"/>
      <c r="AH10" s="641"/>
      <c r="AI10" s="641"/>
      <c r="AJ10" s="641"/>
      <c r="AK10" s="641"/>
      <c r="AL10" s="642" t="s">
        <v>122</v>
      </c>
      <c r="AM10" s="643"/>
      <c r="AN10" s="643"/>
      <c r="AO10" s="644"/>
      <c r="AP10" s="634" t="s">
        <v>233</v>
      </c>
      <c r="AQ10" s="635"/>
      <c r="AR10" s="635"/>
      <c r="AS10" s="635"/>
      <c r="AT10" s="635"/>
      <c r="AU10" s="635"/>
      <c r="AV10" s="635"/>
      <c r="AW10" s="635"/>
      <c r="AX10" s="635"/>
      <c r="AY10" s="635"/>
      <c r="AZ10" s="635"/>
      <c r="BA10" s="635"/>
      <c r="BB10" s="635"/>
      <c r="BC10" s="635"/>
      <c r="BD10" s="635"/>
      <c r="BE10" s="635"/>
      <c r="BF10" s="636"/>
      <c r="BG10" s="637">
        <v>26224</v>
      </c>
      <c r="BH10" s="638"/>
      <c r="BI10" s="638"/>
      <c r="BJ10" s="638"/>
      <c r="BK10" s="638"/>
      <c r="BL10" s="638"/>
      <c r="BM10" s="638"/>
      <c r="BN10" s="639"/>
      <c r="BO10" s="640">
        <v>2.2000000000000002</v>
      </c>
      <c r="BP10" s="640"/>
      <c r="BQ10" s="640"/>
      <c r="BR10" s="640"/>
      <c r="BS10" s="641" t="s">
        <v>122</v>
      </c>
      <c r="BT10" s="641"/>
      <c r="BU10" s="641"/>
      <c r="BV10" s="641"/>
      <c r="BW10" s="641"/>
      <c r="BX10" s="641"/>
      <c r="BY10" s="641"/>
      <c r="BZ10" s="641"/>
      <c r="CA10" s="641"/>
      <c r="CB10" s="645"/>
      <c r="CD10" s="634" t="s">
        <v>234</v>
      </c>
      <c r="CE10" s="635"/>
      <c r="CF10" s="635"/>
      <c r="CG10" s="635"/>
      <c r="CH10" s="635"/>
      <c r="CI10" s="635"/>
      <c r="CJ10" s="635"/>
      <c r="CK10" s="635"/>
      <c r="CL10" s="635"/>
      <c r="CM10" s="635"/>
      <c r="CN10" s="635"/>
      <c r="CO10" s="635"/>
      <c r="CP10" s="635"/>
      <c r="CQ10" s="636"/>
      <c r="CR10" s="637" t="s">
        <v>122</v>
      </c>
      <c r="CS10" s="638"/>
      <c r="CT10" s="638"/>
      <c r="CU10" s="638"/>
      <c r="CV10" s="638"/>
      <c r="CW10" s="638"/>
      <c r="CX10" s="638"/>
      <c r="CY10" s="639"/>
      <c r="CZ10" s="640" t="s">
        <v>122</v>
      </c>
      <c r="DA10" s="640"/>
      <c r="DB10" s="640"/>
      <c r="DC10" s="640"/>
      <c r="DD10" s="646" t="s">
        <v>122</v>
      </c>
      <c r="DE10" s="638"/>
      <c r="DF10" s="638"/>
      <c r="DG10" s="638"/>
      <c r="DH10" s="638"/>
      <c r="DI10" s="638"/>
      <c r="DJ10" s="638"/>
      <c r="DK10" s="638"/>
      <c r="DL10" s="638"/>
      <c r="DM10" s="638"/>
      <c r="DN10" s="638"/>
      <c r="DO10" s="638"/>
      <c r="DP10" s="639"/>
      <c r="DQ10" s="646" t="s">
        <v>122</v>
      </c>
      <c r="DR10" s="638"/>
      <c r="DS10" s="638"/>
      <c r="DT10" s="638"/>
      <c r="DU10" s="638"/>
      <c r="DV10" s="638"/>
      <c r="DW10" s="638"/>
      <c r="DX10" s="638"/>
      <c r="DY10" s="638"/>
      <c r="DZ10" s="638"/>
      <c r="EA10" s="638"/>
      <c r="EB10" s="638"/>
      <c r="EC10" s="647"/>
    </row>
    <row r="11" spans="2:143" ht="11.25" customHeight="1" x14ac:dyDescent="0.15">
      <c r="B11" s="634" t="s">
        <v>235</v>
      </c>
      <c r="C11" s="635"/>
      <c r="D11" s="635"/>
      <c r="E11" s="635"/>
      <c r="F11" s="635"/>
      <c r="G11" s="635"/>
      <c r="H11" s="635"/>
      <c r="I11" s="635"/>
      <c r="J11" s="635"/>
      <c r="K11" s="635"/>
      <c r="L11" s="635"/>
      <c r="M11" s="635"/>
      <c r="N11" s="635"/>
      <c r="O11" s="635"/>
      <c r="P11" s="635"/>
      <c r="Q11" s="636"/>
      <c r="R11" s="637">
        <v>328758</v>
      </c>
      <c r="S11" s="638"/>
      <c r="T11" s="638"/>
      <c r="U11" s="638"/>
      <c r="V11" s="638"/>
      <c r="W11" s="638"/>
      <c r="X11" s="638"/>
      <c r="Y11" s="639"/>
      <c r="Z11" s="642">
        <v>3.3</v>
      </c>
      <c r="AA11" s="643"/>
      <c r="AB11" s="643"/>
      <c r="AC11" s="649"/>
      <c r="AD11" s="646">
        <v>328758</v>
      </c>
      <c r="AE11" s="638"/>
      <c r="AF11" s="638"/>
      <c r="AG11" s="638"/>
      <c r="AH11" s="638"/>
      <c r="AI11" s="638"/>
      <c r="AJ11" s="638"/>
      <c r="AK11" s="639"/>
      <c r="AL11" s="642">
        <v>7.1</v>
      </c>
      <c r="AM11" s="643"/>
      <c r="AN11" s="643"/>
      <c r="AO11" s="644"/>
      <c r="AP11" s="634" t="s">
        <v>236</v>
      </c>
      <c r="AQ11" s="635"/>
      <c r="AR11" s="635"/>
      <c r="AS11" s="635"/>
      <c r="AT11" s="635"/>
      <c r="AU11" s="635"/>
      <c r="AV11" s="635"/>
      <c r="AW11" s="635"/>
      <c r="AX11" s="635"/>
      <c r="AY11" s="635"/>
      <c r="AZ11" s="635"/>
      <c r="BA11" s="635"/>
      <c r="BB11" s="635"/>
      <c r="BC11" s="635"/>
      <c r="BD11" s="635"/>
      <c r="BE11" s="635"/>
      <c r="BF11" s="636"/>
      <c r="BG11" s="637">
        <v>21002</v>
      </c>
      <c r="BH11" s="638"/>
      <c r="BI11" s="638"/>
      <c r="BJ11" s="638"/>
      <c r="BK11" s="638"/>
      <c r="BL11" s="638"/>
      <c r="BM11" s="638"/>
      <c r="BN11" s="639"/>
      <c r="BO11" s="640">
        <v>1.8</v>
      </c>
      <c r="BP11" s="640"/>
      <c r="BQ11" s="640"/>
      <c r="BR11" s="640"/>
      <c r="BS11" s="641" t="s">
        <v>122</v>
      </c>
      <c r="BT11" s="641"/>
      <c r="BU11" s="641"/>
      <c r="BV11" s="641"/>
      <c r="BW11" s="641"/>
      <c r="BX11" s="641"/>
      <c r="BY11" s="641"/>
      <c r="BZ11" s="641"/>
      <c r="CA11" s="641"/>
      <c r="CB11" s="645"/>
      <c r="CD11" s="634" t="s">
        <v>237</v>
      </c>
      <c r="CE11" s="635"/>
      <c r="CF11" s="635"/>
      <c r="CG11" s="635"/>
      <c r="CH11" s="635"/>
      <c r="CI11" s="635"/>
      <c r="CJ11" s="635"/>
      <c r="CK11" s="635"/>
      <c r="CL11" s="635"/>
      <c r="CM11" s="635"/>
      <c r="CN11" s="635"/>
      <c r="CO11" s="635"/>
      <c r="CP11" s="635"/>
      <c r="CQ11" s="636"/>
      <c r="CR11" s="637">
        <v>123055</v>
      </c>
      <c r="CS11" s="638"/>
      <c r="CT11" s="638"/>
      <c r="CU11" s="638"/>
      <c r="CV11" s="638"/>
      <c r="CW11" s="638"/>
      <c r="CX11" s="638"/>
      <c r="CY11" s="639"/>
      <c r="CZ11" s="640">
        <v>1.3</v>
      </c>
      <c r="DA11" s="640"/>
      <c r="DB11" s="640"/>
      <c r="DC11" s="640"/>
      <c r="DD11" s="646">
        <v>35206</v>
      </c>
      <c r="DE11" s="638"/>
      <c r="DF11" s="638"/>
      <c r="DG11" s="638"/>
      <c r="DH11" s="638"/>
      <c r="DI11" s="638"/>
      <c r="DJ11" s="638"/>
      <c r="DK11" s="638"/>
      <c r="DL11" s="638"/>
      <c r="DM11" s="638"/>
      <c r="DN11" s="638"/>
      <c r="DO11" s="638"/>
      <c r="DP11" s="639"/>
      <c r="DQ11" s="646">
        <v>80363</v>
      </c>
      <c r="DR11" s="638"/>
      <c r="DS11" s="638"/>
      <c r="DT11" s="638"/>
      <c r="DU11" s="638"/>
      <c r="DV11" s="638"/>
      <c r="DW11" s="638"/>
      <c r="DX11" s="638"/>
      <c r="DY11" s="638"/>
      <c r="DZ11" s="638"/>
      <c r="EA11" s="638"/>
      <c r="EB11" s="638"/>
      <c r="EC11" s="647"/>
    </row>
    <row r="12" spans="2:143" ht="11.25" customHeight="1" x14ac:dyDescent="0.15">
      <c r="B12" s="634" t="s">
        <v>238</v>
      </c>
      <c r="C12" s="635"/>
      <c r="D12" s="635"/>
      <c r="E12" s="635"/>
      <c r="F12" s="635"/>
      <c r="G12" s="635"/>
      <c r="H12" s="635"/>
      <c r="I12" s="635"/>
      <c r="J12" s="635"/>
      <c r="K12" s="635"/>
      <c r="L12" s="635"/>
      <c r="M12" s="635"/>
      <c r="N12" s="635"/>
      <c r="O12" s="635"/>
      <c r="P12" s="635"/>
      <c r="Q12" s="636"/>
      <c r="R12" s="637" t="s">
        <v>122</v>
      </c>
      <c r="S12" s="638"/>
      <c r="T12" s="638"/>
      <c r="U12" s="638"/>
      <c r="V12" s="638"/>
      <c r="W12" s="638"/>
      <c r="X12" s="638"/>
      <c r="Y12" s="639"/>
      <c r="Z12" s="640" t="s">
        <v>122</v>
      </c>
      <c r="AA12" s="640"/>
      <c r="AB12" s="640"/>
      <c r="AC12" s="640"/>
      <c r="AD12" s="641" t="s">
        <v>122</v>
      </c>
      <c r="AE12" s="641"/>
      <c r="AF12" s="641"/>
      <c r="AG12" s="641"/>
      <c r="AH12" s="641"/>
      <c r="AI12" s="641"/>
      <c r="AJ12" s="641"/>
      <c r="AK12" s="641"/>
      <c r="AL12" s="642" t="s">
        <v>122</v>
      </c>
      <c r="AM12" s="643"/>
      <c r="AN12" s="643"/>
      <c r="AO12" s="644"/>
      <c r="AP12" s="634" t="s">
        <v>239</v>
      </c>
      <c r="AQ12" s="635"/>
      <c r="AR12" s="635"/>
      <c r="AS12" s="635"/>
      <c r="AT12" s="635"/>
      <c r="AU12" s="635"/>
      <c r="AV12" s="635"/>
      <c r="AW12" s="635"/>
      <c r="AX12" s="635"/>
      <c r="AY12" s="635"/>
      <c r="AZ12" s="635"/>
      <c r="BA12" s="635"/>
      <c r="BB12" s="635"/>
      <c r="BC12" s="635"/>
      <c r="BD12" s="635"/>
      <c r="BE12" s="635"/>
      <c r="BF12" s="636"/>
      <c r="BG12" s="637">
        <v>454348</v>
      </c>
      <c r="BH12" s="638"/>
      <c r="BI12" s="638"/>
      <c r="BJ12" s="638"/>
      <c r="BK12" s="638"/>
      <c r="BL12" s="638"/>
      <c r="BM12" s="638"/>
      <c r="BN12" s="639"/>
      <c r="BO12" s="640">
        <v>37.9</v>
      </c>
      <c r="BP12" s="640"/>
      <c r="BQ12" s="640"/>
      <c r="BR12" s="640"/>
      <c r="BS12" s="641" t="s">
        <v>122</v>
      </c>
      <c r="BT12" s="641"/>
      <c r="BU12" s="641"/>
      <c r="BV12" s="641"/>
      <c r="BW12" s="641"/>
      <c r="BX12" s="641"/>
      <c r="BY12" s="641"/>
      <c r="BZ12" s="641"/>
      <c r="CA12" s="641"/>
      <c r="CB12" s="645"/>
      <c r="CD12" s="634" t="s">
        <v>240</v>
      </c>
      <c r="CE12" s="635"/>
      <c r="CF12" s="635"/>
      <c r="CG12" s="635"/>
      <c r="CH12" s="635"/>
      <c r="CI12" s="635"/>
      <c r="CJ12" s="635"/>
      <c r="CK12" s="635"/>
      <c r="CL12" s="635"/>
      <c r="CM12" s="635"/>
      <c r="CN12" s="635"/>
      <c r="CO12" s="635"/>
      <c r="CP12" s="635"/>
      <c r="CQ12" s="636"/>
      <c r="CR12" s="637">
        <v>379345</v>
      </c>
      <c r="CS12" s="638"/>
      <c r="CT12" s="638"/>
      <c r="CU12" s="638"/>
      <c r="CV12" s="638"/>
      <c r="CW12" s="638"/>
      <c r="CX12" s="638"/>
      <c r="CY12" s="639"/>
      <c r="CZ12" s="640">
        <v>4</v>
      </c>
      <c r="DA12" s="640"/>
      <c r="DB12" s="640"/>
      <c r="DC12" s="640"/>
      <c r="DD12" s="646">
        <v>601</v>
      </c>
      <c r="DE12" s="638"/>
      <c r="DF12" s="638"/>
      <c r="DG12" s="638"/>
      <c r="DH12" s="638"/>
      <c r="DI12" s="638"/>
      <c r="DJ12" s="638"/>
      <c r="DK12" s="638"/>
      <c r="DL12" s="638"/>
      <c r="DM12" s="638"/>
      <c r="DN12" s="638"/>
      <c r="DO12" s="638"/>
      <c r="DP12" s="639"/>
      <c r="DQ12" s="646">
        <v>363182</v>
      </c>
      <c r="DR12" s="638"/>
      <c r="DS12" s="638"/>
      <c r="DT12" s="638"/>
      <c r="DU12" s="638"/>
      <c r="DV12" s="638"/>
      <c r="DW12" s="638"/>
      <c r="DX12" s="638"/>
      <c r="DY12" s="638"/>
      <c r="DZ12" s="638"/>
      <c r="EA12" s="638"/>
      <c r="EB12" s="638"/>
      <c r="EC12" s="647"/>
    </row>
    <row r="13" spans="2:143" ht="11.25" customHeight="1" x14ac:dyDescent="0.15">
      <c r="B13" s="634" t="s">
        <v>241</v>
      </c>
      <c r="C13" s="635"/>
      <c r="D13" s="635"/>
      <c r="E13" s="635"/>
      <c r="F13" s="635"/>
      <c r="G13" s="635"/>
      <c r="H13" s="635"/>
      <c r="I13" s="635"/>
      <c r="J13" s="635"/>
      <c r="K13" s="635"/>
      <c r="L13" s="635"/>
      <c r="M13" s="635"/>
      <c r="N13" s="635"/>
      <c r="O13" s="635"/>
      <c r="P13" s="635"/>
      <c r="Q13" s="636"/>
      <c r="R13" s="637" t="s">
        <v>122</v>
      </c>
      <c r="S13" s="638"/>
      <c r="T13" s="638"/>
      <c r="U13" s="638"/>
      <c r="V13" s="638"/>
      <c r="W13" s="638"/>
      <c r="X13" s="638"/>
      <c r="Y13" s="639"/>
      <c r="Z13" s="640" t="s">
        <v>122</v>
      </c>
      <c r="AA13" s="640"/>
      <c r="AB13" s="640"/>
      <c r="AC13" s="640"/>
      <c r="AD13" s="641" t="s">
        <v>122</v>
      </c>
      <c r="AE13" s="641"/>
      <c r="AF13" s="641"/>
      <c r="AG13" s="641"/>
      <c r="AH13" s="641"/>
      <c r="AI13" s="641"/>
      <c r="AJ13" s="641"/>
      <c r="AK13" s="641"/>
      <c r="AL13" s="642" t="s">
        <v>122</v>
      </c>
      <c r="AM13" s="643"/>
      <c r="AN13" s="643"/>
      <c r="AO13" s="644"/>
      <c r="AP13" s="634" t="s">
        <v>242</v>
      </c>
      <c r="AQ13" s="635"/>
      <c r="AR13" s="635"/>
      <c r="AS13" s="635"/>
      <c r="AT13" s="635"/>
      <c r="AU13" s="635"/>
      <c r="AV13" s="635"/>
      <c r="AW13" s="635"/>
      <c r="AX13" s="635"/>
      <c r="AY13" s="635"/>
      <c r="AZ13" s="635"/>
      <c r="BA13" s="635"/>
      <c r="BB13" s="635"/>
      <c r="BC13" s="635"/>
      <c r="BD13" s="635"/>
      <c r="BE13" s="635"/>
      <c r="BF13" s="636"/>
      <c r="BG13" s="637">
        <v>434716</v>
      </c>
      <c r="BH13" s="638"/>
      <c r="BI13" s="638"/>
      <c r="BJ13" s="638"/>
      <c r="BK13" s="638"/>
      <c r="BL13" s="638"/>
      <c r="BM13" s="638"/>
      <c r="BN13" s="639"/>
      <c r="BO13" s="640">
        <v>36.299999999999997</v>
      </c>
      <c r="BP13" s="640"/>
      <c r="BQ13" s="640"/>
      <c r="BR13" s="640"/>
      <c r="BS13" s="641" t="s">
        <v>122</v>
      </c>
      <c r="BT13" s="641"/>
      <c r="BU13" s="641"/>
      <c r="BV13" s="641"/>
      <c r="BW13" s="641"/>
      <c r="BX13" s="641"/>
      <c r="BY13" s="641"/>
      <c r="BZ13" s="641"/>
      <c r="CA13" s="641"/>
      <c r="CB13" s="645"/>
      <c r="CD13" s="634" t="s">
        <v>243</v>
      </c>
      <c r="CE13" s="635"/>
      <c r="CF13" s="635"/>
      <c r="CG13" s="635"/>
      <c r="CH13" s="635"/>
      <c r="CI13" s="635"/>
      <c r="CJ13" s="635"/>
      <c r="CK13" s="635"/>
      <c r="CL13" s="635"/>
      <c r="CM13" s="635"/>
      <c r="CN13" s="635"/>
      <c r="CO13" s="635"/>
      <c r="CP13" s="635"/>
      <c r="CQ13" s="636"/>
      <c r="CR13" s="637">
        <v>926963</v>
      </c>
      <c r="CS13" s="638"/>
      <c r="CT13" s="638"/>
      <c r="CU13" s="638"/>
      <c r="CV13" s="638"/>
      <c r="CW13" s="638"/>
      <c r="CX13" s="638"/>
      <c r="CY13" s="639"/>
      <c r="CZ13" s="640">
        <v>9.8000000000000007</v>
      </c>
      <c r="DA13" s="640"/>
      <c r="DB13" s="640"/>
      <c r="DC13" s="640"/>
      <c r="DD13" s="646">
        <v>477058</v>
      </c>
      <c r="DE13" s="638"/>
      <c r="DF13" s="638"/>
      <c r="DG13" s="638"/>
      <c r="DH13" s="638"/>
      <c r="DI13" s="638"/>
      <c r="DJ13" s="638"/>
      <c r="DK13" s="638"/>
      <c r="DL13" s="638"/>
      <c r="DM13" s="638"/>
      <c r="DN13" s="638"/>
      <c r="DO13" s="638"/>
      <c r="DP13" s="639"/>
      <c r="DQ13" s="646">
        <v>446950</v>
      </c>
      <c r="DR13" s="638"/>
      <c r="DS13" s="638"/>
      <c r="DT13" s="638"/>
      <c r="DU13" s="638"/>
      <c r="DV13" s="638"/>
      <c r="DW13" s="638"/>
      <c r="DX13" s="638"/>
      <c r="DY13" s="638"/>
      <c r="DZ13" s="638"/>
      <c r="EA13" s="638"/>
      <c r="EB13" s="638"/>
      <c r="EC13" s="647"/>
    </row>
    <row r="14" spans="2:143" ht="11.25" customHeight="1" x14ac:dyDescent="0.15">
      <c r="B14" s="634" t="s">
        <v>244</v>
      </c>
      <c r="C14" s="635"/>
      <c r="D14" s="635"/>
      <c r="E14" s="635"/>
      <c r="F14" s="635"/>
      <c r="G14" s="635"/>
      <c r="H14" s="635"/>
      <c r="I14" s="635"/>
      <c r="J14" s="635"/>
      <c r="K14" s="635"/>
      <c r="L14" s="635"/>
      <c r="M14" s="635"/>
      <c r="N14" s="635"/>
      <c r="O14" s="635"/>
      <c r="P14" s="635"/>
      <c r="Q14" s="636"/>
      <c r="R14" s="637" t="s">
        <v>122</v>
      </c>
      <c r="S14" s="638"/>
      <c r="T14" s="638"/>
      <c r="U14" s="638"/>
      <c r="V14" s="638"/>
      <c r="W14" s="638"/>
      <c r="X14" s="638"/>
      <c r="Y14" s="639"/>
      <c r="Z14" s="640" t="s">
        <v>122</v>
      </c>
      <c r="AA14" s="640"/>
      <c r="AB14" s="640"/>
      <c r="AC14" s="640"/>
      <c r="AD14" s="641" t="s">
        <v>122</v>
      </c>
      <c r="AE14" s="641"/>
      <c r="AF14" s="641"/>
      <c r="AG14" s="641"/>
      <c r="AH14" s="641"/>
      <c r="AI14" s="641"/>
      <c r="AJ14" s="641"/>
      <c r="AK14" s="641"/>
      <c r="AL14" s="642" t="s">
        <v>122</v>
      </c>
      <c r="AM14" s="643"/>
      <c r="AN14" s="643"/>
      <c r="AO14" s="644"/>
      <c r="AP14" s="634" t="s">
        <v>245</v>
      </c>
      <c r="AQ14" s="635"/>
      <c r="AR14" s="635"/>
      <c r="AS14" s="635"/>
      <c r="AT14" s="635"/>
      <c r="AU14" s="635"/>
      <c r="AV14" s="635"/>
      <c r="AW14" s="635"/>
      <c r="AX14" s="635"/>
      <c r="AY14" s="635"/>
      <c r="AZ14" s="635"/>
      <c r="BA14" s="635"/>
      <c r="BB14" s="635"/>
      <c r="BC14" s="635"/>
      <c r="BD14" s="635"/>
      <c r="BE14" s="635"/>
      <c r="BF14" s="636"/>
      <c r="BG14" s="637">
        <v>46187</v>
      </c>
      <c r="BH14" s="638"/>
      <c r="BI14" s="638"/>
      <c r="BJ14" s="638"/>
      <c r="BK14" s="638"/>
      <c r="BL14" s="638"/>
      <c r="BM14" s="638"/>
      <c r="BN14" s="639"/>
      <c r="BO14" s="640">
        <v>3.9</v>
      </c>
      <c r="BP14" s="640"/>
      <c r="BQ14" s="640"/>
      <c r="BR14" s="640"/>
      <c r="BS14" s="641" t="s">
        <v>122</v>
      </c>
      <c r="BT14" s="641"/>
      <c r="BU14" s="641"/>
      <c r="BV14" s="641"/>
      <c r="BW14" s="641"/>
      <c r="BX14" s="641"/>
      <c r="BY14" s="641"/>
      <c r="BZ14" s="641"/>
      <c r="CA14" s="641"/>
      <c r="CB14" s="645"/>
      <c r="CD14" s="634" t="s">
        <v>246</v>
      </c>
      <c r="CE14" s="635"/>
      <c r="CF14" s="635"/>
      <c r="CG14" s="635"/>
      <c r="CH14" s="635"/>
      <c r="CI14" s="635"/>
      <c r="CJ14" s="635"/>
      <c r="CK14" s="635"/>
      <c r="CL14" s="635"/>
      <c r="CM14" s="635"/>
      <c r="CN14" s="635"/>
      <c r="CO14" s="635"/>
      <c r="CP14" s="635"/>
      <c r="CQ14" s="636"/>
      <c r="CR14" s="637">
        <v>293093</v>
      </c>
      <c r="CS14" s="638"/>
      <c r="CT14" s="638"/>
      <c r="CU14" s="638"/>
      <c r="CV14" s="638"/>
      <c r="CW14" s="638"/>
      <c r="CX14" s="638"/>
      <c r="CY14" s="639"/>
      <c r="CZ14" s="640">
        <v>3.1</v>
      </c>
      <c r="DA14" s="640"/>
      <c r="DB14" s="640"/>
      <c r="DC14" s="640"/>
      <c r="DD14" s="646">
        <v>16992</v>
      </c>
      <c r="DE14" s="638"/>
      <c r="DF14" s="638"/>
      <c r="DG14" s="638"/>
      <c r="DH14" s="638"/>
      <c r="DI14" s="638"/>
      <c r="DJ14" s="638"/>
      <c r="DK14" s="638"/>
      <c r="DL14" s="638"/>
      <c r="DM14" s="638"/>
      <c r="DN14" s="638"/>
      <c r="DO14" s="638"/>
      <c r="DP14" s="639"/>
      <c r="DQ14" s="646">
        <v>280675</v>
      </c>
      <c r="DR14" s="638"/>
      <c r="DS14" s="638"/>
      <c r="DT14" s="638"/>
      <c r="DU14" s="638"/>
      <c r="DV14" s="638"/>
      <c r="DW14" s="638"/>
      <c r="DX14" s="638"/>
      <c r="DY14" s="638"/>
      <c r="DZ14" s="638"/>
      <c r="EA14" s="638"/>
      <c r="EB14" s="638"/>
      <c r="EC14" s="647"/>
    </row>
    <row r="15" spans="2:143" ht="11.25" customHeight="1" x14ac:dyDescent="0.15">
      <c r="B15" s="634" t="s">
        <v>247</v>
      </c>
      <c r="C15" s="635"/>
      <c r="D15" s="635"/>
      <c r="E15" s="635"/>
      <c r="F15" s="635"/>
      <c r="G15" s="635"/>
      <c r="H15" s="635"/>
      <c r="I15" s="635"/>
      <c r="J15" s="635"/>
      <c r="K15" s="635"/>
      <c r="L15" s="635"/>
      <c r="M15" s="635"/>
      <c r="N15" s="635"/>
      <c r="O15" s="635"/>
      <c r="P15" s="635"/>
      <c r="Q15" s="636"/>
      <c r="R15" s="637">
        <v>6575</v>
      </c>
      <c r="S15" s="638"/>
      <c r="T15" s="638"/>
      <c r="U15" s="638"/>
      <c r="V15" s="638"/>
      <c r="W15" s="638"/>
      <c r="X15" s="638"/>
      <c r="Y15" s="639"/>
      <c r="Z15" s="640">
        <v>0.1</v>
      </c>
      <c r="AA15" s="640"/>
      <c r="AB15" s="640"/>
      <c r="AC15" s="640"/>
      <c r="AD15" s="641">
        <v>6575</v>
      </c>
      <c r="AE15" s="641"/>
      <c r="AF15" s="641"/>
      <c r="AG15" s="641"/>
      <c r="AH15" s="641"/>
      <c r="AI15" s="641"/>
      <c r="AJ15" s="641"/>
      <c r="AK15" s="641"/>
      <c r="AL15" s="642">
        <v>0.1</v>
      </c>
      <c r="AM15" s="643"/>
      <c r="AN15" s="643"/>
      <c r="AO15" s="644"/>
      <c r="AP15" s="634" t="s">
        <v>248</v>
      </c>
      <c r="AQ15" s="635"/>
      <c r="AR15" s="635"/>
      <c r="AS15" s="635"/>
      <c r="AT15" s="635"/>
      <c r="AU15" s="635"/>
      <c r="AV15" s="635"/>
      <c r="AW15" s="635"/>
      <c r="AX15" s="635"/>
      <c r="AY15" s="635"/>
      <c r="AZ15" s="635"/>
      <c r="BA15" s="635"/>
      <c r="BB15" s="635"/>
      <c r="BC15" s="635"/>
      <c r="BD15" s="635"/>
      <c r="BE15" s="635"/>
      <c r="BF15" s="636"/>
      <c r="BG15" s="637">
        <v>98338</v>
      </c>
      <c r="BH15" s="638"/>
      <c r="BI15" s="638"/>
      <c r="BJ15" s="638"/>
      <c r="BK15" s="638"/>
      <c r="BL15" s="638"/>
      <c r="BM15" s="638"/>
      <c r="BN15" s="639"/>
      <c r="BO15" s="640">
        <v>8.1999999999999993</v>
      </c>
      <c r="BP15" s="640"/>
      <c r="BQ15" s="640"/>
      <c r="BR15" s="640"/>
      <c r="BS15" s="641" t="s">
        <v>122</v>
      </c>
      <c r="BT15" s="641"/>
      <c r="BU15" s="641"/>
      <c r="BV15" s="641"/>
      <c r="BW15" s="641"/>
      <c r="BX15" s="641"/>
      <c r="BY15" s="641"/>
      <c r="BZ15" s="641"/>
      <c r="CA15" s="641"/>
      <c r="CB15" s="645"/>
      <c r="CD15" s="634" t="s">
        <v>249</v>
      </c>
      <c r="CE15" s="635"/>
      <c r="CF15" s="635"/>
      <c r="CG15" s="635"/>
      <c r="CH15" s="635"/>
      <c r="CI15" s="635"/>
      <c r="CJ15" s="635"/>
      <c r="CK15" s="635"/>
      <c r="CL15" s="635"/>
      <c r="CM15" s="635"/>
      <c r="CN15" s="635"/>
      <c r="CO15" s="635"/>
      <c r="CP15" s="635"/>
      <c r="CQ15" s="636"/>
      <c r="CR15" s="637">
        <v>1102472</v>
      </c>
      <c r="CS15" s="638"/>
      <c r="CT15" s="638"/>
      <c r="CU15" s="638"/>
      <c r="CV15" s="638"/>
      <c r="CW15" s="638"/>
      <c r="CX15" s="638"/>
      <c r="CY15" s="639"/>
      <c r="CZ15" s="640">
        <v>11.6</v>
      </c>
      <c r="DA15" s="640"/>
      <c r="DB15" s="640"/>
      <c r="DC15" s="640"/>
      <c r="DD15" s="646">
        <v>313788</v>
      </c>
      <c r="DE15" s="638"/>
      <c r="DF15" s="638"/>
      <c r="DG15" s="638"/>
      <c r="DH15" s="638"/>
      <c r="DI15" s="638"/>
      <c r="DJ15" s="638"/>
      <c r="DK15" s="638"/>
      <c r="DL15" s="638"/>
      <c r="DM15" s="638"/>
      <c r="DN15" s="638"/>
      <c r="DO15" s="638"/>
      <c r="DP15" s="639"/>
      <c r="DQ15" s="646">
        <v>603949</v>
      </c>
      <c r="DR15" s="638"/>
      <c r="DS15" s="638"/>
      <c r="DT15" s="638"/>
      <c r="DU15" s="638"/>
      <c r="DV15" s="638"/>
      <c r="DW15" s="638"/>
      <c r="DX15" s="638"/>
      <c r="DY15" s="638"/>
      <c r="DZ15" s="638"/>
      <c r="EA15" s="638"/>
      <c r="EB15" s="638"/>
      <c r="EC15" s="647"/>
    </row>
    <row r="16" spans="2:143" ht="11.25" customHeight="1" x14ac:dyDescent="0.15">
      <c r="B16" s="634" t="s">
        <v>250</v>
      </c>
      <c r="C16" s="635"/>
      <c r="D16" s="635"/>
      <c r="E16" s="635"/>
      <c r="F16" s="635"/>
      <c r="G16" s="635"/>
      <c r="H16" s="635"/>
      <c r="I16" s="635"/>
      <c r="J16" s="635"/>
      <c r="K16" s="635"/>
      <c r="L16" s="635"/>
      <c r="M16" s="635"/>
      <c r="N16" s="635"/>
      <c r="O16" s="635"/>
      <c r="P16" s="635"/>
      <c r="Q16" s="636"/>
      <c r="R16" s="637">
        <v>29016</v>
      </c>
      <c r="S16" s="638"/>
      <c r="T16" s="638"/>
      <c r="U16" s="638"/>
      <c r="V16" s="638"/>
      <c r="W16" s="638"/>
      <c r="X16" s="638"/>
      <c r="Y16" s="639"/>
      <c r="Z16" s="640">
        <v>0.3</v>
      </c>
      <c r="AA16" s="640"/>
      <c r="AB16" s="640"/>
      <c r="AC16" s="640"/>
      <c r="AD16" s="641">
        <v>29016</v>
      </c>
      <c r="AE16" s="641"/>
      <c r="AF16" s="641"/>
      <c r="AG16" s="641"/>
      <c r="AH16" s="641"/>
      <c r="AI16" s="641"/>
      <c r="AJ16" s="641"/>
      <c r="AK16" s="641"/>
      <c r="AL16" s="642">
        <v>0.6</v>
      </c>
      <c r="AM16" s="643"/>
      <c r="AN16" s="643"/>
      <c r="AO16" s="644"/>
      <c r="AP16" s="634" t="s">
        <v>251</v>
      </c>
      <c r="AQ16" s="635"/>
      <c r="AR16" s="635"/>
      <c r="AS16" s="635"/>
      <c r="AT16" s="635"/>
      <c r="AU16" s="635"/>
      <c r="AV16" s="635"/>
      <c r="AW16" s="635"/>
      <c r="AX16" s="635"/>
      <c r="AY16" s="635"/>
      <c r="AZ16" s="635"/>
      <c r="BA16" s="635"/>
      <c r="BB16" s="635"/>
      <c r="BC16" s="635"/>
      <c r="BD16" s="635"/>
      <c r="BE16" s="635"/>
      <c r="BF16" s="636"/>
      <c r="BG16" s="637" t="s">
        <v>122</v>
      </c>
      <c r="BH16" s="638"/>
      <c r="BI16" s="638"/>
      <c r="BJ16" s="638"/>
      <c r="BK16" s="638"/>
      <c r="BL16" s="638"/>
      <c r="BM16" s="638"/>
      <c r="BN16" s="639"/>
      <c r="BO16" s="640" t="s">
        <v>122</v>
      </c>
      <c r="BP16" s="640"/>
      <c r="BQ16" s="640"/>
      <c r="BR16" s="640"/>
      <c r="BS16" s="641" t="s">
        <v>122</v>
      </c>
      <c r="BT16" s="641"/>
      <c r="BU16" s="641"/>
      <c r="BV16" s="641"/>
      <c r="BW16" s="641"/>
      <c r="BX16" s="641"/>
      <c r="BY16" s="641"/>
      <c r="BZ16" s="641"/>
      <c r="CA16" s="641"/>
      <c r="CB16" s="645"/>
      <c r="CD16" s="634" t="s">
        <v>252</v>
      </c>
      <c r="CE16" s="635"/>
      <c r="CF16" s="635"/>
      <c r="CG16" s="635"/>
      <c r="CH16" s="635"/>
      <c r="CI16" s="635"/>
      <c r="CJ16" s="635"/>
      <c r="CK16" s="635"/>
      <c r="CL16" s="635"/>
      <c r="CM16" s="635"/>
      <c r="CN16" s="635"/>
      <c r="CO16" s="635"/>
      <c r="CP16" s="635"/>
      <c r="CQ16" s="636"/>
      <c r="CR16" s="637" t="s">
        <v>122</v>
      </c>
      <c r="CS16" s="638"/>
      <c r="CT16" s="638"/>
      <c r="CU16" s="638"/>
      <c r="CV16" s="638"/>
      <c r="CW16" s="638"/>
      <c r="CX16" s="638"/>
      <c r="CY16" s="639"/>
      <c r="CZ16" s="640" t="s">
        <v>122</v>
      </c>
      <c r="DA16" s="640"/>
      <c r="DB16" s="640"/>
      <c r="DC16" s="640"/>
      <c r="DD16" s="646" t="s">
        <v>122</v>
      </c>
      <c r="DE16" s="638"/>
      <c r="DF16" s="638"/>
      <c r="DG16" s="638"/>
      <c r="DH16" s="638"/>
      <c r="DI16" s="638"/>
      <c r="DJ16" s="638"/>
      <c r="DK16" s="638"/>
      <c r="DL16" s="638"/>
      <c r="DM16" s="638"/>
      <c r="DN16" s="638"/>
      <c r="DO16" s="638"/>
      <c r="DP16" s="639"/>
      <c r="DQ16" s="646" t="s">
        <v>122</v>
      </c>
      <c r="DR16" s="638"/>
      <c r="DS16" s="638"/>
      <c r="DT16" s="638"/>
      <c r="DU16" s="638"/>
      <c r="DV16" s="638"/>
      <c r="DW16" s="638"/>
      <c r="DX16" s="638"/>
      <c r="DY16" s="638"/>
      <c r="DZ16" s="638"/>
      <c r="EA16" s="638"/>
      <c r="EB16" s="638"/>
      <c r="EC16" s="647"/>
    </row>
    <row r="17" spans="2:133" ht="11.25" customHeight="1" x14ac:dyDescent="0.15">
      <c r="B17" s="634" t="s">
        <v>253</v>
      </c>
      <c r="C17" s="635"/>
      <c r="D17" s="635"/>
      <c r="E17" s="635"/>
      <c r="F17" s="635"/>
      <c r="G17" s="635"/>
      <c r="H17" s="635"/>
      <c r="I17" s="635"/>
      <c r="J17" s="635"/>
      <c r="K17" s="635"/>
      <c r="L17" s="635"/>
      <c r="M17" s="635"/>
      <c r="N17" s="635"/>
      <c r="O17" s="635"/>
      <c r="P17" s="635"/>
      <c r="Q17" s="636"/>
      <c r="R17" s="637">
        <v>65795</v>
      </c>
      <c r="S17" s="638"/>
      <c r="T17" s="638"/>
      <c r="U17" s="638"/>
      <c r="V17" s="638"/>
      <c r="W17" s="638"/>
      <c r="X17" s="638"/>
      <c r="Y17" s="639"/>
      <c r="Z17" s="640">
        <v>0.7</v>
      </c>
      <c r="AA17" s="640"/>
      <c r="AB17" s="640"/>
      <c r="AC17" s="640"/>
      <c r="AD17" s="641">
        <v>65795</v>
      </c>
      <c r="AE17" s="641"/>
      <c r="AF17" s="641"/>
      <c r="AG17" s="641"/>
      <c r="AH17" s="641"/>
      <c r="AI17" s="641"/>
      <c r="AJ17" s="641"/>
      <c r="AK17" s="641"/>
      <c r="AL17" s="642">
        <v>1.4</v>
      </c>
      <c r="AM17" s="643"/>
      <c r="AN17" s="643"/>
      <c r="AO17" s="644"/>
      <c r="AP17" s="634" t="s">
        <v>254</v>
      </c>
      <c r="AQ17" s="635"/>
      <c r="AR17" s="635"/>
      <c r="AS17" s="635"/>
      <c r="AT17" s="635"/>
      <c r="AU17" s="635"/>
      <c r="AV17" s="635"/>
      <c r="AW17" s="635"/>
      <c r="AX17" s="635"/>
      <c r="AY17" s="635"/>
      <c r="AZ17" s="635"/>
      <c r="BA17" s="635"/>
      <c r="BB17" s="635"/>
      <c r="BC17" s="635"/>
      <c r="BD17" s="635"/>
      <c r="BE17" s="635"/>
      <c r="BF17" s="636"/>
      <c r="BG17" s="637" t="s">
        <v>122</v>
      </c>
      <c r="BH17" s="638"/>
      <c r="BI17" s="638"/>
      <c r="BJ17" s="638"/>
      <c r="BK17" s="638"/>
      <c r="BL17" s="638"/>
      <c r="BM17" s="638"/>
      <c r="BN17" s="639"/>
      <c r="BO17" s="640" t="s">
        <v>122</v>
      </c>
      <c r="BP17" s="640"/>
      <c r="BQ17" s="640"/>
      <c r="BR17" s="640"/>
      <c r="BS17" s="641" t="s">
        <v>122</v>
      </c>
      <c r="BT17" s="641"/>
      <c r="BU17" s="641"/>
      <c r="BV17" s="641"/>
      <c r="BW17" s="641"/>
      <c r="BX17" s="641"/>
      <c r="BY17" s="641"/>
      <c r="BZ17" s="641"/>
      <c r="CA17" s="641"/>
      <c r="CB17" s="645"/>
      <c r="CD17" s="634" t="s">
        <v>255</v>
      </c>
      <c r="CE17" s="635"/>
      <c r="CF17" s="635"/>
      <c r="CG17" s="635"/>
      <c r="CH17" s="635"/>
      <c r="CI17" s="635"/>
      <c r="CJ17" s="635"/>
      <c r="CK17" s="635"/>
      <c r="CL17" s="635"/>
      <c r="CM17" s="635"/>
      <c r="CN17" s="635"/>
      <c r="CO17" s="635"/>
      <c r="CP17" s="635"/>
      <c r="CQ17" s="636"/>
      <c r="CR17" s="637">
        <v>1214561</v>
      </c>
      <c r="CS17" s="638"/>
      <c r="CT17" s="638"/>
      <c r="CU17" s="638"/>
      <c r="CV17" s="638"/>
      <c r="CW17" s="638"/>
      <c r="CX17" s="638"/>
      <c r="CY17" s="639"/>
      <c r="CZ17" s="640">
        <v>12.8</v>
      </c>
      <c r="DA17" s="640"/>
      <c r="DB17" s="640"/>
      <c r="DC17" s="640"/>
      <c r="DD17" s="646" t="s">
        <v>122</v>
      </c>
      <c r="DE17" s="638"/>
      <c r="DF17" s="638"/>
      <c r="DG17" s="638"/>
      <c r="DH17" s="638"/>
      <c r="DI17" s="638"/>
      <c r="DJ17" s="638"/>
      <c r="DK17" s="638"/>
      <c r="DL17" s="638"/>
      <c r="DM17" s="638"/>
      <c r="DN17" s="638"/>
      <c r="DO17" s="638"/>
      <c r="DP17" s="639"/>
      <c r="DQ17" s="646">
        <v>923192</v>
      </c>
      <c r="DR17" s="638"/>
      <c r="DS17" s="638"/>
      <c r="DT17" s="638"/>
      <c r="DU17" s="638"/>
      <c r="DV17" s="638"/>
      <c r="DW17" s="638"/>
      <c r="DX17" s="638"/>
      <c r="DY17" s="638"/>
      <c r="DZ17" s="638"/>
      <c r="EA17" s="638"/>
      <c r="EB17" s="638"/>
      <c r="EC17" s="647"/>
    </row>
    <row r="18" spans="2:133" ht="11.25" customHeight="1" x14ac:dyDescent="0.15">
      <c r="B18" s="634" t="s">
        <v>256</v>
      </c>
      <c r="C18" s="635"/>
      <c r="D18" s="635"/>
      <c r="E18" s="635"/>
      <c r="F18" s="635"/>
      <c r="G18" s="635"/>
      <c r="H18" s="635"/>
      <c r="I18" s="635"/>
      <c r="J18" s="635"/>
      <c r="K18" s="635"/>
      <c r="L18" s="635"/>
      <c r="M18" s="635"/>
      <c r="N18" s="635"/>
      <c r="O18" s="635"/>
      <c r="P18" s="635"/>
      <c r="Q18" s="636"/>
      <c r="R18" s="637">
        <v>11611</v>
      </c>
      <c r="S18" s="638"/>
      <c r="T18" s="638"/>
      <c r="U18" s="638"/>
      <c r="V18" s="638"/>
      <c r="W18" s="638"/>
      <c r="X18" s="638"/>
      <c r="Y18" s="639"/>
      <c r="Z18" s="640">
        <v>0.1</v>
      </c>
      <c r="AA18" s="640"/>
      <c r="AB18" s="640"/>
      <c r="AC18" s="640"/>
      <c r="AD18" s="641">
        <v>11611</v>
      </c>
      <c r="AE18" s="641"/>
      <c r="AF18" s="641"/>
      <c r="AG18" s="641"/>
      <c r="AH18" s="641"/>
      <c r="AI18" s="641"/>
      <c r="AJ18" s="641"/>
      <c r="AK18" s="641"/>
      <c r="AL18" s="642">
        <v>0.3</v>
      </c>
      <c r="AM18" s="643"/>
      <c r="AN18" s="643"/>
      <c r="AO18" s="644"/>
      <c r="AP18" s="634" t="s">
        <v>257</v>
      </c>
      <c r="AQ18" s="635"/>
      <c r="AR18" s="635"/>
      <c r="AS18" s="635"/>
      <c r="AT18" s="635"/>
      <c r="AU18" s="635"/>
      <c r="AV18" s="635"/>
      <c r="AW18" s="635"/>
      <c r="AX18" s="635"/>
      <c r="AY18" s="635"/>
      <c r="AZ18" s="635"/>
      <c r="BA18" s="635"/>
      <c r="BB18" s="635"/>
      <c r="BC18" s="635"/>
      <c r="BD18" s="635"/>
      <c r="BE18" s="635"/>
      <c r="BF18" s="636"/>
      <c r="BG18" s="637" t="s">
        <v>122</v>
      </c>
      <c r="BH18" s="638"/>
      <c r="BI18" s="638"/>
      <c r="BJ18" s="638"/>
      <c r="BK18" s="638"/>
      <c r="BL18" s="638"/>
      <c r="BM18" s="638"/>
      <c r="BN18" s="639"/>
      <c r="BO18" s="640" t="s">
        <v>122</v>
      </c>
      <c r="BP18" s="640"/>
      <c r="BQ18" s="640"/>
      <c r="BR18" s="640"/>
      <c r="BS18" s="641" t="s">
        <v>122</v>
      </c>
      <c r="BT18" s="641"/>
      <c r="BU18" s="641"/>
      <c r="BV18" s="641"/>
      <c r="BW18" s="641"/>
      <c r="BX18" s="641"/>
      <c r="BY18" s="641"/>
      <c r="BZ18" s="641"/>
      <c r="CA18" s="641"/>
      <c r="CB18" s="645"/>
      <c r="CD18" s="634" t="s">
        <v>258</v>
      </c>
      <c r="CE18" s="635"/>
      <c r="CF18" s="635"/>
      <c r="CG18" s="635"/>
      <c r="CH18" s="635"/>
      <c r="CI18" s="635"/>
      <c r="CJ18" s="635"/>
      <c r="CK18" s="635"/>
      <c r="CL18" s="635"/>
      <c r="CM18" s="635"/>
      <c r="CN18" s="635"/>
      <c r="CO18" s="635"/>
      <c r="CP18" s="635"/>
      <c r="CQ18" s="636"/>
      <c r="CR18" s="637">
        <v>59818</v>
      </c>
      <c r="CS18" s="638"/>
      <c r="CT18" s="638"/>
      <c r="CU18" s="638"/>
      <c r="CV18" s="638"/>
      <c r="CW18" s="638"/>
      <c r="CX18" s="638"/>
      <c r="CY18" s="639"/>
      <c r="CZ18" s="640">
        <v>0.6</v>
      </c>
      <c r="DA18" s="640"/>
      <c r="DB18" s="640"/>
      <c r="DC18" s="640"/>
      <c r="DD18" s="646">
        <v>59818</v>
      </c>
      <c r="DE18" s="638"/>
      <c r="DF18" s="638"/>
      <c r="DG18" s="638"/>
      <c r="DH18" s="638"/>
      <c r="DI18" s="638"/>
      <c r="DJ18" s="638"/>
      <c r="DK18" s="638"/>
      <c r="DL18" s="638"/>
      <c r="DM18" s="638"/>
      <c r="DN18" s="638"/>
      <c r="DO18" s="638"/>
      <c r="DP18" s="639"/>
      <c r="DQ18" s="646" t="s">
        <v>122</v>
      </c>
      <c r="DR18" s="638"/>
      <c r="DS18" s="638"/>
      <c r="DT18" s="638"/>
      <c r="DU18" s="638"/>
      <c r="DV18" s="638"/>
      <c r="DW18" s="638"/>
      <c r="DX18" s="638"/>
      <c r="DY18" s="638"/>
      <c r="DZ18" s="638"/>
      <c r="EA18" s="638"/>
      <c r="EB18" s="638"/>
      <c r="EC18" s="647"/>
    </row>
    <row r="19" spans="2:133" ht="11.25" customHeight="1" x14ac:dyDescent="0.15">
      <c r="B19" s="634" t="s">
        <v>259</v>
      </c>
      <c r="C19" s="635"/>
      <c r="D19" s="635"/>
      <c r="E19" s="635"/>
      <c r="F19" s="635"/>
      <c r="G19" s="635"/>
      <c r="H19" s="635"/>
      <c r="I19" s="635"/>
      <c r="J19" s="635"/>
      <c r="K19" s="635"/>
      <c r="L19" s="635"/>
      <c r="M19" s="635"/>
      <c r="N19" s="635"/>
      <c r="O19" s="635"/>
      <c r="P19" s="635"/>
      <c r="Q19" s="636"/>
      <c r="R19" s="637">
        <v>53866</v>
      </c>
      <c r="S19" s="638"/>
      <c r="T19" s="638"/>
      <c r="U19" s="638"/>
      <c r="V19" s="638"/>
      <c r="W19" s="638"/>
      <c r="X19" s="638"/>
      <c r="Y19" s="639"/>
      <c r="Z19" s="640">
        <v>0.5</v>
      </c>
      <c r="AA19" s="640"/>
      <c r="AB19" s="640"/>
      <c r="AC19" s="640"/>
      <c r="AD19" s="641">
        <v>53866</v>
      </c>
      <c r="AE19" s="641"/>
      <c r="AF19" s="641"/>
      <c r="AG19" s="641"/>
      <c r="AH19" s="641"/>
      <c r="AI19" s="641"/>
      <c r="AJ19" s="641"/>
      <c r="AK19" s="641"/>
      <c r="AL19" s="642">
        <v>1.2</v>
      </c>
      <c r="AM19" s="643"/>
      <c r="AN19" s="643"/>
      <c r="AO19" s="644"/>
      <c r="AP19" s="634" t="s">
        <v>260</v>
      </c>
      <c r="AQ19" s="635"/>
      <c r="AR19" s="635"/>
      <c r="AS19" s="635"/>
      <c r="AT19" s="635"/>
      <c r="AU19" s="635"/>
      <c r="AV19" s="635"/>
      <c r="AW19" s="635"/>
      <c r="AX19" s="635"/>
      <c r="AY19" s="635"/>
      <c r="AZ19" s="635"/>
      <c r="BA19" s="635"/>
      <c r="BB19" s="635"/>
      <c r="BC19" s="635"/>
      <c r="BD19" s="635"/>
      <c r="BE19" s="635"/>
      <c r="BF19" s="636"/>
      <c r="BG19" s="637" t="s">
        <v>122</v>
      </c>
      <c r="BH19" s="638"/>
      <c r="BI19" s="638"/>
      <c r="BJ19" s="638"/>
      <c r="BK19" s="638"/>
      <c r="BL19" s="638"/>
      <c r="BM19" s="638"/>
      <c r="BN19" s="639"/>
      <c r="BO19" s="640" t="s">
        <v>122</v>
      </c>
      <c r="BP19" s="640"/>
      <c r="BQ19" s="640"/>
      <c r="BR19" s="640"/>
      <c r="BS19" s="641" t="s">
        <v>122</v>
      </c>
      <c r="BT19" s="641"/>
      <c r="BU19" s="641"/>
      <c r="BV19" s="641"/>
      <c r="BW19" s="641"/>
      <c r="BX19" s="641"/>
      <c r="BY19" s="641"/>
      <c r="BZ19" s="641"/>
      <c r="CA19" s="641"/>
      <c r="CB19" s="645"/>
      <c r="CD19" s="634" t="s">
        <v>261</v>
      </c>
      <c r="CE19" s="635"/>
      <c r="CF19" s="635"/>
      <c r="CG19" s="635"/>
      <c r="CH19" s="635"/>
      <c r="CI19" s="635"/>
      <c r="CJ19" s="635"/>
      <c r="CK19" s="635"/>
      <c r="CL19" s="635"/>
      <c r="CM19" s="635"/>
      <c r="CN19" s="635"/>
      <c r="CO19" s="635"/>
      <c r="CP19" s="635"/>
      <c r="CQ19" s="636"/>
      <c r="CR19" s="637" t="s">
        <v>122</v>
      </c>
      <c r="CS19" s="638"/>
      <c r="CT19" s="638"/>
      <c r="CU19" s="638"/>
      <c r="CV19" s="638"/>
      <c r="CW19" s="638"/>
      <c r="CX19" s="638"/>
      <c r="CY19" s="639"/>
      <c r="CZ19" s="640" t="s">
        <v>122</v>
      </c>
      <c r="DA19" s="640"/>
      <c r="DB19" s="640"/>
      <c r="DC19" s="640"/>
      <c r="DD19" s="646" t="s">
        <v>122</v>
      </c>
      <c r="DE19" s="638"/>
      <c r="DF19" s="638"/>
      <c r="DG19" s="638"/>
      <c r="DH19" s="638"/>
      <c r="DI19" s="638"/>
      <c r="DJ19" s="638"/>
      <c r="DK19" s="638"/>
      <c r="DL19" s="638"/>
      <c r="DM19" s="638"/>
      <c r="DN19" s="638"/>
      <c r="DO19" s="638"/>
      <c r="DP19" s="639"/>
      <c r="DQ19" s="646" t="s">
        <v>122</v>
      </c>
      <c r="DR19" s="638"/>
      <c r="DS19" s="638"/>
      <c r="DT19" s="638"/>
      <c r="DU19" s="638"/>
      <c r="DV19" s="638"/>
      <c r="DW19" s="638"/>
      <c r="DX19" s="638"/>
      <c r="DY19" s="638"/>
      <c r="DZ19" s="638"/>
      <c r="EA19" s="638"/>
      <c r="EB19" s="638"/>
      <c r="EC19" s="647"/>
    </row>
    <row r="20" spans="2:133" ht="11.25" customHeight="1" x14ac:dyDescent="0.15">
      <c r="B20" s="650" t="s">
        <v>262</v>
      </c>
      <c r="C20" s="651"/>
      <c r="D20" s="651"/>
      <c r="E20" s="651"/>
      <c r="F20" s="651"/>
      <c r="G20" s="651"/>
      <c r="H20" s="651"/>
      <c r="I20" s="651"/>
      <c r="J20" s="651"/>
      <c r="K20" s="651"/>
      <c r="L20" s="651"/>
      <c r="M20" s="651"/>
      <c r="N20" s="651"/>
      <c r="O20" s="651"/>
      <c r="P20" s="651"/>
      <c r="Q20" s="652"/>
      <c r="R20" s="637">
        <v>318</v>
      </c>
      <c r="S20" s="638"/>
      <c r="T20" s="638"/>
      <c r="U20" s="638"/>
      <c r="V20" s="638"/>
      <c r="W20" s="638"/>
      <c r="X20" s="638"/>
      <c r="Y20" s="639"/>
      <c r="Z20" s="640">
        <v>0</v>
      </c>
      <c r="AA20" s="640"/>
      <c r="AB20" s="640"/>
      <c r="AC20" s="640"/>
      <c r="AD20" s="641">
        <v>318</v>
      </c>
      <c r="AE20" s="641"/>
      <c r="AF20" s="641"/>
      <c r="AG20" s="641"/>
      <c r="AH20" s="641"/>
      <c r="AI20" s="641"/>
      <c r="AJ20" s="641"/>
      <c r="AK20" s="641"/>
      <c r="AL20" s="642">
        <v>0</v>
      </c>
      <c r="AM20" s="643"/>
      <c r="AN20" s="643"/>
      <c r="AO20" s="644"/>
      <c r="AP20" s="634" t="s">
        <v>263</v>
      </c>
      <c r="AQ20" s="635"/>
      <c r="AR20" s="635"/>
      <c r="AS20" s="635"/>
      <c r="AT20" s="635"/>
      <c r="AU20" s="635"/>
      <c r="AV20" s="635"/>
      <c r="AW20" s="635"/>
      <c r="AX20" s="635"/>
      <c r="AY20" s="635"/>
      <c r="AZ20" s="635"/>
      <c r="BA20" s="635"/>
      <c r="BB20" s="635"/>
      <c r="BC20" s="635"/>
      <c r="BD20" s="635"/>
      <c r="BE20" s="635"/>
      <c r="BF20" s="636"/>
      <c r="BG20" s="637" t="s">
        <v>122</v>
      </c>
      <c r="BH20" s="638"/>
      <c r="BI20" s="638"/>
      <c r="BJ20" s="638"/>
      <c r="BK20" s="638"/>
      <c r="BL20" s="638"/>
      <c r="BM20" s="638"/>
      <c r="BN20" s="639"/>
      <c r="BO20" s="640" t="s">
        <v>122</v>
      </c>
      <c r="BP20" s="640"/>
      <c r="BQ20" s="640"/>
      <c r="BR20" s="640"/>
      <c r="BS20" s="641" t="s">
        <v>122</v>
      </c>
      <c r="BT20" s="641"/>
      <c r="BU20" s="641"/>
      <c r="BV20" s="641"/>
      <c r="BW20" s="641"/>
      <c r="BX20" s="641"/>
      <c r="BY20" s="641"/>
      <c r="BZ20" s="641"/>
      <c r="CA20" s="641"/>
      <c r="CB20" s="645"/>
      <c r="CD20" s="634" t="s">
        <v>264</v>
      </c>
      <c r="CE20" s="635"/>
      <c r="CF20" s="635"/>
      <c r="CG20" s="635"/>
      <c r="CH20" s="635"/>
      <c r="CI20" s="635"/>
      <c r="CJ20" s="635"/>
      <c r="CK20" s="635"/>
      <c r="CL20" s="635"/>
      <c r="CM20" s="635"/>
      <c r="CN20" s="635"/>
      <c r="CO20" s="635"/>
      <c r="CP20" s="635"/>
      <c r="CQ20" s="636"/>
      <c r="CR20" s="637">
        <v>9498549</v>
      </c>
      <c r="CS20" s="638"/>
      <c r="CT20" s="638"/>
      <c r="CU20" s="638"/>
      <c r="CV20" s="638"/>
      <c r="CW20" s="638"/>
      <c r="CX20" s="638"/>
      <c r="CY20" s="639"/>
      <c r="CZ20" s="640">
        <v>100</v>
      </c>
      <c r="DA20" s="640"/>
      <c r="DB20" s="640"/>
      <c r="DC20" s="640"/>
      <c r="DD20" s="646">
        <v>1009537</v>
      </c>
      <c r="DE20" s="638"/>
      <c r="DF20" s="638"/>
      <c r="DG20" s="638"/>
      <c r="DH20" s="638"/>
      <c r="DI20" s="638"/>
      <c r="DJ20" s="638"/>
      <c r="DK20" s="638"/>
      <c r="DL20" s="638"/>
      <c r="DM20" s="638"/>
      <c r="DN20" s="638"/>
      <c r="DO20" s="638"/>
      <c r="DP20" s="639"/>
      <c r="DQ20" s="646">
        <v>6321265</v>
      </c>
      <c r="DR20" s="638"/>
      <c r="DS20" s="638"/>
      <c r="DT20" s="638"/>
      <c r="DU20" s="638"/>
      <c r="DV20" s="638"/>
      <c r="DW20" s="638"/>
      <c r="DX20" s="638"/>
      <c r="DY20" s="638"/>
      <c r="DZ20" s="638"/>
      <c r="EA20" s="638"/>
      <c r="EB20" s="638"/>
      <c r="EC20" s="647"/>
    </row>
    <row r="21" spans="2:133" ht="11.25" customHeight="1" x14ac:dyDescent="0.15">
      <c r="B21" s="634" t="s">
        <v>265</v>
      </c>
      <c r="C21" s="635"/>
      <c r="D21" s="635"/>
      <c r="E21" s="635"/>
      <c r="F21" s="635"/>
      <c r="G21" s="635"/>
      <c r="H21" s="635"/>
      <c r="I21" s="635"/>
      <c r="J21" s="635"/>
      <c r="K21" s="635"/>
      <c r="L21" s="635"/>
      <c r="M21" s="635"/>
      <c r="N21" s="635"/>
      <c r="O21" s="635"/>
      <c r="P21" s="635"/>
      <c r="Q21" s="636"/>
      <c r="R21" s="637">
        <v>2689467</v>
      </c>
      <c r="S21" s="638"/>
      <c r="T21" s="638"/>
      <c r="U21" s="638"/>
      <c r="V21" s="638"/>
      <c r="W21" s="638"/>
      <c r="X21" s="638"/>
      <c r="Y21" s="639"/>
      <c r="Z21" s="640">
        <v>27.2</v>
      </c>
      <c r="AA21" s="640"/>
      <c r="AB21" s="640"/>
      <c r="AC21" s="640"/>
      <c r="AD21" s="641">
        <v>2646020</v>
      </c>
      <c r="AE21" s="641"/>
      <c r="AF21" s="641"/>
      <c r="AG21" s="641"/>
      <c r="AH21" s="641"/>
      <c r="AI21" s="641"/>
      <c r="AJ21" s="641"/>
      <c r="AK21" s="641"/>
      <c r="AL21" s="642">
        <v>57.1</v>
      </c>
      <c r="AM21" s="643"/>
      <c r="AN21" s="643"/>
      <c r="AO21" s="644"/>
      <c r="AP21" s="634" t="s">
        <v>266</v>
      </c>
      <c r="AQ21" s="653"/>
      <c r="AR21" s="653"/>
      <c r="AS21" s="653"/>
      <c r="AT21" s="653"/>
      <c r="AU21" s="653"/>
      <c r="AV21" s="653"/>
      <c r="AW21" s="653"/>
      <c r="AX21" s="653"/>
      <c r="AY21" s="653"/>
      <c r="AZ21" s="653"/>
      <c r="BA21" s="653"/>
      <c r="BB21" s="653"/>
      <c r="BC21" s="653"/>
      <c r="BD21" s="653"/>
      <c r="BE21" s="653"/>
      <c r="BF21" s="654"/>
      <c r="BG21" s="637" t="s">
        <v>122</v>
      </c>
      <c r="BH21" s="638"/>
      <c r="BI21" s="638"/>
      <c r="BJ21" s="638"/>
      <c r="BK21" s="638"/>
      <c r="BL21" s="638"/>
      <c r="BM21" s="638"/>
      <c r="BN21" s="639"/>
      <c r="BO21" s="640" t="s">
        <v>122</v>
      </c>
      <c r="BP21" s="640"/>
      <c r="BQ21" s="640"/>
      <c r="BR21" s="640"/>
      <c r="BS21" s="641" t="s">
        <v>122</v>
      </c>
      <c r="BT21" s="641"/>
      <c r="BU21" s="641"/>
      <c r="BV21" s="641"/>
      <c r="BW21" s="641"/>
      <c r="BX21" s="641"/>
      <c r="BY21" s="641"/>
      <c r="BZ21" s="641"/>
      <c r="CA21" s="641"/>
      <c r="CB21" s="645"/>
      <c r="CD21" s="658"/>
      <c r="CE21" s="659"/>
      <c r="CF21" s="659"/>
      <c r="CG21" s="659"/>
      <c r="CH21" s="659"/>
      <c r="CI21" s="659"/>
      <c r="CJ21" s="659"/>
      <c r="CK21" s="659"/>
      <c r="CL21" s="659"/>
      <c r="CM21" s="659"/>
      <c r="CN21" s="659"/>
      <c r="CO21" s="659"/>
      <c r="CP21" s="659"/>
      <c r="CQ21" s="660"/>
      <c r="CR21" s="661"/>
      <c r="CS21" s="656"/>
      <c r="CT21" s="656"/>
      <c r="CU21" s="656"/>
      <c r="CV21" s="656"/>
      <c r="CW21" s="656"/>
      <c r="CX21" s="656"/>
      <c r="CY21" s="662"/>
      <c r="CZ21" s="663"/>
      <c r="DA21" s="663"/>
      <c r="DB21" s="663"/>
      <c r="DC21" s="663"/>
      <c r="DD21" s="655"/>
      <c r="DE21" s="656"/>
      <c r="DF21" s="656"/>
      <c r="DG21" s="656"/>
      <c r="DH21" s="656"/>
      <c r="DI21" s="656"/>
      <c r="DJ21" s="656"/>
      <c r="DK21" s="656"/>
      <c r="DL21" s="656"/>
      <c r="DM21" s="656"/>
      <c r="DN21" s="656"/>
      <c r="DO21" s="656"/>
      <c r="DP21" s="662"/>
      <c r="DQ21" s="655"/>
      <c r="DR21" s="656"/>
      <c r="DS21" s="656"/>
      <c r="DT21" s="656"/>
      <c r="DU21" s="656"/>
      <c r="DV21" s="656"/>
      <c r="DW21" s="656"/>
      <c r="DX21" s="656"/>
      <c r="DY21" s="656"/>
      <c r="DZ21" s="656"/>
      <c r="EA21" s="656"/>
      <c r="EB21" s="656"/>
      <c r="EC21" s="657"/>
    </row>
    <row r="22" spans="2:133" ht="11.25" customHeight="1" x14ac:dyDescent="0.15">
      <c r="B22" s="634" t="s">
        <v>267</v>
      </c>
      <c r="C22" s="635"/>
      <c r="D22" s="635"/>
      <c r="E22" s="635"/>
      <c r="F22" s="635"/>
      <c r="G22" s="635"/>
      <c r="H22" s="635"/>
      <c r="I22" s="635"/>
      <c r="J22" s="635"/>
      <c r="K22" s="635"/>
      <c r="L22" s="635"/>
      <c r="M22" s="635"/>
      <c r="N22" s="635"/>
      <c r="O22" s="635"/>
      <c r="P22" s="635"/>
      <c r="Q22" s="636"/>
      <c r="R22" s="637">
        <v>2646020</v>
      </c>
      <c r="S22" s="638"/>
      <c r="T22" s="638"/>
      <c r="U22" s="638"/>
      <c r="V22" s="638"/>
      <c r="W22" s="638"/>
      <c r="X22" s="638"/>
      <c r="Y22" s="639"/>
      <c r="Z22" s="640">
        <v>26.7</v>
      </c>
      <c r="AA22" s="640"/>
      <c r="AB22" s="640"/>
      <c r="AC22" s="640"/>
      <c r="AD22" s="641">
        <v>2646020</v>
      </c>
      <c r="AE22" s="641"/>
      <c r="AF22" s="641"/>
      <c r="AG22" s="641"/>
      <c r="AH22" s="641"/>
      <c r="AI22" s="641"/>
      <c r="AJ22" s="641"/>
      <c r="AK22" s="641"/>
      <c r="AL22" s="642">
        <v>57.1</v>
      </c>
      <c r="AM22" s="643"/>
      <c r="AN22" s="643"/>
      <c r="AO22" s="644"/>
      <c r="AP22" s="634" t="s">
        <v>268</v>
      </c>
      <c r="AQ22" s="653"/>
      <c r="AR22" s="653"/>
      <c r="AS22" s="653"/>
      <c r="AT22" s="653"/>
      <c r="AU22" s="653"/>
      <c r="AV22" s="653"/>
      <c r="AW22" s="653"/>
      <c r="AX22" s="653"/>
      <c r="AY22" s="653"/>
      <c r="AZ22" s="653"/>
      <c r="BA22" s="653"/>
      <c r="BB22" s="653"/>
      <c r="BC22" s="653"/>
      <c r="BD22" s="653"/>
      <c r="BE22" s="653"/>
      <c r="BF22" s="654"/>
      <c r="BG22" s="637" t="s">
        <v>122</v>
      </c>
      <c r="BH22" s="638"/>
      <c r="BI22" s="638"/>
      <c r="BJ22" s="638"/>
      <c r="BK22" s="638"/>
      <c r="BL22" s="638"/>
      <c r="BM22" s="638"/>
      <c r="BN22" s="639"/>
      <c r="BO22" s="640" t="s">
        <v>122</v>
      </c>
      <c r="BP22" s="640"/>
      <c r="BQ22" s="640"/>
      <c r="BR22" s="640"/>
      <c r="BS22" s="641" t="s">
        <v>122</v>
      </c>
      <c r="BT22" s="641"/>
      <c r="BU22" s="641"/>
      <c r="BV22" s="641"/>
      <c r="BW22" s="641"/>
      <c r="BX22" s="641"/>
      <c r="BY22" s="641"/>
      <c r="BZ22" s="641"/>
      <c r="CA22" s="641"/>
      <c r="CB22" s="645"/>
      <c r="CD22" s="619" t="s">
        <v>269</v>
      </c>
      <c r="CE22" s="620"/>
      <c r="CF22" s="620"/>
      <c r="CG22" s="620"/>
      <c r="CH22" s="620"/>
      <c r="CI22" s="620"/>
      <c r="CJ22" s="620"/>
      <c r="CK22" s="620"/>
      <c r="CL22" s="620"/>
      <c r="CM22" s="620"/>
      <c r="CN22" s="620"/>
      <c r="CO22" s="620"/>
      <c r="CP22" s="620"/>
      <c r="CQ22" s="620"/>
      <c r="CR22" s="620"/>
      <c r="CS22" s="620"/>
      <c r="CT22" s="620"/>
      <c r="CU22" s="620"/>
      <c r="CV22" s="620"/>
      <c r="CW22" s="620"/>
      <c r="CX22" s="620"/>
      <c r="CY22" s="620"/>
      <c r="CZ22" s="620"/>
      <c r="DA22" s="620"/>
      <c r="DB22" s="620"/>
      <c r="DC22" s="620"/>
      <c r="DD22" s="620"/>
      <c r="DE22" s="620"/>
      <c r="DF22" s="620"/>
      <c r="DG22" s="620"/>
      <c r="DH22" s="620"/>
      <c r="DI22" s="620"/>
      <c r="DJ22" s="620"/>
      <c r="DK22" s="620"/>
      <c r="DL22" s="620"/>
      <c r="DM22" s="620"/>
      <c r="DN22" s="620"/>
      <c r="DO22" s="620"/>
      <c r="DP22" s="620"/>
      <c r="DQ22" s="620"/>
      <c r="DR22" s="620"/>
      <c r="DS22" s="620"/>
      <c r="DT22" s="620"/>
      <c r="DU22" s="620"/>
      <c r="DV22" s="620"/>
      <c r="DW22" s="620"/>
      <c r="DX22" s="620"/>
      <c r="DY22" s="620"/>
      <c r="DZ22" s="620"/>
      <c r="EA22" s="620"/>
      <c r="EB22" s="620"/>
      <c r="EC22" s="621"/>
    </row>
    <row r="23" spans="2:133" ht="11.25" customHeight="1" x14ac:dyDescent="0.15">
      <c r="B23" s="634" t="s">
        <v>270</v>
      </c>
      <c r="C23" s="635"/>
      <c r="D23" s="635"/>
      <c r="E23" s="635"/>
      <c r="F23" s="635"/>
      <c r="G23" s="635"/>
      <c r="H23" s="635"/>
      <c r="I23" s="635"/>
      <c r="J23" s="635"/>
      <c r="K23" s="635"/>
      <c r="L23" s="635"/>
      <c r="M23" s="635"/>
      <c r="N23" s="635"/>
      <c r="O23" s="635"/>
      <c r="P23" s="635"/>
      <c r="Q23" s="636"/>
      <c r="R23" s="637">
        <v>43447</v>
      </c>
      <c r="S23" s="638"/>
      <c r="T23" s="638"/>
      <c r="U23" s="638"/>
      <c r="V23" s="638"/>
      <c r="W23" s="638"/>
      <c r="X23" s="638"/>
      <c r="Y23" s="639"/>
      <c r="Z23" s="640">
        <v>0.4</v>
      </c>
      <c r="AA23" s="640"/>
      <c r="AB23" s="640"/>
      <c r="AC23" s="640"/>
      <c r="AD23" s="641" t="s">
        <v>122</v>
      </c>
      <c r="AE23" s="641"/>
      <c r="AF23" s="641"/>
      <c r="AG23" s="641"/>
      <c r="AH23" s="641"/>
      <c r="AI23" s="641"/>
      <c r="AJ23" s="641"/>
      <c r="AK23" s="641"/>
      <c r="AL23" s="642" t="s">
        <v>122</v>
      </c>
      <c r="AM23" s="643"/>
      <c r="AN23" s="643"/>
      <c r="AO23" s="644"/>
      <c r="AP23" s="634" t="s">
        <v>271</v>
      </c>
      <c r="AQ23" s="653"/>
      <c r="AR23" s="653"/>
      <c r="AS23" s="653"/>
      <c r="AT23" s="653"/>
      <c r="AU23" s="653"/>
      <c r="AV23" s="653"/>
      <c r="AW23" s="653"/>
      <c r="AX23" s="653"/>
      <c r="AY23" s="653"/>
      <c r="AZ23" s="653"/>
      <c r="BA23" s="653"/>
      <c r="BB23" s="653"/>
      <c r="BC23" s="653"/>
      <c r="BD23" s="653"/>
      <c r="BE23" s="653"/>
      <c r="BF23" s="654"/>
      <c r="BG23" s="637" t="s">
        <v>122</v>
      </c>
      <c r="BH23" s="638"/>
      <c r="BI23" s="638"/>
      <c r="BJ23" s="638"/>
      <c r="BK23" s="638"/>
      <c r="BL23" s="638"/>
      <c r="BM23" s="638"/>
      <c r="BN23" s="639"/>
      <c r="BO23" s="640" t="s">
        <v>122</v>
      </c>
      <c r="BP23" s="640"/>
      <c r="BQ23" s="640"/>
      <c r="BR23" s="640"/>
      <c r="BS23" s="641" t="s">
        <v>122</v>
      </c>
      <c r="BT23" s="641"/>
      <c r="BU23" s="641"/>
      <c r="BV23" s="641"/>
      <c r="BW23" s="641"/>
      <c r="BX23" s="641"/>
      <c r="BY23" s="641"/>
      <c r="BZ23" s="641"/>
      <c r="CA23" s="641"/>
      <c r="CB23" s="645"/>
      <c r="CD23" s="619" t="s">
        <v>211</v>
      </c>
      <c r="CE23" s="620"/>
      <c r="CF23" s="620"/>
      <c r="CG23" s="620"/>
      <c r="CH23" s="620"/>
      <c r="CI23" s="620"/>
      <c r="CJ23" s="620"/>
      <c r="CK23" s="620"/>
      <c r="CL23" s="620"/>
      <c r="CM23" s="620"/>
      <c r="CN23" s="620"/>
      <c r="CO23" s="620"/>
      <c r="CP23" s="620"/>
      <c r="CQ23" s="621"/>
      <c r="CR23" s="619" t="s">
        <v>272</v>
      </c>
      <c r="CS23" s="620"/>
      <c r="CT23" s="620"/>
      <c r="CU23" s="620"/>
      <c r="CV23" s="620"/>
      <c r="CW23" s="620"/>
      <c r="CX23" s="620"/>
      <c r="CY23" s="621"/>
      <c r="CZ23" s="619" t="s">
        <v>273</v>
      </c>
      <c r="DA23" s="620"/>
      <c r="DB23" s="620"/>
      <c r="DC23" s="621"/>
      <c r="DD23" s="619" t="s">
        <v>274</v>
      </c>
      <c r="DE23" s="620"/>
      <c r="DF23" s="620"/>
      <c r="DG23" s="620"/>
      <c r="DH23" s="620"/>
      <c r="DI23" s="620"/>
      <c r="DJ23" s="620"/>
      <c r="DK23" s="621"/>
      <c r="DL23" s="664" t="s">
        <v>275</v>
      </c>
      <c r="DM23" s="665"/>
      <c r="DN23" s="665"/>
      <c r="DO23" s="665"/>
      <c r="DP23" s="665"/>
      <c r="DQ23" s="665"/>
      <c r="DR23" s="665"/>
      <c r="DS23" s="665"/>
      <c r="DT23" s="665"/>
      <c r="DU23" s="665"/>
      <c r="DV23" s="666"/>
      <c r="DW23" s="619" t="s">
        <v>276</v>
      </c>
      <c r="DX23" s="620"/>
      <c r="DY23" s="620"/>
      <c r="DZ23" s="620"/>
      <c r="EA23" s="620"/>
      <c r="EB23" s="620"/>
      <c r="EC23" s="621"/>
    </row>
    <row r="24" spans="2:133" ht="11.25" customHeight="1" x14ac:dyDescent="0.15">
      <c r="B24" s="634" t="s">
        <v>277</v>
      </c>
      <c r="C24" s="635"/>
      <c r="D24" s="635"/>
      <c r="E24" s="635"/>
      <c r="F24" s="635"/>
      <c r="G24" s="635"/>
      <c r="H24" s="635"/>
      <c r="I24" s="635"/>
      <c r="J24" s="635"/>
      <c r="K24" s="635"/>
      <c r="L24" s="635"/>
      <c r="M24" s="635"/>
      <c r="N24" s="635"/>
      <c r="O24" s="635"/>
      <c r="P24" s="635"/>
      <c r="Q24" s="636"/>
      <c r="R24" s="637" t="s">
        <v>122</v>
      </c>
      <c r="S24" s="638"/>
      <c r="T24" s="638"/>
      <c r="U24" s="638"/>
      <c r="V24" s="638"/>
      <c r="W24" s="638"/>
      <c r="X24" s="638"/>
      <c r="Y24" s="639"/>
      <c r="Z24" s="640" t="s">
        <v>122</v>
      </c>
      <c r="AA24" s="640"/>
      <c r="AB24" s="640"/>
      <c r="AC24" s="640"/>
      <c r="AD24" s="641" t="s">
        <v>122</v>
      </c>
      <c r="AE24" s="641"/>
      <c r="AF24" s="641"/>
      <c r="AG24" s="641"/>
      <c r="AH24" s="641"/>
      <c r="AI24" s="641"/>
      <c r="AJ24" s="641"/>
      <c r="AK24" s="641"/>
      <c r="AL24" s="642" t="s">
        <v>122</v>
      </c>
      <c r="AM24" s="643"/>
      <c r="AN24" s="643"/>
      <c r="AO24" s="644"/>
      <c r="AP24" s="634" t="s">
        <v>278</v>
      </c>
      <c r="AQ24" s="653"/>
      <c r="AR24" s="653"/>
      <c r="AS24" s="653"/>
      <c r="AT24" s="653"/>
      <c r="AU24" s="653"/>
      <c r="AV24" s="653"/>
      <c r="AW24" s="653"/>
      <c r="AX24" s="653"/>
      <c r="AY24" s="653"/>
      <c r="AZ24" s="653"/>
      <c r="BA24" s="653"/>
      <c r="BB24" s="653"/>
      <c r="BC24" s="653"/>
      <c r="BD24" s="653"/>
      <c r="BE24" s="653"/>
      <c r="BF24" s="654"/>
      <c r="BG24" s="637" t="s">
        <v>122</v>
      </c>
      <c r="BH24" s="638"/>
      <c r="BI24" s="638"/>
      <c r="BJ24" s="638"/>
      <c r="BK24" s="638"/>
      <c r="BL24" s="638"/>
      <c r="BM24" s="638"/>
      <c r="BN24" s="639"/>
      <c r="BO24" s="640" t="s">
        <v>122</v>
      </c>
      <c r="BP24" s="640"/>
      <c r="BQ24" s="640"/>
      <c r="BR24" s="640"/>
      <c r="BS24" s="641" t="s">
        <v>122</v>
      </c>
      <c r="BT24" s="641"/>
      <c r="BU24" s="641"/>
      <c r="BV24" s="641"/>
      <c r="BW24" s="641"/>
      <c r="BX24" s="641"/>
      <c r="BY24" s="641"/>
      <c r="BZ24" s="641"/>
      <c r="CA24" s="641"/>
      <c r="CB24" s="645"/>
      <c r="CD24" s="623" t="s">
        <v>279</v>
      </c>
      <c r="CE24" s="624"/>
      <c r="CF24" s="624"/>
      <c r="CG24" s="624"/>
      <c r="CH24" s="624"/>
      <c r="CI24" s="624"/>
      <c r="CJ24" s="624"/>
      <c r="CK24" s="624"/>
      <c r="CL24" s="624"/>
      <c r="CM24" s="624"/>
      <c r="CN24" s="624"/>
      <c r="CO24" s="624"/>
      <c r="CP24" s="624"/>
      <c r="CQ24" s="625"/>
      <c r="CR24" s="626">
        <v>4151062</v>
      </c>
      <c r="CS24" s="627"/>
      <c r="CT24" s="627"/>
      <c r="CU24" s="627"/>
      <c r="CV24" s="627"/>
      <c r="CW24" s="627"/>
      <c r="CX24" s="627"/>
      <c r="CY24" s="628"/>
      <c r="CZ24" s="631">
        <v>43.7</v>
      </c>
      <c r="DA24" s="632"/>
      <c r="DB24" s="632"/>
      <c r="DC24" s="648"/>
      <c r="DD24" s="672">
        <v>2586546</v>
      </c>
      <c r="DE24" s="627"/>
      <c r="DF24" s="627"/>
      <c r="DG24" s="627"/>
      <c r="DH24" s="627"/>
      <c r="DI24" s="627"/>
      <c r="DJ24" s="627"/>
      <c r="DK24" s="628"/>
      <c r="DL24" s="672">
        <v>2393351</v>
      </c>
      <c r="DM24" s="627"/>
      <c r="DN24" s="627"/>
      <c r="DO24" s="627"/>
      <c r="DP24" s="627"/>
      <c r="DQ24" s="627"/>
      <c r="DR24" s="627"/>
      <c r="DS24" s="627"/>
      <c r="DT24" s="627"/>
      <c r="DU24" s="627"/>
      <c r="DV24" s="628"/>
      <c r="DW24" s="631">
        <v>51.7</v>
      </c>
      <c r="DX24" s="632"/>
      <c r="DY24" s="632"/>
      <c r="DZ24" s="632"/>
      <c r="EA24" s="632"/>
      <c r="EB24" s="632"/>
      <c r="EC24" s="633"/>
    </row>
    <row r="25" spans="2:133" ht="11.25" customHeight="1" x14ac:dyDescent="0.15">
      <c r="B25" s="634" t="s">
        <v>280</v>
      </c>
      <c r="C25" s="635"/>
      <c r="D25" s="635"/>
      <c r="E25" s="635"/>
      <c r="F25" s="635"/>
      <c r="G25" s="635"/>
      <c r="H25" s="635"/>
      <c r="I25" s="635"/>
      <c r="J25" s="635"/>
      <c r="K25" s="635"/>
      <c r="L25" s="635"/>
      <c r="M25" s="635"/>
      <c r="N25" s="635"/>
      <c r="O25" s="635"/>
      <c r="P25" s="635"/>
      <c r="Q25" s="636"/>
      <c r="R25" s="637">
        <v>4380406</v>
      </c>
      <c r="S25" s="638"/>
      <c r="T25" s="638"/>
      <c r="U25" s="638"/>
      <c r="V25" s="638"/>
      <c r="W25" s="638"/>
      <c r="X25" s="638"/>
      <c r="Y25" s="639"/>
      <c r="Z25" s="640">
        <v>44.3</v>
      </c>
      <c r="AA25" s="640"/>
      <c r="AB25" s="640"/>
      <c r="AC25" s="640"/>
      <c r="AD25" s="641">
        <v>4336959</v>
      </c>
      <c r="AE25" s="641"/>
      <c r="AF25" s="641"/>
      <c r="AG25" s="641"/>
      <c r="AH25" s="641"/>
      <c r="AI25" s="641"/>
      <c r="AJ25" s="641"/>
      <c r="AK25" s="641"/>
      <c r="AL25" s="642">
        <v>93.6</v>
      </c>
      <c r="AM25" s="643"/>
      <c r="AN25" s="643"/>
      <c r="AO25" s="644"/>
      <c r="AP25" s="634" t="s">
        <v>281</v>
      </c>
      <c r="AQ25" s="653"/>
      <c r="AR25" s="653"/>
      <c r="AS25" s="653"/>
      <c r="AT25" s="653"/>
      <c r="AU25" s="653"/>
      <c r="AV25" s="653"/>
      <c r="AW25" s="653"/>
      <c r="AX25" s="653"/>
      <c r="AY25" s="653"/>
      <c r="AZ25" s="653"/>
      <c r="BA25" s="653"/>
      <c r="BB25" s="653"/>
      <c r="BC25" s="653"/>
      <c r="BD25" s="653"/>
      <c r="BE25" s="653"/>
      <c r="BF25" s="654"/>
      <c r="BG25" s="637" t="s">
        <v>122</v>
      </c>
      <c r="BH25" s="638"/>
      <c r="BI25" s="638"/>
      <c r="BJ25" s="638"/>
      <c r="BK25" s="638"/>
      <c r="BL25" s="638"/>
      <c r="BM25" s="638"/>
      <c r="BN25" s="639"/>
      <c r="BO25" s="640" t="s">
        <v>122</v>
      </c>
      <c r="BP25" s="640"/>
      <c r="BQ25" s="640"/>
      <c r="BR25" s="640"/>
      <c r="BS25" s="641" t="s">
        <v>122</v>
      </c>
      <c r="BT25" s="641"/>
      <c r="BU25" s="641"/>
      <c r="BV25" s="641"/>
      <c r="BW25" s="641"/>
      <c r="BX25" s="641"/>
      <c r="BY25" s="641"/>
      <c r="BZ25" s="641"/>
      <c r="CA25" s="641"/>
      <c r="CB25" s="645"/>
      <c r="CD25" s="634" t="s">
        <v>282</v>
      </c>
      <c r="CE25" s="635"/>
      <c r="CF25" s="635"/>
      <c r="CG25" s="635"/>
      <c r="CH25" s="635"/>
      <c r="CI25" s="635"/>
      <c r="CJ25" s="635"/>
      <c r="CK25" s="635"/>
      <c r="CL25" s="635"/>
      <c r="CM25" s="635"/>
      <c r="CN25" s="635"/>
      <c r="CO25" s="635"/>
      <c r="CP25" s="635"/>
      <c r="CQ25" s="636"/>
      <c r="CR25" s="637">
        <v>1481234</v>
      </c>
      <c r="CS25" s="669"/>
      <c r="CT25" s="669"/>
      <c r="CU25" s="669"/>
      <c r="CV25" s="669"/>
      <c r="CW25" s="669"/>
      <c r="CX25" s="669"/>
      <c r="CY25" s="670"/>
      <c r="CZ25" s="642">
        <v>15.6</v>
      </c>
      <c r="DA25" s="667"/>
      <c r="DB25" s="667"/>
      <c r="DC25" s="671"/>
      <c r="DD25" s="646">
        <v>1217771</v>
      </c>
      <c r="DE25" s="669"/>
      <c r="DF25" s="669"/>
      <c r="DG25" s="669"/>
      <c r="DH25" s="669"/>
      <c r="DI25" s="669"/>
      <c r="DJ25" s="669"/>
      <c r="DK25" s="670"/>
      <c r="DL25" s="646">
        <v>1145931</v>
      </c>
      <c r="DM25" s="669"/>
      <c r="DN25" s="669"/>
      <c r="DO25" s="669"/>
      <c r="DP25" s="669"/>
      <c r="DQ25" s="669"/>
      <c r="DR25" s="669"/>
      <c r="DS25" s="669"/>
      <c r="DT25" s="669"/>
      <c r="DU25" s="669"/>
      <c r="DV25" s="670"/>
      <c r="DW25" s="642">
        <v>24.7</v>
      </c>
      <c r="DX25" s="667"/>
      <c r="DY25" s="667"/>
      <c r="DZ25" s="667"/>
      <c r="EA25" s="667"/>
      <c r="EB25" s="667"/>
      <c r="EC25" s="668"/>
    </row>
    <row r="26" spans="2:133" ht="11.25" customHeight="1" x14ac:dyDescent="0.15">
      <c r="B26" s="634" t="s">
        <v>283</v>
      </c>
      <c r="C26" s="635"/>
      <c r="D26" s="635"/>
      <c r="E26" s="635"/>
      <c r="F26" s="635"/>
      <c r="G26" s="635"/>
      <c r="H26" s="635"/>
      <c r="I26" s="635"/>
      <c r="J26" s="635"/>
      <c r="K26" s="635"/>
      <c r="L26" s="635"/>
      <c r="M26" s="635"/>
      <c r="N26" s="635"/>
      <c r="O26" s="635"/>
      <c r="P26" s="635"/>
      <c r="Q26" s="636"/>
      <c r="R26" s="637">
        <v>1224</v>
      </c>
      <c r="S26" s="638"/>
      <c r="T26" s="638"/>
      <c r="U26" s="638"/>
      <c r="V26" s="638"/>
      <c r="W26" s="638"/>
      <c r="X26" s="638"/>
      <c r="Y26" s="639"/>
      <c r="Z26" s="640">
        <v>0</v>
      </c>
      <c r="AA26" s="640"/>
      <c r="AB26" s="640"/>
      <c r="AC26" s="640"/>
      <c r="AD26" s="641">
        <v>1224</v>
      </c>
      <c r="AE26" s="641"/>
      <c r="AF26" s="641"/>
      <c r="AG26" s="641"/>
      <c r="AH26" s="641"/>
      <c r="AI26" s="641"/>
      <c r="AJ26" s="641"/>
      <c r="AK26" s="641"/>
      <c r="AL26" s="642">
        <v>0</v>
      </c>
      <c r="AM26" s="643"/>
      <c r="AN26" s="643"/>
      <c r="AO26" s="644"/>
      <c r="AP26" s="634" t="s">
        <v>284</v>
      </c>
      <c r="AQ26" s="653"/>
      <c r="AR26" s="653"/>
      <c r="AS26" s="653"/>
      <c r="AT26" s="653"/>
      <c r="AU26" s="653"/>
      <c r="AV26" s="653"/>
      <c r="AW26" s="653"/>
      <c r="AX26" s="653"/>
      <c r="AY26" s="653"/>
      <c r="AZ26" s="653"/>
      <c r="BA26" s="653"/>
      <c r="BB26" s="653"/>
      <c r="BC26" s="653"/>
      <c r="BD26" s="653"/>
      <c r="BE26" s="653"/>
      <c r="BF26" s="654"/>
      <c r="BG26" s="637" t="s">
        <v>122</v>
      </c>
      <c r="BH26" s="638"/>
      <c r="BI26" s="638"/>
      <c r="BJ26" s="638"/>
      <c r="BK26" s="638"/>
      <c r="BL26" s="638"/>
      <c r="BM26" s="638"/>
      <c r="BN26" s="639"/>
      <c r="BO26" s="640" t="s">
        <v>122</v>
      </c>
      <c r="BP26" s="640"/>
      <c r="BQ26" s="640"/>
      <c r="BR26" s="640"/>
      <c r="BS26" s="641" t="s">
        <v>122</v>
      </c>
      <c r="BT26" s="641"/>
      <c r="BU26" s="641"/>
      <c r="BV26" s="641"/>
      <c r="BW26" s="641"/>
      <c r="BX26" s="641"/>
      <c r="BY26" s="641"/>
      <c r="BZ26" s="641"/>
      <c r="CA26" s="641"/>
      <c r="CB26" s="645"/>
      <c r="CD26" s="634" t="s">
        <v>285</v>
      </c>
      <c r="CE26" s="635"/>
      <c r="CF26" s="635"/>
      <c r="CG26" s="635"/>
      <c r="CH26" s="635"/>
      <c r="CI26" s="635"/>
      <c r="CJ26" s="635"/>
      <c r="CK26" s="635"/>
      <c r="CL26" s="635"/>
      <c r="CM26" s="635"/>
      <c r="CN26" s="635"/>
      <c r="CO26" s="635"/>
      <c r="CP26" s="635"/>
      <c r="CQ26" s="636"/>
      <c r="CR26" s="637">
        <v>868919</v>
      </c>
      <c r="CS26" s="638"/>
      <c r="CT26" s="638"/>
      <c r="CU26" s="638"/>
      <c r="CV26" s="638"/>
      <c r="CW26" s="638"/>
      <c r="CX26" s="638"/>
      <c r="CY26" s="639"/>
      <c r="CZ26" s="642">
        <v>9.1</v>
      </c>
      <c r="DA26" s="667"/>
      <c r="DB26" s="667"/>
      <c r="DC26" s="671"/>
      <c r="DD26" s="646">
        <v>659735</v>
      </c>
      <c r="DE26" s="638"/>
      <c r="DF26" s="638"/>
      <c r="DG26" s="638"/>
      <c r="DH26" s="638"/>
      <c r="DI26" s="638"/>
      <c r="DJ26" s="638"/>
      <c r="DK26" s="639"/>
      <c r="DL26" s="646" t="s">
        <v>122</v>
      </c>
      <c r="DM26" s="638"/>
      <c r="DN26" s="638"/>
      <c r="DO26" s="638"/>
      <c r="DP26" s="638"/>
      <c r="DQ26" s="638"/>
      <c r="DR26" s="638"/>
      <c r="DS26" s="638"/>
      <c r="DT26" s="638"/>
      <c r="DU26" s="638"/>
      <c r="DV26" s="639"/>
      <c r="DW26" s="642" t="s">
        <v>122</v>
      </c>
      <c r="DX26" s="667"/>
      <c r="DY26" s="667"/>
      <c r="DZ26" s="667"/>
      <c r="EA26" s="667"/>
      <c r="EB26" s="667"/>
      <c r="EC26" s="668"/>
    </row>
    <row r="27" spans="2:133" ht="11.25" customHeight="1" x14ac:dyDescent="0.15">
      <c r="B27" s="634" t="s">
        <v>286</v>
      </c>
      <c r="C27" s="635"/>
      <c r="D27" s="635"/>
      <c r="E27" s="635"/>
      <c r="F27" s="635"/>
      <c r="G27" s="635"/>
      <c r="H27" s="635"/>
      <c r="I27" s="635"/>
      <c r="J27" s="635"/>
      <c r="K27" s="635"/>
      <c r="L27" s="635"/>
      <c r="M27" s="635"/>
      <c r="N27" s="635"/>
      <c r="O27" s="635"/>
      <c r="P27" s="635"/>
      <c r="Q27" s="636"/>
      <c r="R27" s="637">
        <v>319423</v>
      </c>
      <c r="S27" s="638"/>
      <c r="T27" s="638"/>
      <c r="U27" s="638"/>
      <c r="V27" s="638"/>
      <c r="W27" s="638"/>
      <c r="X27" s="638"/>
      <c r="Y27" s="639"/>
      <c r="Z27" s="640">
        <v>3.2</v>
      </c>
      <c r="AA27" s="640"/>
      <c r="AB27" s="640"/>
      <c r="AC27" s="640"/>
      <c r="AD27" s="641" t="s">
        <v>122</v>
      </c>
      <c r="AE27" s="641"/>
      <c r="AF27" s="641"/>
      <c r="AG27" s="641"/>
      <c r="AH27" s="641"/>
      <c r="AI27" s="641"/>
      <c r="AJ27" s="641"/>
      <c r="AK27" s="641"/>
      <c r="AL27" s="642" t="s">
        <v>122</v>
      </c>
      <c r="AM27" s="643"/>
      <c r="AN27" s="643"/>
      <c r="AO27" s="644"/>
      <c r="AP27" s="634" t="s">
        <v>287</v>
      </c>
      <c r="AQ27" s="635"/>
      <c r="AR27" s="635"/>
      <c r="AS27" s="635"/>
      <c r="AT27" s="635"/>
      <c r="AU27" s="635"/>
      <c r="AV27" s="635"/>
      <c r="AW27" s="635"/>
      <c r="AX27" s="635"/>
      <c r="AY27" s="635"/>
      <c r="AZ27" s="635"/>
      <c r="BA27" s="635"/>
      <c r="BB27" s="635"/>
      <c r="BC27" s="635"/>
      <c r="BD27" s="635"/>
      <c r="BE27" s="635"/>
      <c r="BF27" s="636"/>
      <c r="BG27" s="637">
        <v>1197448</v>
      </c>
      <c r="BH27" s="638"/>
      <c r="BI27" s="638"/>
      <c r="BJ27" s="638"/>
      <c r="BK27" s="638"/>
      <c r="BL27" s="638"/>
      <c r="BM27" s="638"/>
      <c r="BN27" s="639"/>
      <c r="BO27" s="640">
        <v>100</v>
      </c>
      <c r="BP27" s="640"/>
      <c r="BQ27" s="640"/>
      <c r="BR27" s="640"/>
      <c r="BS27" s="641" t="s">
        <v>122</v>
      </c>
      <c r="BT27" s="641"/>
      <c r="BU27" s="641"/>
      <c r="BV27" s="641"/>
      <c r="BW27" s="641"/>
      <c r="BX27" s="641"/>
      <c r="BY27" s="641"/>
      <c r="BZ27" s="641"/>
      <c r="CA27" s="641"/>
      <c r="CB27" s="645"/>
      <c r="CD27" s="634" t="s">
        <v>288</v>
      </c>
      <c r="CE27" s="635"/>
      <c r="CF27" s="635"/>
      <c r="CG27" s="635"/>
      <c r="CH27" s="635"/>
      <c r="CI27" s="635"/>
      <c r="CJ27" s="635"/>
      <c r="CK27" s="635"/>
      <c r="CL27" s="635"/>
      <c r="CM27" s="635"/>
      <c r="CN27" s="635"/>
      <c r="CO27" s="635"/>
      <c r="CP27" s="635"/>
      <c r="CQ27" s="636"/>
      <c r="CR27" s="637">
        <v>1455267</v>
      </c>
      <c r="CS27" s="669"/>
      <c r="CT27" s="669"/>
      <c r="CU27" s="669"/>
      <c r="CV27" s="669"/>
      <c r="CW27" s="669"/>
      <c r="CX27" s="669"/>
      <c r="CY27" s="670"/>
      <c r="CZ27" s="642">
        <v>15.3</v>
      </c>
      <c r="DA27" s="667"/>
      <c r="DB27" s="667"/>
      <c r="DC27" s="671"/>
      <c r="DD27" s="646">
        <v>445583</v>
      </c>
      <c r="DE27" s="669"/>
      <c r="DF27" s="669"/>
      <c r="DG27" s="669"/>
      <c r="DH27" s="669"/>
      <c r="DI27" s="669"/>
      <c r="DJ27" s="669"/>
      <c r="DK27" s="670"/>
      <c r="DL27" s="646">
        <v>324228</v>
      </c>
      <c r="DM27" s="669"/>
      <c r="DN27" s="669"/>
      <c r="DO27" s="669"/>
      <c r="DP27" s="669"/>
      <c r="DQ27" s="669"/>
      <c r="DR27" s="669"/>
      <c r="DS27" s="669"/>
      <c r="DT27" s="669"/>
      <c r="DU27" s="669"/>
      <c r="DV27" s="670"/>
      <c r="DW27" s="642">
        <v>7</v>
      </c>
      <c r="DX27" s="667"/>
      <c r="DY27" s="667"/>
      <c r="DZ27" s="667"/>
      <c r="EA27" s="667"/>
      <c r="EB27" s="667"/>
      <c r="EC27" s="668"/>
    </row>
    <row r="28" spans="2:133" ht="11.25" customHeight="1" x14ac:dyDescent="0.15">
      <c r="B28" s="634" t="s">
        <v>289</v>
      </c>
      <c r="C28" s="635"/>
      <c r="D28" s="635"/>
      <c r="E28" s="635"/>
      <c r="F28" s="635"/>
      <c r="G28" s="635"/>
      <c r="H28" s="635"/>
      <c r="I28" s="635"/>
      <c r="J28" s="635"/>
      <c r="K28" s="635"/>
      <c r="L28" s="635"/>
      <c r="M28" s="635"/>
      <c r="N28" s="635"/>
      <c r="O28" s="635"/>
      <c r="P28" s="635"/>
      <c r="Q28" s="636"/>
      <c r="R28" s="637">
        <v>185765</v>
      </c>
      <c r="S28" s="638"/>
      <c r="T28" s="638"/>
      <c r="U28" s="638"/>
      <c r="V28" s="638"/>
      <c r="W28" s="638"/>
      <c r="X28" s="638"/>
      <c r="Y28" s="639"/>
      <c r="Z28" s="640">
        <v>1.9</v>
      </c>
      <c r="AA28" s="640"/>
      <c r="AB28" s="640"/>
      <c r="AC28" s="640"/>
      <c r="AD28" s="641" t="s">
        <v>122</v>
      </c>
      <c r="AE28" s="641"/>
      <c r="AF28" s="641"/>
      <c r="AG28" s="641"/>
      <c r="AH28" s="641"/>
      <c r="AI28" s="641"/>
      <c r="AJ28" s="641"/>
      <c r="AK28" s="641"/>
      <c r="AL28" s="642" t="s">
        <v>122</v>
      </c>
      <c r="AM28" s="643"/>
      <c r="AN28" s="643"/>
      <c r="AO28" s="644"/>
      <c r="AP28" s="634"/>
      <c r="AQ28" s="635"/>
      <c r="AR28" s="635"/>
      <c r="AS28" s="635"/>
      <c r="AT28" s="635"/>
      <c r="AU28" s="635"/>
      <c r="AV28" s="635"/>
      <c r="AW28" s="635"/>
      <c r="AX28" s="635"/>
      <c r="AY28" s="635"/>
      <c r="AZ28" s="635"/>
      <c r="BA28" s="635"/>
      <c r="BB28" s="635"/>
      <c r="BC28" s="635"/>
      <c r="BD28" s="635"/>
      <c r="BE28" s="635"/>
      <c r="BF28" s="636"/>
      <c r="BG28" s="637"/>
      <c r="BH28" s="638"/>
      <c r="BI28" s="638"/>
      <c r="BJ28" s="638"/>
      <c r="BK28" s="638"/>
      <c r="BL28" s="638"/>
      <c r="BM28" s="638"/>
      <c r="BN28" s="639"/>
      <c r="BO28" s="640"/>
      <c r="BP28" s="640"/>
      <c r="BQ28" s="640"/>
      <c r="BR28" s="640"/>
      <c r="BS28" s="646"/>
      <c r="BT28" s="638"/>
      <c r="BU28" s="638"/>
      <c r="BV28" s="638"/>
      <c r="BW28" s="638"/>
      <c r="BX28" s="638"/>
      <c r="BY28" s="638"/>
      <c r="BZ28" s="638"/>
      <c r="CA28" s="638"/>
      <c r="CB28" s="647"/>
      <c r="CD28" s="634" t="s">
        <v>290</v>
      </c>
      <c r="CE28" s="635"/>
      <c r="CF28" s="635"/>
      <c r="CG28" s="635"/>
      <c r="CH28" s="635"/>
      <c r="CI28" s="635"/>
      <c r="CJ28" s="635"/>
      <c r="CK28" s="635"/>
      <c r="CL28" s="635"/>
      <c r="CM28" s="635"/>
      <c r="CN28" s="635"/>
      <c r="CO28" s="635"/>
      <c r="CP28" s="635"/>
      <c r="CQ28" s="636"/>
      <c r="CR28" s="637">
        <v>1214561</v>
      </c>
      <c r="CS28" s="638"/>
      <c r="CT28" s="638"/>
      <c r="CU28" s="638"/>
      <c r="CV28" s="638"/>
      <c r="CW28" s="638"/>
      <c r="CX28" s="638"/>
      <c r="CY28" s="639"/>
      <c r="CZ28" s="642">
        <v>12.8</v>
      </c>
      <c r="DA28" s="667"/>
      <c r="DB28" s="667"/>
      <c r="DC28" s="671"/>
      <c r="DD28" s="646">
        <v>923192</v>
      </c>
      <c r="DE28" s="638"/>
      <c r="DF28" s="638"/>
      <c r="DG28" s="638"/>
      <c r="DH28" s="638"/>
      <c r="DI28" s="638"/>
      <c r="DJ28" s="638"/>
      <c r="DK28" s="639"/>
      <c r="DL28" s="646">
        <v>923192</v>
      </c>
      <c r="DM28" s="638"/>
      <c r="DN28" s="638"/>
      <c r="DO28" s="638"/>
      <c r="DP28" s="638"/>
      <c r="DQ28" s="638"/>
      <c r="DR28" s="638"/>
      <c r="DS28" s="638"/>
      <c r="DT28" s="638"/>
      <c r="DU28" s="638"/>
      <c r="DV28" s="639"/>
      <c r="DW28" s="642">
        <v>19.899999999999999</v>
      </c>
      <c r="DX28" s="667"/>
      <c r="DY28" s="667"/>
      <c r="DZ28" s="667"/>
      <c r="EA28" s="667"/>
      <c r="EB28" s="667"/>
      <c r="EC28" s="668"/>
    </row>
    <row r="29" spans="2:133" ht="11.25" customHeight="1" x14ac:dyDescent="0.15">
      <c r="B29" s="634" t="s">
        <v>291</v>
      </c>
      <c r="C29" s="635"/>
      <c r="D29" s="635"/>
      <c r="E29" s="635"/>
      <c r="F29" s="635"/>
      <c r="G29" s="635"/>
      <c r="H29" s="635"/>
      <c r="I29" s="635"/>
      <c r="J29" s="635"/>
      <c r="K29" s="635"/>
      <c r="L29" s="635"/>
      <c r="M29" s="635"/>
      <c r="N29" s="635"/>
      <c r="O29" s="635"/>
      <c r="P29" s="635"/>
      <c r="Q29" s="636"/>
      <c r="R29" s="637">
        <v>6128</v>
      </c>
      <c r="S29" s="638"/>
      <c r="T29" s="638"/>
      <c r="U29" s="638"/>
      <c r="V29" s="638"/>
      <c r="W29" s="638"/>
      <c r="X29" s="638"/>
      <c r="Y29" s="639"/>
      <c r="Z29" s="640">
        <v>0.1</v>
      </c>
      <c r="AA29" s="640"/>
      <c r="AB29" s="640"/>
      <c r="AC29" s="640"/>
      <c r="AD29" s="641" t="s">
        <v>122</v>
      </c>
      <c r="AE29" s="641"/>
      <c r="AF29" s="641"/>
      <c r="AG29" s="641"/>
      <c r="AH29" s="641"/>
      <c r="AI29" s="641"/>
      <c r="AJ29" s="641"/>
      <c r="AK29" s="641"/>
      <c r="AL29" s="642" t="s">
        <v>122</v>
      </c>
      <c r="AM29" s="643"/>
      <c r="AN29" s="643"/>
      <c r="AO29" s="644"/>
      <c r="AP29" s="658"/>
      <c r="AQ29" s="659"/>
      <c r="AR29" s="659"/>
      <c r="AS29" s="659"/>
      <c r="AT29" s="659"/>
      <c r="AU29" s="659"/>
      <c r="AV29" s="659"/>
      <c r="AW29" s="659"/>
      <c r="AX29" s="659"/>
      <c r="AY29" s="659"/>
      <c r="AZ29" s="659"/>
      <c r="BA29" s="659"/>
      <c r="BB29" s="659"/>
      <c r="BC29" s="659"/>
      <c r="BD29" s="659"/>
      <c r="BE29" s="659"/>
      <c r="BF29" s="660"/>
      <c r="BG29" s="637"/>
      <c r="BH29" s="638"/>
      <c r="BI29" s="638"/>
      <c r="BJ29" s="638"/>
      <c r="BK29" s="638"/>
      <c r="BL29" s="638"/>
      <c r="BM29" s="638"/>
      <c r="BN29" s="639"/>
      <c r="BO29" s="640"/>
      <c r="BP29" s="640"/>
      <c r="BQ29" s="640"/>
      <c r="BR29" s="640"/>
      <c r="BS29" s="641"/>
      <c r="BT29" s="641"/>
      <c r="BU29" s="641"/>
      <c r="BV29" s="641"/>
      <c r="BW29" s="641"/>
      <c r="BX29" s="641"/>
      <c r="BY29" s="641"/>
      <c r="BZ29" s="641"/>
      <c r="CA29" s="641"/>
      <c r="CB29" s="645"/>
      <c r="CD29" s="673" t="s">
        <v>292</v>
      </c>
      <c r="CE29" s="674"/>
      <c r="CF29" s="634" t="s">
        <v>66</v>
      </c>
      <c r="CG29" s="635"/>
      <c r="CH29" s="635"/>
      <c r="CI29" s="635"/>
      <c r="CJ29" s="635"/>
      <c r="CK29" s="635"/>
      <c r="CL29" s="635"/>
      <c r="CM29" s="635"/>
      <c r="CN29" s="635"/>
      <c r="CO29" s="635"/>
      <c r="CP29" s="635"/>
      <c r="CQ29" s="636"/>
      <c r="CR29" s="637">
        <v>1214561</v>
      </c>
      <c r="CS29" s="669"/>
      <c r="CT29" s="669"/>
      <c r="CU29" s="669"/>
      <c r="CV29" s="669"/>
      <c r="CW29" s="669"/>
      <c r="CX29" s="669"/>
      <c r="CY29" s="670"/>
      <c r="CZ29" s="642">
        <v>12.8</v>
      </c>
      <c r="DA29" s="667"/>
      <c r="DB29" s="667"/>
      <c r="DC29" s="671"/>
      <c r="DD29" s="646">
        <v>923192</v>
      </c>
      <c r="DE29" s="669"/>
      <c r="DF29" s="669"/>
      <c r="DG29" s="669"/>
      <c r="DH29" s="669"/>
      <c r="DI29" s="669"/>
      <c r="DJ29" s="669"/>
      <c r="DK29" s="670"/>
      <c r="DL29" s="646">
        <v>923192</v>
      </c>
      <c r="DM29" s="669"/>
      <c r="DN29" s="669"/>
      <c r="DO29" s="669"/>
      <c r="DP29" s="669"/>
      <c r="DQ29" s="669"/>
      <c r="DR29" s="669"/>
      <c r="DS29" s="669"/>
      <c r="DT29" s="669"/>
      <c r="DU29" s="669"/>
      <c r="DV29" s="670"/>
      <c r="DW29" s="642">
        <v>19.899999999999999</v>
      </c>
      <c r="DX29" s="667"/>
      <c r="DY29" s="667"/>
      <c r="DZ29" s="667"/>
      <c r="EA29" s="667"/>
      <c r="EB29" s="667"/>
      <c r="EC29" s="668"/>
    </row>
    <row r="30" spans="2:133" ht="11.25" customHeight="1" x14ac:dyDescent="0.15">
      <c r="B30" s="634" t="s">
        <v>293</v>
      </c>
      <c r="C30" s="635"/>
      <c r="D30" s="635"/>
      <c r="E30" s="635"/>
      <c r="F30" s="635"/>
      <c r="G30" s="635"/>
      <c r="H30" s="635"/>
      <c r="I30" s="635"/>
      <c r="J30" s="635"/>
      <c r="K30" s="635"/>
      <c r="L30" s="635"/>
      <c r="M30" s="635"/>
      <c r="N30" s="635"/>
      <c r="O30" s="635"/>
      <c r="P30" s="635"/>
      <c r="Q30" s="636"/>
      <c r="R30" s="637">
        <v>1314326</v>
      </c>
      <c r="S30" s="638"/>
      <c r="T30" s="638"/>
      <c r="U30" s="638"/>
      <c r="V30" s="638"/>
      <c r="W30" s="638"/>
      <c r="X30" s="638"/>
      <c r="Y30" s="639"/>
      <c r="Z30" s="640">
        <v>13.3</v>
      </c>
      <c r="AA30" s="640"/>
      <c r="AB30" s="640"/>
      <c r="AC30" s="640"/>
      <c r="AD30" s="641" t="s">
        <v>122</v>
      </c>
      <c r="AE30" s="641"/>
      <c r="AF30" s="641"/>
      <c r="AG30" s="641"/>
      <c r="AH30" s="641"/>
      <c r="AI30" s="641"/>
      <c r="AJ30" s="641"/>
      <c r="AK30" s="641"/>
      <c r="AL30" s="642" t="s">
        <v>122</v>
      </c>
      <c r="AM30" s="643"/>
      <c r="AN30" s="643"/>
      <c r="AO30" s="644"/>
      <c r="AP30" s="619" t="s">
        <v>211</v>
      </c>
      <c r="AQ30" s="620"/>
      <c r="AR30" s="620"/>
      <c r="AS30" s="620"/>
      <c r="AT30" s="620"/>
      <c r="AU30" s="620"/>
      <c r="AV30" s="620"/>
      <c r="AW30" s="620"/>
      <c r="AX30" s="620"/>
      <c r="AY30" s="620"/>
      <c r="AZ30" s="620"/>
      <c r="BA30" s="620"/>
      <c r="BB30" s="620"/>
      <c r="BC30" s="620"/>
      <c r="BD30" s="620"/>
      <c r="BE30" s="620"/>
      <c r="BF30" s="621"/>
      <c r="BG30" s="619" t="s">
        <v>294</v>
      </c>
      <c r="BH30" s="679"/>
      <c r="BI30" s="679"/>
      <c r="BJ30" s="679"/>
      <c r="BK30" s="679"/>
      <c r="BL30" s="679"/>
      <c r="BM30" s="679"/>
      <c r="BN30" s="679"/>
      <c r="BO30" s="679"/>
      <c r="BP30" s="679"/>
      <c r="BQ30" s="680"/>
      <c r="BR30" s="619" t="s">
        <v>295</v>
      </c>
      <c r="BS30" s="679"/>
      <c r="BT30" s="679"/>
      <c r="BU30" s="679"/>
      <c r="BV30" s="679"/>
      <c r="BW30" s="679"/>
      <c r="BX30" s="679"/>
      <c r="BY30" s="679"/>
      <c r="BZ30" s="679"/>
      <c r="CA30" s="679"/>
      <c r="CB30" s="680"/>
      <c r="CD30" s="675"/>
      <c r="CE30" s="676"/>
      <c r="CF30" s="634" t="s">
        <v>296</v>
      </c>
      <c r="CG30" s="635"/>
      <c r="CH30" s="635"/>
      <c r="CI30" s="635"/>
      <c r="CJ30" s="635"/>
      <c r="CK30" s="635"/>
      <c r="CL30" s="635"/>
      <c r="CM30" s="635"/>
      <c r="CN30" s="635"/>
      <c r="CO30" s="635"/>
      <c r="CP30" s="635"/>
      <c r="CQ30" s="636"/>
      <c r="CR30" s="637">
        <v>1191222</v>
      </c>
      <c r="CS30" s="638"/>
      <c r="CT30" s="638"/>
      <c r="CU30" s="638"/>
      <c r="CV30" s="638"/>
      <c r="CW30" s="638"/>
      <c r="CX30" s="638"/>
      <c r="CY30" s="639"/>
      <c r="CZ30" s="642">
        <v>12.5</v>
      </c>
      <c r="DA30" s="667"/>
      <c r="DB30" s="667"/>
      <c r="DC30" s="671"/>
      <c r="DD30" s="646">
        <v>902601</v>
      </c>
      <c r="DE30" s="638"/>
      <c r="DF30" s="638"/>
      <c r="DG30" s="638"/>
      <c r="DH30" s="638"/>
      <c r="DI30" s="638"/>
      <c r="DJ30" s="638"/>
      <c r="DK30" s="639"/>
      <c r="DL30" s="646">
        <v>902601</v>
      </c>
      <c r="DM30" s="638"/>
      <c r="DN30" s="638"/>
      <c r="DO30" s="638"/>
      <c r="DP30" s="638"/>
      <c r="DQ30" s="638"/>
      <c r="DR30" s="638"/>
      <c r="DS30" s="638"/>
      <c r="DT30" s="638"/>
      <c r="DU30" s="638"/>
      <c r="DV30" s="639"/>
      <c r="DW30" s="642">
        <v>19.5</v>
      </c>
      <c r="DX30" s="667"/>
      <c r="DY30" s="667"/>
      <c r="DZ30" s="667"/>
      <c r="EA30" s="667"/>
      <c r="EB30" s="667"/>
      <c r="EC30" s="668"/>
    </row>
    <row r="31" spans="2:133" ht="11.25" customHeight="1" x14ac:dyDescent="0.15">
      <c r="B31" s="650" t="s">
        <v>297</v>
      </c>
      <c r="C31" s="651"/>
      <c r="D31" s="651"/>
      <c r="E31" s="651"/>
      <c r="F31" s="651"/>
      <c r="G31" s="651"/>
      <c r="H31" s="651"/>
      <c r="I31" s="651"/>
      <c r="J31" s="651"/>
      <c r="K31" s="651"/>
      <c r="L31" s="651"/>
      <c r="M31" s="651"/>
      <c r="N31" s="651"/>
      <c r="O31" s="651"/>
      <c r="P31" s="651"/>
      <c r="Q31" s="652"/>
      <c r="R31" s="637">
        <v>270564</v>
      </c>
      <c r="S31" s="638"/>
      <c r="T31" s="638"/>
      <c r="U31" s="638"/>
      <c r="V31" s="638"/>
      <c r="W31" s="638"/>
      <c r="X31" s="638"/>
      <c r="Y31" s="639"/>
      <c r="Z31" s="640">
        <v>2.7</v>
      </c>
      <c r="AA31" s="640"/>
      <c r="AB31" s="640"/>
      <c r="AC31" s="640"/>
      <c r="AD31" s="641">
        <v>270564</v>
      </c>
      <c r="AE31" s="641"/>
      <c r="AF31" s="641"/>
      <c r="AG31" s="641"/>
      <c r="AH31" s="641"/>
      <c r="AI31" s="641"/>
      <c r="AJ31" s="641"/>
      <c r="AK31" s="641"/>
      <c r="AL31" s="642">
        <v>5.8</v>
      </c>
      <c r="AM31" s="643"/>
      <c r="AN31" s="643"/>
      <c r="AO31" s="644"/>
      <c r="AP31" s="683" t="s">
        <v>298</v>
      </c>
      <c r="AQ31" s="684"/>
      <c r="AR31" s="684"/>
      <c r="AS31" s="684"/>
      <c r="AT31" s="689" t="s">
        <v>299</v>
      </c>
      <c r="AU31" s="200"/>
      <c r="AV31" s="200"/>
      <c r="AW31" s="200"/>
      <c r="AX31" s="623" t="s">
        <v>177</v>
      </c>
      <c r="AY31" s="624"/>
      <c r="AZ31" s="624"/>
      <c r="BA31" s="624"/>
      <c r="BB31" s="624"/>
      <c r="BC31" s="624"/>
      <c r="BD31" s="624"/>
      <c r="BE31" s="624"/>
      <c r="BF31" s="625"/>
      <c r="BG31" s="693">
        <v>99.3</v>
      </c>
      <c r="BH31" s="681"/>
      <c r="BI31" s="681"/>
      <c r="BJ31" s="681"/>
      <c r="BK31" s="681"/>
      <c r="BL31" s="681"/>
      <c r="BM31" s="632">
        <v>98.8</v>
      </c>
      <c r="BN31" s="681"/>
      <c r="BO31" s="681"/>
      <c r="BP31" s="681"/>
      <c r="BQ31" s="682"/>
      <c r="BR31" s="693">
        <v>99.4</v>
      </c>
      <c r="BS31" s="681"/>
      <c r="BT31" s="681"/>
      <c r="BU31" s="681"/>
      <c r="BV31" s="681"/>
      <c r="BW31" s="681"/>
      <c r="BX31" s="632">
        <v>98.8</v>
      </c>
      <c r="BY31" s="681"/>
      <c r="BZ31" s="681"/>
      <c r="CA31" s="681"/>
      <c r="CB31" s="682"/>
      <c r="CD31" s="675"/>
      <c r="CE31" s="676"/>
      <c r="CF31" s="634" t="s">
        <v>300</v>
      </c>
      <c r="CG31" s="635"/>
      <c r="CH31" s="635"/>
      <c r="CI31" s="635"/>
      <c r="CJ31" s="635"/>
      <c r="CK31" s="635"/>
      <c r="CL31" s="635"/>
      <c r="CM31" s="635"/>
      <c r="CN31" s="635"/>
      <c r="CO31" s="635"/>
      <c r="CP31" s="635"/>
      <c r="CQ31" s="636"/>
      <c r="CR31" s="637">
        <v>23339</v>
      </c>
      <c r="CS31" s="669"/>
      <c r="CT31" s="669"/>
      <c r="CU31" s="669"/>
      <c r="CV31" s="669"/>
      <c r="CW31" s="669"/>
      <c r="CX31" s="669"/>
      <c r="CY31" s="670"/>
      <c r="CZ31" s="642">
        <v>0.2</v>
      </c>
      <c r="DA31" s="667"/>
      <c r="DB31" s="667"/>
      <c r="DC31" s="671"/>
      <c r="DD31" s="646">
        <v>20591</v>
      </c>
      <c r="DE31" s="669"/>
      <c r="DF31" s="669"/>
      <c r="DG31" s="669"/>
      <c r="DH31" s="669"/>
      <c r="DI31" s="669"/>
      <c r="DJ31" s="669"/>
      <c r="DK31" s="670"/>
      <c r="DL31" s="646">
        <v>20591</v>
      </c>
      <c r="DM31" s="669"/>
      <c r="DN31" s="669"/>
      <c r="DO31" s="669"/>
      <c r="DP31" s="669"/>
      <c r="DQ31" s="669"/>
      <c r="DR31" s="669"/>
      <c r="DS31" s="669"/>
      <c r="DT31" s="669"/>
      <c r="DU31" s="669"/>
      <c r="DV31" s="670"/>
      <c r="DW31" s="642">
        <v>0.4</v>
      </c>
      <c r="DX31" s="667"/>
      <c r="DY31" s="667"/>
      <c r="DZ31" s="667"/>
      <c r="EA31" s="667"/>
      <c r="EB31" s="667"/>
      <c r="EC31" s="668"/>
    </row>
    <row r="32" spans="2:133" ht="11.25" customHeight="1" x14ac:dyDescent="0.15">
      <c r="B32" s="634" t="s">
        <v>301</v>
      </c>
      <c r="C32" s="635"/>
      <c r="D32" s="635"/>
      <c r="E32" s="635"/>
      <c r="F32" s="635"/>
      <c r="G32" s="635"/>
      <c r="H32" s="635"/>
      <c r="I32" s="635"/>
      <c r="J32" s="635"/>
      <c r="K32" s="635"/>
      <c r="L32" s="635"/>
      <c r="M32" s="635"/>
      <c r="N32" s="635"/>
      <c r="O32" s="635"/>
      <c r="P32" s="635"/>
      <c r="Q32" s="636"/>
      <c r="R32" s="637">
        <v>484529</v>
      </c>
      <c r="S32" s="638"/>
      <c r="T32" s="638"/>
      <c r="U32" s="638"/>
      <c r="V32" s="638"/>
      <c r="W32" s="638"/>
      <c r="X32" s="638"/>
      <c r="Y32" s="639"/>
      <c r="Z32" s="640">
        <v>4.9000000000000004</v>
      </c>
      <c r="AA32" s="640"/>
      <c r="AB32" s="640"/>
      <c r="AC32" s="640"/>
      <c r="AD32" s="641" t="s">
        <v>122</v>
      </c>
      <c r="AE32" s="641"/>
      <c r="AF32" s="641"/>
      <c r="AG32" s="641"/>
      <c r="AH32" s="641"/>
      <c r="AI32" s="641"/>
      <c r="AJ32" s="641"/>
      <c r="AK32" s="641"/>
      <c r="AL32" s="642" t="s">
        <v>122</v>
      </c>
      <c r="AM32" s="643"/>
      <c r="AN32" s="643"/>
      <c r="AO32" s="644"/>
      <c r="AP32" s="685"/>
      <c r="AQ32" s="686"/>
      <c r="AR32" s="686"/>
      <c r="AS32" s="686"/>
      <c r="AT32" s="690"/>
      <c r="AU32" s="196" t="s">
        <v>302</v>
      </c>
      <c r="AX32" s="634" t="s">
        <v>303</v>
      </c>
      <c r="AY32" s="635"/>
      <c r="AZ32" s="635"/>
      <c r="BA32" s="635"/>
      <c r="BB32" s="635"/>
      <c r="BC32" s="635"/>
      <c r="BD32" s="635"/>
      <c r="BE32" s="635"/>
      <c r="BF32" s="636"/>
      <c r="BG32" s="694">
        <v>99.2</v>
      </c>
      <c r="BH32" s="669"/>
      <c r="BI32" s="669"/>
      <c r="BJ32" s="669"/>
      <c r="BK32" s="669"/>
      <c r="BL32" s="669"/>
      <c r="BM32" s="643">
        <v>98.5</v>
      </c>
      <c r="BN32" s="669"/>
      <c r="BO32" s="669"/>
      <c r="BP32" s="669"/>
      <c r="BQ32" s="692"/>
      <c r="BR32" s="694">
        <v>99.3</v>
      </c>
      <c r="BS32" s="669"/>
      <c r="BT32" s="669"/>
      <c r="BU32" s="669"/>
      <c r="BV32" s="669"/>
      <c r="BW32" s="669"/>
      <c r="BX32" s="643">
        <v>98.6</v>
      </c>
      <c r="BY32" s="669"/>
      <c r="BZ32" s="669"/>
      <c r="CA32" s="669"/>
      <c r="CB32" s="692"/>
      <c r="CD32" s="677"/>
      <c r="CE32" s="678"/>
      <c r="CF32" s="634" t="s">
        <v>304</v>
      </c>
      <c r="CG32" s="635"/>
      <c r="CH32" s="635"/>
      <c r="CI32" s="635"/>
      <c r="CJ32" s="635"/>
      <c r="CK32" s="635"/>
      <c r="CL32" s="635"/>
      <c r="CM32" s="635"/>
      <c r="CN32" s="635"/>
      <c r="CO32" s="635"/>
      <c r="CP32" s="635"/>
      <c r="CQ32" s="636"/>
      <c r="CR32" s="637" t="s">
        <v>122</v>
      </c>
      <c r="CS32" s="638"/>
      <c r="CT32" s="638"/>
      <c r="CU32" s="638"/>
      <c r="CV32" s="638"/>
      <c r="CW32" s="638"/>
      <c r="CX32" s="638"/>
      <c r="CY32" s="639"/>
      <c r="CZ32" s="642" t="s">
        <v>122</v>
      </c>
      <c r="DA32" s="667"/>
      <c r="DB32" s="667"/>
      <c r="DC32" s="671"/>
      <c r="DD32" s="646" t="s">
        <v>122</v>
      </c>
      <c r="DE32" s="638"/>
      <c r="DF32" s="638"/>
      <c r="DG32" s="638"/>
      <c r="DH32" s="638"/>
      <c r="DI32" s="638"/>
      <c r="DJ32" s="638"/>
      <c r="DK32" s="639"/>
      <c r="DL32" s="646" t="s">
        <v>122</v>
      </c>
      <c r="DM32" s="638"/>
      <c r="DN32" s="638"/>
      <c r="DO32" s="638"/>
      <c r="DP32" s="638"/>
      <c r="DQ32" s="638"/>
      <c r="DR32" s="638"/>
      <c r="DS32" s="638"/>
      <c r="DT32" s="638"/>
      <c r="DU32" s="638"/>
      <c r="DV32" s="639"/>
      <c r="DW32" s="642" t="s">
        <v>122</v>
      </c>
      <c r="DX32" s="667"/>
      <c r="DY32" s="667"/>
      <c r="DZ32" s="667"/>
      <c r="EA32" s="667"/>
      <c r="EB32" s="667"/>
      <c r="EC32" s="668"/>
    </row>
    <row r="33" spans="2:133" ht="11.25" customHeight="1" x14ac:dyDescent="0.15">
      <c r="B33" s="634" t="s">
        <v>305</v>
      </c>
      <c r="C33" s="635"/>
      <c r="D33" s="635"/>
      <c r="E33" s="635"/>
      <c r="F33" s="635"/>
      <c r="G33" s="635"/>
      <c r="H33" s="635"/>
      <c r="I33" s="635"/>
      <c r="J33" s="635"/>
      <c r="K33" s="635"/>
      <c r="L33" s="635"/>
      <c r="M33" s="635"/>
      <c r="N33" s="635"/>
      <c r="O33" s="635"/>
      <c r="P33" s="635"/>
      <c r="Q33" s="636"/>
      <c r="R33" s="637">
        <v>36109</v>
      </c>
      <c r="S33" s="638"/>
      <c r="T33" s="638"/>
      <c r="U33" s="638"/>
      <c r="V33" s="638"/>
      <c r="W33" s="638"/>
      <c r="X33" s="638"/>
      <c r="Y33" s="639"/>
      <c r="Z33" s="640">
        <v>0.4</v>
      </c>
      <c r="AA33" s="640"/>
      <c r="AB33" s="640"/>
      <c r="AC33" s="640"/>
      <c r="AD33" s="641">
        <v>23197</v>
      </c>
      <c r="AE33" s="641"/>
      <c r="AF33" s="641"/>
      <c r="AG33" s="641"/>
      <c r="AH33" s="641"/>
      <c r="AI33" s="641"/>
      <c r="AJ33" s="641"/>
      <c r="AK33" s="641"/>
      <c r="AL33" s="642">
        <v>0.5</v>
      </c>
      <c r="AM33" s="643"/>
      <c r="AN33" s="643"/>
      <c r="AO33" s="644"/>
      <c r="AP33" s="687"/>
      <c r="AQ33" s="688"/>
      <c r="AR33" s="688"/>
      <c r="AS33" s="688"/>
      <c r="AT33" s="691"/>
      <c r="AU33" s="201"/>
      <c r="AV33" s="201"/>
      <c r="AW33" s="201"/>
      <c r="AX33" s="658" t="s">
        <v>306</v>
      </c>
      <c r="AY33" s="659"/>
      <c r="AZ33" s="659"/>
      <c r="BA33" s="659"/>
      <c r="BB33" s="659"/>
      <c r="BC33" s="659"/>
      <c r="BD33" s="659"/>
      <c r="BE33" s="659"/>
      <c r="BF33" s="660"/>
      <c r="BG33" s="695">
        <v>99.4</v>
      </c>
      <c r="BH33" s="696"/>
      <c r="BI33" s="696"/>
      <c r="BJ33" s="696"/>
      <c r="BK33" s="696"/>
      <c r="BL33" s="696"/>
      <c r="BM33" s="697">
        <v>98.9</v>
      </c>
      <c r="BN33" s="696"/>
      <c r="BO33" s="696"/>
      <c r="BP33" s="696"/>
      <c r="BQ33" s="698"/>
      <c r="BR33" s="695">
        <v>99.5</v>
      </c>
      <c r="BS33" s="696"/>
      <c r="BT33" s="696"/>
      <c r="BU33" s="696"/>
      <c r="BV33" s="696"/>
      <c r="BW33" s="696"/>
      <c r="BX33" s="697">
        <v>98.8</v>
      </c>
      <c r="BY33" s="696"/>
      <c r="BZ33" s="696"/>
      <c r="CA33" s="696"/>
      <c r="CB33" s="698"/>
      <c r="CD33" s="634" t="s">
        <v>307</v>
      </c>
      <c r="CE33" s="635"/>
      <c r="CF33" s="635"/>
      <c r="CG33" s="635"/>
      <c r="CH33" s="635"/>
      <c r="CI33" s="635"/>
      <c r="CJ33" s="635"/>
      <c r="CK33" s="635"/>
      <c r="CL33" s="635"/>
      <c r="CM33" s="635"/>
      <c r="CN33" s="635"/>
      <c r="CO33" s="635"/>
      <c r="CP33" s="635"/>
      <c r="CQ33" s="636"/>
      <c r="CR33" s="637">
        <v>4337950</v>
      </c>
      <c r="CS33" s="669"/>
      <c r="CT33" s="669"/>
      <c r="CU33" s="669"/>
      <c r="CV33" s="669"/>
      <c r="CW33" s="669"/>
      <c r="CX33" s="669"/>
      <c r="CY33" s="670"/>
      <c r="CZ33" s="642">
        <v>45.7</v>
      </c>
      <c r="DA33" s="667"/>
      <c r="DB33" s="667"/>
      <c r="DC33" s="671"/>
      <c r="DD33" s="646">
        <v>3572171</v>
      </c>
      <c r="DE33" s="669"/>
      <c r="DF33" s="669"/>
      <c r="DG33" s="669"/>
      <c r="DH33" s="669"/>
      <c r="DI33" s="669"/>
      <c r="DJ33" s="669"/>
      <c r="DK33" s="670"/>
      <c r="DL33" s="646">
        <v>2233659</v>
      </c>
      <c r="DM33" s="669"/>
      <c r="DN33" s="669"/>
      <c r="DO33" s="669"/>
      <c r="DP33" s="669"/>
      <c r="DQ33" s="669"/>
      <c r="DR33" s="669"/>
      <c r="DS33" s="669"/>
      <c r="DT33" s="669"/>
      <c r="DU33" s="669"/>
      <c r="DV33" s="670"/>
      <c r="DW33" s="642">
        <v>48.2</v>
      </c>
      <c r="DX33" s="667"/>
      <c r="DY33" s="667"/>
      <c r="DZ33" s="667"/>
      <c r="EA33" s="667"/>
      <c r="EB33" s="667"/>
      <c r="EC33" s="668"/>
    </row>
    <row r="34" spans="2:133" ht="11.25" customHeight="1" x14ac:dyDescent="0.15">
      <c r="B34" s="634" t="s">
        <v>308</v>
      </c>
      <c r="C34" s="635"/>
      <c r="D34" s="635"/>
      <c r="E34" s="635"/>
      <c r="F34" s="635"/>
      <c r="G34" s="635"/>
      <c r="H34" s="635"/>
      <c r="I34" s="635"/>
      <c r="J34" s="635"/>
      <c r="K34" s="635"/>
      <c r="L34" s="635"/>
      <c r="M34" s="635"/>
      <c r="N34" s="635"/>
      <c r="O34" s="635"/>
      <c r="P34" s="635"/>
      <c r="Q34" s="636"/>
      <c r="R34" s="637">
        <v>36124</v>
      </c>
      <c r="S34" s="638"/>
      <c r="T34" s="638"/>
      <c r="U34" s="638"/>
      <c r="V34" s="638"/>
      <c r="W34" s="638"/>
      <c r="X34" s="638"/>
      <c r="Y34" s="639"/>
      <c r="Z34" s="640">
        <v>0.4</v>
      </c>
      <c r="AA34" s="640"/>
      <c r="AB34" s="640"/>
      <c r="AC34" s="640"/>
      <c r="AD34" s="641" t="s">
        <v>122</v>
      </c>
      <c r="AE34" s="641"/>
      <c r="AF34" s="641"/>
      <c r="AG34" s="641"/>
      <c r="AH34" s="641"/>
      <c r="AI34" s="641"/>
      <c r="AJ34" s="641"/>
      <c r="AK34" s="641"/>
      <c r="AL34" s="642" t="s">
        <v>122</v>
      </c>
      <c r="AM34" s="643"/>
      <c r="AN34" s="643"/>
      <c r="AO34" s="64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4" t="s">
        <v>309</v>
      </c>
      <c r="CE34" s="635"/>
      <c r="CF34" s="635"/>
      <c r="CG34" s="635"/>
      <c r="CH34" s="635"/>
      <c r="CI34" s="635"/>
      <c r="CJ34" s="635"/>
      <c r="CK34" s="635"/>
      <c r="CL34" s="635"/>
      <c r="CM34" s="635"/>
      <c r="CN34" s="635"/>
      <c r="CO34" s="635"/>
      <c r="CP34" s="635"/>
      <c r="CQ34" s="636"/>
      <c r="CR34" s="637">
        <v>1476174</v>
      </c>
      <c r="CS34" s="638"/>
      <c r="CT34" s="638"/>
      <c r="CU34" s="638"/>
      <c r="CV34" s="638"/>
      <c r="CW34" s="638"/>
      <c r="CX34" s="638"/>
      <c r="CY34" s="639"/>
      <c r="CZ34" s="642">
        <v>15.5</v>
      </c>
      <c r="DA34" s="667"/>
      <c r="DB34" s="667"/>
      <c r="DC34" s="671"/>
      <c r="DD34" s="646">
        <v>982540</v>
      </c>
      <c r="DE34" s="638"/>
      <c r="DF34" s="638"/>
      <c r="DG34" s="638"/>
      <c r="DH34" s="638"/>
      <c r="DI34" s="638"/>
      <c r="DJ34" s="638"/>
      <c r="DK34" s="639"/>
      <c r="DL34" s="646">
        <v>751505</v>
      </c>
      <c r="DM34" s="638"/>
      <c r="DN34" s="638"/>
      <c r="DO34" s="638"/>
      <c r="DP34" s="638"/>
      <c r="DQ34" s="638"/>
      <c r="DR34" s="638"/>
      <c r="DS34" s="638"/>
      <c r="DT34" s="638"/>
      <c r="DU34" s="638"/>
      <c r="DV34" s="639"/>
      <c r="DW34" s="642">
        <v>16.2</v>
      </c>
      <c r="DX34" s="667"/>
      <c r="DY34" s="667"/>
      <c r="DZ34" s="667"/>
      <c r="EA34" s="667"/>
      <c r="EB34" s="667"/>
      <c r="EC34" s="668"/>
    </row>
    <row r="35" spans="2:133" ht="11.25" customHeight="1" x14ac:dyDescent="0.15">
      <c r="B35" s="634" t="s">
        <v>310</v>
      </c>
      <c r="C35" s="635"/>
      <c r="D35" s="635"/>
      <c r="E35" s="635"/>
      <c r="F35" s="635"/>
      <c r="G35" s="635"/>
      <c r="H35" s="635"/>
      <c r="I35" s="635"/>
      <c r="J35" s="635"/>
      <c r="K35" s="635"/>
      <c r="L35" s="635"/>
      <c r="M35" s="635"/>
      <c r="N35" s="635"/>
      <c r="O35" s="635"/>
      <c r="P35" s="635"/>
      <c r="Q35" s="636"/>
      <c r="R35" s="637">
        <v>1023872</v>
      </c>
      <c r="S35" s="638"/>
      <c r="T35" s="638"/>
      <c r="U35" s="638"/>
      <c r="V35" s="638"/>
      <c r="W35" s="638"/>
      <c r="X35" s="638"/>
      <c r="Y35" s="639"/>
      <c r="Z35" s="640">
        <v>10.3</v>
      </c>
      <c r="AA35" s="640"/>
      <c r="AB35" s="640"/>
      <c r="AC35" s="640"/>
      <c r="AD35" s="641" t="s">
        <v>122</v>
      </c>
      <c r="AE35" s="641"/>
      <c r="AF35" s="641"/>
      <c r="AG35" s="641"/>
      <c r="AH35" s="641"/>
      <c r="AI35" s="641"/>
      <c r="AJ35" s="641"/>
      <c r="AK35" s="641"/>
      <c r="AL35" s="642" t="s">
        <v>122</v>
      </c>
      <c r="AM35" s="643"/>
      <c r="AN35" s="643"/>
      <c r="AO35" s="644"/>
      <c r="AP35" s="204"/>
      <c r="AQ35" s="619" t="s">
        <v>311</v>
      </c>
      <c r="AR35" s="620"/>
      <c r="AS35" s="620"/>
      <c r="AT35" s="620"/>
      <c r="AU35" s="620"/>
      <c r="AV35" s="620"/>
      <c r="AW35" s="620"/>
      <c r="AX35" s="620"/>
      <c r="AY35" s="620"/>
      <c r="AZ35" s="620"/>
      <c r="BA35" s="620"/>
      <c r="BB35" s="620"/>
      <c r="BC35" s="620"/>
      <c r="BD35" s="620"/>
      <c r="BE35" s="620"/>
      <c r="BF35" s="621"/>
      <c r="BG35" s="619" t="s">
        <v>312</v>
      </c>
      <c r="BH35" s="620"/>
      <c r="BI35" s="620"/>
      <c r="BJ35" s="620"/>
      <c r="BK35" s="620"/>
      <c r="BL35" s="620"/>
      <c r="BM35" s="620"/>
      <c r="BN35" s="620"/>
      <c r="BO35" s="620"/>
      <c r="BP35" s="620"/>
      <c r="BQ35" s="620"/>
      <c r="BR35" s="620"/>
      <c r="BS35" s="620"/>
      <c r="BT35" s="620"/>
      <c r="BU35" s="620"/>
      <c r="BV35" s="620"/>
      <c r="BW35" s="620"/>
      <c r="BX35" s="620"/>
      <c r="BY35" s="620"/>
      <c r="BZ35" s="620"/>
      <c r="CA35" s="620"/>
      <c r="CB35" s="621"/>
      <c r="CD35" s="634" t="s">
        <v>313</v>
      </c>
      <c r="CE35" s="635"/>
      <c r="CF35" s="635"/>
      <c r="CG35" s="635"/>
      <c r="CH35" s="635"/>
      <c r="CI35" s="635"/>
      <c r="CJ35" s="635"/>
      <c r="CK35" s="635"/>
      <c r="CL35" s="635"/>
      <c r="CM35" s="635"/>
      <c r="CN35" s="635"/>
      <c r="CO35" s="635"/>
      <c r="CP35" s="635"/>
      <c r="CQ35" s="636"/>
      <c r="CR35" s="637">
        <v>32338</v>
      </c>
      <c r="CS35" s="669"/>
      <c r="CT35" s="669"/>
      <c r="CU35" s="669"/>
      <c r="CV35" s="669"/>
      <c r="CW35" s="669"/>
      <c r="CX35" s="669"/>
      <c r="CY35" s="670"/>
      <c r="CZ35" s="642">
        <v>0.3</v>
      </c>
      <c r="DA35" s="667"/>
      <c r="DB35" s="667"/>
      <c r="DC35" s="671"/>
      <c r="DD35" s="646">
        <v>12282</v>
      </c>
      <c r="DE35" s="669"/>
      <c r="DF35" s="669"/>
      <c r="DG35" s="669"/>
      <c r="DH35" s="669"/>
      <c r="DI35" s="669"/>
      <c r="DJ35" s="669"/>
      <c r="DK35" s="670"/>
      <c r="DL35" s="646">
        <v>12282</v>
      </c>
      <c r="DM35" s="669"/>
      <c r="DN35" s="669"/>
      <c r="DO35" s="669"/>
      <c r="DP35" s="669"/>
      <c r="DQ35" s="669"/>
      <c r="DR35" s="669"/>
      <c r="DS35" s="669"/>
      <c r="DT35" s="669"/>
      <c r="DU35" s="669"/>
      <c r="DV35" s="670"/>
      <c r="DW35" s="642">
        <v>0.3</v>
      </c>
      <c r="DX35" s="667"/>
      <c r="DY35" s="667"/>
      <c r="DZ35" s="667"/>
      <c r="EA35" s="667"/>
      <c r="EB35" s="667"/>
      <c r="EC35" s="668"/>
    </row>
    <row r="36" spans="2:133" ht="11.25" customHeight="1" x14ac:dyDescent="0.15">
      <c r="B36" s="634" t="s">
        <v>314</v>
      </c>
      <c r="C36" s="635"/>
      <c r="D36" s="635"/>
      <c r="E36" s="635"/>
      <c r="F36" s="635"/>
      <c r="G36" s="635"/>
      <c r="H36" s="635"/>
      <c r="I36" s="635"/>
      <c r="J36" s="635"/>
      <c r="K36" s="635"/>
      <c r="L36" s="635"/>
      <c r="M36" s="635"/>
      <c r="N36" s="635"/>
      <c r="O36" s="635"/>
      <c r="P36" s="635"/>
      <c r="Q36" s="636"/>
      <c r="R36" s="637">
        <v>70437</v>
      </c>
      <c r="S36" s="638"/>
      <c r="T36" s="638"/>
      <c r="U36" s="638"/>
      <c r="V36" s="638"/>
      <c r="W36" s="638"/>
      <c r="X36" s="638"/>
      <c r="Y36" s="639"/>
      <c r="Z36" s="640">
        <v>0.7</v>
      </c>
      <c r="AA36" s="640"/>
      <c r="AB36" s="640"/>
      <c r="AC36" s="640"/>
      <c r="AD36" s="641" t="s">
        <v>122</v>
      </c>
      <c r="AE36" s="641"/>
      <c r="AF36" s="641"/>
      <c r="AG36" s="641"/>
      <c r="AH36" s="641"/>
      <c r="AI36" s="641"/>
      <c r="AJ36" s="641"/>
      <c r="AK36" s="641"/>
      <c r="AL36" s="642" t="s">
        <v>122</v>
      </c>
      <c r="AM36" s="643"/>
      <c r="AN36" s="643"/>
      <c r="AO36" s="644"/>
      <c r="AP36" s="204"/>
      <c r="AQ36" s="703" t="s">
        <v>315</v>
      </c>
      <c r="AR36" s="704"/>
      <c r="AS36" s="704"/>
      <c r="AT36" s="704"/>
      <c r="AU36" s="704"/>
      <c r="AV36" s="704"/>
      <c r="AW36" s="704"/>
      <c r="AX36" s="704"/>
      <c r="AY36" s="705"/>
      <c r="AZ36" s="626">
        <v>826565</v>
      </c>
      <c r="BA36" s="627"/>
      <c r="BB36" s="627"/>
      <c r="BC36" s="627"/>
      <c r="BD36" s="627"/>
      <c r="BE36" s="627"/>
      <c r="BF36" s="699"/>
      <c r="BG36" s="623" t="s">
        <v>316</v>
      </c>
      <c r="BH36" s="624"/>
      <c r="BI36" s="624"/>
      <c r="BJ36" s="624"/>
      <c r="BK36" s="624"/>
      <c r="BL36" s="624"/>
      <c r="BM36" s="624"/>
      <c r="BN36" s="624"/>
      <c r="BO36" s="624"/>
      <c r="BP36" s="624"/>
      <c r="BQ36" s="624"/>
      <c r="BR36" s="624"/>
      <c r="BS36" s="624"/>
      <c r="BT36" s="624"/>
      <c r="BU36" s="625"/>
      <c r="BV36" s="626">
        <v>16574</v>
      </c>
      <c r="BW36" s="627"/>
      <c r="BX36" s="627"/>
      <c r="BY36" s="627"/>
      <c r="BZ36" s="627"/>
      <c r="CA36" s="627"/>
      <c r="CB36" s="699"/>
      <c r="CD36" s="634" t="s">
        <v>317</v>
      </c>
      <c r="CE36" s="635"/>
      <c r="CF36" s="635"/>
      <c r="CG36" s="635"/>
      <c r="CH36" s="635"/>
      <c r="CI36" s="635"/>
      <c r="CJ36" s="635"/>
      <c r="CK36" s="635"/>
      <c r="CL36" s="635"/>
      <c r="CM36" s="635"/>
      <c r="CN36" s="635"/>
      <c r="CO36" s="635"/>
      <c r="CP36" s="635"/>
      <c r="CQ36" s="636"/>
      <c r="CR36" s="637">
        <v>1536741</v>
      </c>
      <c r="CS36" s="638"/>
      <c r="CT36" s="638"/>
      <c r="CU36" s="638"/>
      <c r="CV36" s="638"/>
      <c r="CW36" s="638"/>
      <c r="CX36" s="638"/>
      <c r="CY36" s="639"/>
      <c r="CZ36" s="642">
        <v>16.2</v>
      </c>
      <c r="DA36" s="667"/>
      <c r="DB36" s="667"/>
      <c r="DC36" s="671"/>
      <c r="DD36" s="646">
        <v>1453194</v>
      </c>
      <c r="DE36" s="638"/>
      <c r="DF36" s="638"/>
      <c r="DG36" s="638"/>
      <c r="DH36" s="638"/>
      <c r="DI36" s="638"/>
      <c r="DJ36" s="638"/>
      <c r="DK36" s="639"/>
      <c r="DL36" s="646">
        <v>1009809</v>
      </c>
      <c r="DM36" s="638"/>
      <c r="DN36" s="638"/>
      <c r="DO36" s="638"/>
      <c r="DP36" s="638"/>
      <c r="DQ36" s="638"/>
      <c r="DR36" s="638"/>
      <c r="DS36" s="638"/>
      <c r="DT36" s="638"/>
      <c r="DU36" s="638"/>
      <c r="DV36" s="639"/>
      <c r="DW36" s="642">
        <v>21.8</v>
      </c>
      <c r="DX36" s="667"/>
      <c r="DY36" s="667"/>
      <c r="DZ36" s="667"/>
      <c r="EA36" s="667"/>
      <c r="EB36" s="667"/>
      <c r="EC36" s="668"/>
    </row>
    <row r="37" spans="2:133" ht="11.25" customHeight="1" x14ac:dyDescent="0.15">
      <c r="B37" s="634" t="s">
        <v>318</v>
      </c>
      <c r="C37" s="635"/>
      <c r="D37" s="635"/>
      <c r="E37" s="635"/>
      <c r="F37" s="635"/>
      <c r="G37" s="635"/>
      <c r="H37" s="635"/>
      <c r="I37" s="635"/>
      <c r="J37" s="635"/>
      <c r="K37" s="635"/>
      <c r="L37" s="635"/>
      <c r="M37" s="635"/>
      <c r="N37" s="635"/>
      <c r="O37" s="635"/>
      <c r="P37" s="635"/>
      <c r="Q37" s="636"/>
      <c r="R37" s="637">
        <v>1057566</v>
      </c>
      <c r="S37" s="638"/>
      <c r="T37" s="638"/>
      <c r="U37" s="638"/>
      <c r="V37" s="638"/>
      <c r="W37" s="638"/>
      <c r="X37" s="638"/>
      <c r="Y37" s="639"/>
      <c r="Z37" s="640">
        <v>10.7</v>
      </c>
      <c r="AA37" s="640"/>
      <c r="AB37" s="640"/>
      <c r="AC37" s="640"/>
      <c r="AD37" s="641">
        <v>13</v>
      </c>
      <c r="AE37" s="641"/>
      <c r="AF37" s="641"/>
      <c r="AG37" s="641"/>
      <c r="AH37" s="641"/>
      <c r="AI37" s="641"/>
      <c r="AJ37" s="641"/>
      <c r="AK37" s="641"/>
      <c r="AL37" s="642">
        <v>0</v>
      </c>
      <c r="AM37" s="643"/>
      <c r="AN37" s="643"/>
      <c r="AO37" s="644"/>
      <c r="AQ37" s="700" t="s">
        <v>319</v>
      </c>
      <c r="AR37" s="701"/>
      <c r="AS37" s="701"/>
      <c r="AT37" s="701"/>
      <c r="AU37" s="701"/>
      <c r="AV37" s="701"/>
      <c r="AW37" s="701"/>
      <c r="AX37" s="701"/>
      <c r="AY37" s="702"/>
      <c r="AZ37" s="637">
        <v>165446</v>
      </c>
      <c r="BA37" s="638"/>
      <c r="BB37" s="638"/>
      <c r="BC37" s="638"/>
      <c r="BD37" s="669"/>
      <c r="BE37" s="669"/>
      <c r="BF37" s="692"/>
      <c r="BG37" s="634" t="s">
        <v>320</v>
      </c>
      <c r="BH37" s="635"/>
      <c r="BI37" s="635"/>
      <c r="BJ37" s="635"/>
      <c r="BK37" s="635"/>
      <c r="BL37" s="635"/>
      <c r="BM37" s="635"/>
      <c r="BN37" s="635"/>
      <c r="BO37" s="635"/>
      <c r="BP37" s="635"/>
      <c r="BQ37" s="635"/>
      <c r="BR37" s="635"/>
      <c r="BS37" s="635"/>
      <c r="BT37" s="635"/>
      <c r="BU37" s="636"/>
      <c r="BV37" s="637">
        <v>-42790</v>
      </c>
      <c r="BW37" s="638"/>
      <c r="BX37" s="638"/>
      <c r="BY37" s="638"/>
      <c r="BZ37" s="638"/>
      <c r="CA37" s="638"/>
      <c r="CB37" s="647"/>
      <c r="CD37" s="634" t="s">
        <v>321</v>
      </c>
      <c r="CE37" s="635"/>
      <c r="CF37" s="635"/>
      <c r="CG37" s="635"/>
      <c r="CH37" s="635"/>
      <c r="CI37" s="635"/>
      <c r="CJ37" s="635"/>
      <c r="CK37" s="635"/>
      <c r="CL37" s="635"/>
      <c r="CM37" s="635"/>
      <c r="CN37" s="635"/>
      <c r="CO37" s="635"/>
      <c r="CP37" s="635"/>
      <c r="CQ37" s="636"/>
      <c r="CR37" s="637">
        <v>439609</v>
      </c>
      <c r="CS37" s="669"/>
      <c r="CT37" s="669"/>
      <c r="CU37" s="669"/>
      <c r="CV37" s="669"/>
      <c r="CW37" s="669"/>
      <c r="CX37" s="669"/>
      <c r="CY37" s="670"/>
      <c r="CZ37" s="642">
        <v>4.5999999999999996</v>
      </c>
      <c r="DA37" s="667"/>
      <c r="DB37" s="667"/>
      <c r="DC37" s="671"/>
      <c r="DD37" s="646">
        <v>439609</v>
      </c>
      <c r="DE37" s="669"/>
      <c r="DF37" s="669"/>
      <c r="DG37" s="669"/>
      <c r="DH37" s="669"/>
      <c r="DI37" s="669"/>
      <c r="DJ37" s="669"/>
      <c r="DK37" s="670"/>
      <c r="DL37" s="646">
        <v>417298</v>
      </c>
      <c r="DM37" s="669"/>
      <c r="DN37" s="669"/>
      <c r="DO37" s="669"/>
      <c r="DP37" s="669"/>
      <c r="DQ37" s="669"/>
      <c r="DR37" s="669"/>
      <c r="DS37" s="669"/>
      <c r="DT37" s="669"/>
      <c r="DU37" s="669"/>
      <c r="DV37" s="670"/>
      <c r="DW37" s="642">
        <v>9</v>
      </c>
      <c r="DX37" s="667"/>
      <c r="DY37" s="667"/>
      <c r="DZ37" s="667"/>
      <c r="EA37" s="667"/>
      <c r="EB37" s="667"/>
      <c r="EC37" s="668"/>
    </row>
    <row r="38" spans="2:133" ht="11.25" customHeight="1" x14ac:dyDescent="0.15">
      <c r="B38" s="634" t="s">
        <v>322</v>
      </c>
      <c r="C38" s="635"/>
      <c r="D38" s="635"/>
      <c r="E38" s="635"/>
      <c r="F38" s="635"/>
      <c r="G38" s="635"/>
      <c r="H38" s="635"/>
      <c r="I38" s="635"/>
      <c r="J38" s="635"/>
      <c r="K38" s="635"/>
      <c r="L38" s="635"/>
      <c r="M38" s="635"/>
      <c r="N38" s="635"/>
      <c r="O38" s="635"/>
      <c r="P38" s="635"/>
      <c r="Q38" s="636"/>
      <c r="R38" s="637">
        <v>712600</v>
      </c>
      <c r="S38" s="638"/>
      <c r="T38" s="638"/>
      <c r="U38" s="638"/>
      <c r="V38" s="638"/>
      <c r="W38" s="638"/>
      <c r="X38" s="638"/>
      <c r="Y38" s="639"/>
      <c r="Z38" s="640">
        <v>7.2</v>
      </c>
      <c r="AA38" s="640"/>
      <c r="AB38" s="640"/>
      <c r="AC38" s="640"/>
      <c r="AD38" s="641" t="s">
        <v>122</v>
      </c>
      <c r="AE38" s="641"/>
      <c r="AF38" s="641"/>
      <c r="AG38" s="641"/>
      <c r="AH38" s="641"/>
      <c r="AI38" s="641"/>
      <c r="AJ38" s="641"/>
      <c r="AK38" s="641"/>
      <c r="AL38" s="642" t="s">
        <v>122</v>
      </c>
      <c r="AM38" s="643"/>
      <c r="AN38" s="643"/>
      <c r="AO38" s="644"/>
      <c r="AQ38" s="700" t="s">
        <v>323</v>
      </c>
      <c r="AR38" s="701"/>
      <c r="AS38" s="701"/>
      <c r="AT38" s="701"/>
      <c r="AU38" s="701"/>
      <c r="AV38" s="701"/>
      <c r="AW38" s="701"/>
      <c r="AX38" s="701"/>
      <c r="AY38" s="702"/>
      <c r="AZ38" s="637">
        <v>35531</v>
      </c>
      <c r="BA38" s="638"/>
      <c r="BB38" s="638"/>
      <c r="BC38" s="638"/>
      <c r="BD38" s="669"/>
      <c r="BE38" s="669"/>
      <c r="BF38" s="692"/>
      <c r="BG38" s="634" t="s">
        <v>324</v>
      </c>
      <c r="BH38" s="635"/>
      <c r="BI38" s="635"/>
      <c r="BJ38" s="635"/>
      <c r="BK38" s="635"/>
      <c r="BL38" s="635"/>
      <c r="BM38" s="635"/>
      <c r="BN38" s="635"/>
      <c r="BO38" s="635"/>
      <c r="BP38" s="635"/>
      <c r="BQ38" s="635"/>
      <c r="BR38" s="635"/>
      <c r="BS38" s="635"/>
      <c r="BT38" s="635"/>
      <c r="BU38" s="636"/>
      <c r="BV38" s="637">
        <v>1579</v>
      </c>
      <c r="BW38" s="638"/>
      <c r="BX38" s="638"/>
      <c r="BY38" s="638"/>
      <c r="BZ38" s="638"/>
      <c r="CA38" s="638"/>
      <c r="CB38" s="647"/>
      <c r="CD38" s="634" t="s">
        <v>325</v>
      </c>
      <c r="CE38" s="635"/>
      <c r="CF38" s="635"/>
      <c r="CG38" s="635"/>
      <c r="CH38" s="635"/>
      <c r="CI38" s="635"/>
      <c r="CJ38" s="635"/>
      <c r="CK38" s="635"/>
      <c r="CL38" s="635"/>
      <c r="CM38" s="635"/>
      <c r="CN38" s="635"/>
      <c r="CO38" s="635"/>
      <c r="CP38" s="635"/>
      <c r="CQ38" s="636"/>
      <c r="CR38" s="637">
        <v>661119</v>
      </c>
      <c r="CS38" s="638"/>
      <c r="CT38" s="638"/>
      <c r="CU38" s="638"/>
      <c r="CV38" s="638"/>
      <c r="CW38" s="638"/>
      <c r="CX38" s="638"/>
      <c r="CY38" s="639"/>
      <c r="CZ38" s="642">
        <v>7</v>
      </c>
      <c r="DA38" s="667"/>
      <c r="DB38" s="667"/>
      <c r="DC38" s="671"/>
      <c r="DD38" s="646">
        <v>559713</v>
      </c>
      <c r="DE38" s="638"/>
      <c r="DF38" s="638"/>
      <c r="DG38" s="638"/>
      <c r="DH38" s="638"/>
      <c r="DI38" s="638"/>
      <c r="DJ38" s="638"/>
      <c r="DK38" s="639"/>
      <c r="DL38" s="646">
        <v>460063</v>
      </c>
      <c r="DM38" s="638"/>
      <c r="DN38" s="638"/>
      <c r="DO38" s="638"/>
      <c r="DP38" s="638"/>
      <c r="DQ38" s="638"/>
      <c r="DR38" s="638"/>
      <c r="DS38" s="638"/>
      <c r="DT38" s="638"/>
      <c r="DU38" s="638"/>
      <c r="DV38" s="639"/>
      <c r="DW38" s="642">
        <v>9.9</v>
      </c>
      <c r="DX38" s="667"/>
      <c r="DY38" s="667"/>
      <c r="DZ38" s="667"/>
      <c r="EA38" s="667"/>
      <c r="EB38" s="667"/>
      <c r="EC38" s="668"/>
    </row>
    <row r="39" spans="2:133" ht="11.25" customHeight="1" x14ac:dyDescent="0.15">
      <c r="B39" s="634" t="s">
        <v>326</v>
      </c>
      <c r="C39" s="635"/>
      <c r="D39" s="635"/>
      <c r="E39" s="635"/>
      <c r="F39" s="635"/>
      <c r="G39" s="635"/>
      <c r="H39" s="635"/>
      <c r="I39" s="635"/>
      <c r="J39" s="635"/>
      <c r="K39" s="635"/>
      <c r="L39" s="635"/>
      <c r="M39" s="635"/>
      <c r="N39" s="635"/>
      <c r="O39" s="635"/>
      <c r="P39" s="635"/>
      <c r="Q39" s="636"/>
      <c r="R39" s="637" t="s">
        <v>122</v>
      </c>
      <c r="S39" s="638"/>
      <c r="T39" s="638"/>
      <c r="U39" s="638"/>
      <c r="V39" s="638"/>
      <c r="W39" s="638"/>
      <c r="X39" s="638"/>
      <c r="Y39" s="639"/>
      <c r="Z39" s="640" t="s">
        <v>122</v>
      </c>
      <c r="AA39" s="640"/>
      <c r="AB39" s="640"/>
      <c r="AC39" s="640"/>
      <c r="AD39" s="641" t="s">
        <v>122</v>
      </c>
      <c r="AE39" s="641"/>
      <c r="AF39" s="641"/>
      <c r="AG39" s="641"/>
      <c r="AH39" s="641"/>
      <c r="AI39" s="641"/>
      <c r="AJ39" s="641"/>
      <c r="AK39" s="641"/>
      <c r="AL39" s="642" t="s">
        <v>122</v>
      </c>
      <c r="AM39" s="643"/>
      <c r="AN39" s="643"/>
      <c r="AO39" s="644"/>
      <c r="AQ39" s="700" t="s">
        <v>327</v>
      </c>
      <c r="AR39" s="701"/>
      <c r="AS39" s="701"/>
      <c r="AT39" s="701"/>
      <c r="AU39" s="701"/>
      <c r="AV39" s="701"/>
      <c r="AW39" s="701"/>
      <c r="AX39" s="701"/>
      <c r="AY39" s="702"/>
      <c r="AZ39" s="637" t="s">
        <v>122</v>
      </c>
      <c r="BA39" s="638"/>
      <c r="BB39" s="638"/>
      <c r="BC39" s="638"/>
      <c r="BD39" s="669"/>
      <c r="BE39" s="669"/>
      <c r="BF39" s="692"/>
      <c r="BG39" s="634" t="s">
        <v>328</v>
      </c>
      <c r="BH39" s="635"/>
      <c r="BI39" s="635"/>
      <c r="BJ39" s="635"/>
      <c r="BK39" s="635"/>
      <c r="BL39" s="635"/>
      <c r="BM39" s="635"/>
      <c r="BN39" s="635"/>
      <c r="BO39" s="635"/>
      <c r="BP39" s="635"/>
      <c r="BQ39" s="635"/>
      <c r="BR39" s="635"/>
      <c r="BS39" s="635"/>
      <c r="BT39" s="635"/>
      <c r="BU39" s="636"/>
      <c r="BV39" s="637">
        <v>2394</v>
      </c>
      <c r="BW39" s="638"/>
      <c r="BX39" s="638"/>
      <c r="BY39" s="638"/>
      <c r="BZ39" s="638"/>
      <c r="CA39" s="638"/>
      <c r="CB39" s="647"/>
      <c r="CD39" s="634" t="s">
        <v>329</v>
      </c>
      <c r="CE39" s="635"/>
      <c r="CF39" s="635"/>
      <c r="CG39" s="635"/>
      <c r="CH39" s="635"/>
      <c r="CI39" s="635"/>
      <c r="CJ39" s="635"/>
      <c r="CK39" s="635"/>
      <c r="CL39" s="635"/>
      <c r="CM39" s="635"/>
      <c r="CN39" s="635"/>
      <c r="CO39" s="635"/>
      <c r="CP39" s="635"/>
      <c r="CQ39" s="636"/>
      <c r="CR39" s="637">
        <v>613466</v>
      </c>
      <c r="CS39" s="669"/>
      <c r="CT39" s="669"/>
      <c r="CU39" s="669"/>
      <c r="CV39" s="669"/>
      <c r="CW39" s="669"/>
      <c r="CX39" s="669"/>
      <c r="CY39" s="670"/>
      <c r="CZ39" s="642">
        <v>6.5</v>
      </c>
      <c r="DA39" s="667"/>
      <c r="DB39" s="667"/>
      <c r="DC39" s="671"/>
      <c r="DD39" s="646">
        <v>564442</v>
      </c>
      <c r="DE39" s="669"/>
      <c r="DF39" s="669"/>
      <c r="DG39" s="669"/>
      <c r="DH39" s="669"/>
      <c r="DI39" s="669"/>
      <c r="DJ39" s="669"/>
      <c r="DK39" s="670"/>
      <c r="DL39" s="646" t="s">
        <v>122</v>
      </c>
      <c r="DM39" s="669"/>
      <c r="DN39" s="669"/>
      <c r="DO39" s="669"/>
      <c r="DP39" s="669"/>
      <c r="DQ39" s="669"/>
      <c r="DR39" s="669"/>
      <c r="DS39" s="669"/>
      <c r="DT39" s="669"/>
      <c r="DU39" s="669"/>
      <c r="DV39" s="670"/>
      <c r="DW39" s="642" t="s">
        <v>122</v>
      </c>
      <c r="DX39" s="667"/>
      <c r="DY39" s="667"/>
      <c r="DZ39" s="667"/>
      <c r="EA39" s="667"/>
      <c r="EB39" s="667"/>
      <c r="EC39" s="668"/>
    </row>
    <row r="40" spans="2:133" ht="11.25" customHeight="1" x14ac:dyDescent="0.15">
      <c r="B40" s="634" t="s">
        <v>330</v>
      </c>
      <c r="C40" s="635"/>
      <c r="D40" s="635"/>
      <c r="E40" s="635"/>
      <c r="F40" s="635"/>
      <c r="G40" s="635"/>
      <c r="H40" s="635"/>
      <c r="I40" s="635"/>
      <c r="J40" s="635"/>
      <c r="K40" s="635"/>
      <c r="L40" s="635"/>
      <c r="M40" s="635"/>
      <c r="N40" s="635"/>
      <c r="O40" s="635"/>
      <c r="P40" s="635"/>
      <c r="Q40" s="636"/>
      <c r="R40" s="637" t="s">
        <v>122</v>
      </c>
      <c r="S40" s="638"/>
      <c r="T40" s="638"/>
      <c r="U40" s="638"/>
      <c r="V40" s="638"/>
      <c r="W40" s="638"/>
      <c r="X40" s="638"/>
      <c r="Y40" s="639"/>
      <c r="Z40" s="640" t="s">
        <v>122</v>
      </c>
      <c r="AA40" s="640"/>
      <c r="AB40" s="640"/>
      <c r="AC40" s="640"/>
      <c r="AD40" s="641" t="s">
        <v>122</v>
      </c>
      <c r="AE40" s="641"/>
      <c r="AF40" s="641"/>
      <c r="AG40" s="641"/>
      <c r="AH40" s="641"/>
      <c r="AI40" s="641"/>
      <c r="AJ40" s="641"/>
      <c r="AK40" s="641"/>
      <c r="AL40" s="642" t="s">
        <v>122</v>
      </c>
      <c r="AM40" s="643"/>
      <c r="AN40" s="643"/>
      <c r="AO40" s="644"/>
      <c r="AQ40" s="700" t="s">
        <v>331</v>
      </c>
      <c r="AR40" s="701"/>
      <c r="AS40" s="701"/>
      <c r="AT40" s="701"/>
      <c r="AU40" s="701"/>
      <c r="AV40" s="701"/>
      <c r="AW40" s="701"/>
      <c r="AX40" s="701"/>
      <c r="AY40" s="702"/>
      <c r="AZ40" s="637" t="s">
        <v>122</v>
      </c>
      <c r="BA40" s="638"/>
      <c r="BB40" s="638"/>
      <c r="BC40" s="638"/>
      <c r="BD40" s="669"/>
      <c r="BE40" s="669"/>
      <c r="BF40" s="692"/>
      <c r="BG40" s="685" t="s">
        <v>332</v>
      </c>
      <c r="BH40" s="686"/>
      <c r="BI40" s="686"/>
      <c r="BJ40" s="686"/>
      <c r="BK40" s="686"/>
      <c r="BL40" s="205"/>
      <c r="BM40" s="635" t="s">
        <v>333</v>
      </c>
      <c r="BN40" s="635"/>
      <c r="BO40" s="635"/>
      <c r="BP40" s="635"/>
      <c r="BQ40" s="635"/>
      <c r="BR40" s="635"/>
      <c r="BS40" s="635"/>
      <c r="BT40" s="635"/>
      <c r="BU40" s="636"/>
      <c r="BV40" s="637">
        <v>86</v>
      </c>
      <c r="BW40" s="638"/>
      <c r="BX40" s="638"/>
      <c r="BY40" s="638"/>
      <c r="BZ40" s="638"/>
      <c r="CA40" s="638"/>
      <c r="CB40" s="647"/>
      <c r="CD40" s="634" t="s">
        <v>334</v>
      </c>
      <c r="CE40" s="635"/>
      <c r="CF40" s="635"/>
      <c r="CG40" s="635"/>
      <c r="CH40" s="635"/>
      <c r="CI40" s="635"/>
      <c r="CJ40" s="635"/>
      <c r="CK40" s="635"/>
      <c r="CL40" s="635"/>
      <c r="CM40" s="635"/>
      <c r="CN40" s="635"/>
      <c r="CO40" s="635"/>
      <c r="CP40" s="635"/>
      <c r="CQ40" s="636"/>
      <c r="CR40" s="637">
        <v>18112</v>
      </c>
      <c r="CS40" s="638"/>
      <c r="CT40" s="638"/>
      <c r="CU40" s="638"/>
      <c r="CV40" s="638"/>
      <c r="CW40" s="638"/>
      <c r="CX40" s="638"/>
      <c r="CY40" s="639"/>
      <c r="CZ40" s="642">
        <v>0.2</v>
      </c>
      <c r="DA40" s="667"/>
      <c r="DB40" s="667"/>
      <c r="DC40" s="671"/>
      <c r="DD40" s="646" t="s">
        <v>122</v>
      </c>
      <c r="DE40" s="638"/>
      <c r="DF40" s="638"/>
      <c r="DG40" s="638"/>
      <c r="DH40" s="638"/>
      <c r="DI40" s="638"/>
      <c r="DJ40" s="638"/>
      <c r="DK40" s="639"/>
      <c r="DL40" s="646" t="s">
        <v>122</v>
      </c>
      <c r="DM40" s="638"/>
      <c r="DN40" s="638"/>
      <c r="DO40" s="638"/>
      <c r="DP40" s="638"/>
      <c r="DQ40" s="638"/>
      <c r="DR40" s="638"/>
      <c r="DS40" s="638"/>
      <c r="DT40" s="638"/>
      <c r="DU40" s="638"/>
      <c r="DV40" s="639"/>
      <c r="DW40" s="642" t="s">
        <v>122</v>
      </c>
      <c r="DX40" s="667"/>
      <c r="DY40" s="667"/>
      <c r="DZ40" s="667"/>
      <c r="EA40" s="667"/>
      <c r="EB40" s="667"/>
      <c r="EC40" s="668"/>
    </row>
    <row r="41" spans="2:133" ht="11.25" customHeight="1" x14ac:dyDescent="0.15">
      <c r="B41" s="658" t="s">
        <v>335</v>
      </c>
      <c r="C41" s="659"/>
      <c r="D41" s="659"/>
      <c r="E41" s="659"/>
      <c r="F41" s="659"/>
      <c r="G41" s="659"/>
      <c r="H41" s="659"/>
      <c r="I41" s="659"/>
      <c r="J41" s="659"/>
      <c r="K41" s="659"/>
      <c r="L41" s="659"/>
      <c r="M41" s="659"/>
      <c r="N41" s="659"/>
      <c r="O41" s="659"/>
      <c r="P41" s="659"/>
      <c r="Q41" s="660"/>
      <c r="R41" s="709">
        <v>9899073</v>
      </c>
      <c r="S41" s="710"/>
      <c r="T41" s="710"/>
      <c r="U41" s="710"/>
      <c r="V41" s="710"/>
      <c r="W41" s="710"/>
      <c r="X41" s="710"/>
      <c r="Y41" s="714"/>
      <c r="Z41" s="715">
        <v>100</v>
      </c>
      <c r="AA41" s="715"/>
      <c r="AB41" s="715"/>
      <c r="AC41" s="715"/>
      <c r="AD41" s="716">
        <v>4631957</v>
      </c>
      <c r="AE41" s="716"/>
      <c r="AF41" s="716"/>
      <c r="AG41" s="716"/>
      <c r="AH41" s="716"/>
      <c r="AI41" s="716"/>
      <c r="AJ41" s="716"/>
      <c r="AK41" s="716"/>
      <c r="AL41" s="717">
        <v>100</v>
      </c>
      <c r="AM41" s="697"/>
      <c r="AN41" s="697"/>
      <c r="AO41" s="718"/>
      <c r="AQ41" s="700" t="s">
        <v>336</v>
      </c>
      <c r="AR41" s="701"/>
      <c r="AS41" s="701"/>
      <c r="AT41" s="701"/>
      <c r="AU41" s="701"/>
      <c r="AV41" s="701"/>
      <c r="AW41" s="701"/>
      <c r="AX41" s="701"/>
      <c r="AY41" s="702"/>
      <c r="AZ41" s="637">
        <v>163479</v>
      </c>
      <c r="BA41" s="638"/>
      <c r="BB41" s="638"/>
      <c r="BC41" s="638"/>
      <c r="BD41" s="669"/>
      <c r="BE41" s="669"/>
      <c r="BF41" s="692"/>
      <c r="BG41" s="685"/>
      <c r="BH41" s="686"/>
      <c r="BI41" s="686"/>
      <c r="BJ41" s="686"/>
      <c r="BK41" s="686"/>
      <c r="BL41" s="205"/>
      <c r="BM41" s="635" t="s">
        <v>337</v>
      </c>
      <c r="BN41" s="635"/>
      <c r="BO41" s="635"/>
      <c r="BP41" s="635"/>
      <c r="BQ41" s="635"/>
      <c r="BR41" s="635"/>
      <c r="BS41" s="635"/>
      <c r="BT41" s="635"/>
      <c r="BU41" s="636"/>
      <c r="BV41" s="637">
        <v>1</v>
      </c>
      <c r="BW41" s="638"/>
      <c r="BX41" s="638"/>
      <c r="BY41" s="638"/>
      <c r="BZ41" s="638"/>
      <c r="CA41" s="638"/>
      <c r="CB41" s="647"/>
      <c r="CD41" s="634" t="s">
        <v>338</v>
      </c>
      <c r="CE41" s="635"/>
      <c r="CF41" s="635"/>
      <c r="CG41" s="635"/>
      <c r="CH41" s="635"/>
      <c r="CI41" s="635"/>
      <c r="CJ41" s="635"/>
      <c r="CK41" s="635"/>
      <c r="CL41" s="635"/>
      <c r="CM41" s="635"/>
      <c r="CN41" s="635"/>
      <c r="CO41" s="635"/>
      <c r="CP41" s="635"/>
      <c r="CQ41" s="636"/>
      <c r="CR41" s="637" t="s">
        <v>122</v>
      </c>
      <c r="CS41" s="669"/>
      <c r="CT41" s="669"/>
      <c r="CU41" s="669"/>
      <c r="CV41" s="669"/>
      <c r="CW41" s="669"/>
      <c r="CX41" s="669"/>
      <c r="CY41" s="670"/>
      <c r="CZ41" s="642" t="s">
        <v>122</v>
      </c>
      <c r="DA41" s="667"/>
      <c r="DB41" s="667"/>
      <c r="DC41" s="671"/>
      <c r="DD41" s="646" t="s">
        <v>122</v>
      </c>
      <c r="DE41" s="669"/>
      <c r="DF41" s="669"/>
      <c r="DG41" s="669"/>
      <c r="DH41" s="669"/>
      <c r="DI41" s="669"/>
      <c r="DJ41" s="669"/>
      <c r="DK41" s="670"/>
      <c r="DL41" s="720"/>
      <c r="DM41" s="721"/>
      <c r="DN41" s="721"/>
      <c r="DO41" s="721"/>
      <c r="DP41" s="721"/>
      <c r="DQ41" s="721"/>
      <c r="DR41" s="721"/>
      <c r="DS41" s="721"/>
      <c r="DT41" s="721"/>
      <c r="DU41" s="721"/>
      <c r="DV41" s="722"/>
      <c r="DW41" s="711"/>
      <c r="DX41" s="712"/>
      <c r="DY41" s="712"/>
      <c r="DZ41" s="712"/>
      <c r="EA41" s="712"/>
      <c r="EB41" s="712"/>
      <c r="EC41" s="713"/>
    </row>
    <row r="42" spans="2:133" ht="11.25" customHeight="1" x14ac:dyDescent="0.15">
      <c r="AQ42" s="706" t="s">
        <v>339</v>
      </c>
      <c r="AR42" s="707"/>
      <c r="AS42" s="707"/>
      <c r="AT42" s="707"/>
      <c r="AU42" s="707"/>
      <c r="AV42" s="707"/>
      <c r="AW42" s="707"/>
      <c r="AX42" s="707"/>
      <c r="AY42" s="708"/>
      <c r="AZ42" s="709">
        <v>462109</v>
      </c>
      <c r="BA42" s="710"/>
      <c r="BB42" s="710"/>
      <c r="BC42" s="710"/>
      <c r="BD42" s="696"/>
      <c r="BE42" s="696"/>
      <c r="BF42" s="698"/>
      <c r="BG42" s="687"/>
      <c r="BH42" s="688"/>
      <c r="BI42" s="688"/>
      <c r="BJ42" s="688"/>
      <c r="BK42" s="688"/>
      <c r="BL42" s="206"/>
      <c r="BM42" s="659" t="s">
        <v>340</v>
      </c>
      <c r="BN42" s="659"/>
      <c r="BO42" s="659"/>
      <c r="BP42" s="659"/>
      <c r="BQ42" s="659"/>
      <c r="BR42" s="659"/>
      <c r="BS42" s="659"/>
      <c r="BT42" s="659"/>
      <c r="BU42" s="660"/>
      <c r="BV42" s="709">
        <v>429</v>
      </c>
      <c r="BW42" s="710"/>
      <c r="BX42" s="710"/>
      <c r="BY42" s="710"/>
      <c r="BZ42" s="710"/>
      <c r="CA42" s="710"/>
      <c r="CB42" s="719"/>
      <c r="CD42" s="634" t="s">
        <v>341</v>
      </c>
      <c r="CE42" s="635"/>
      <c r="CF42" s="635"/>
      <c r="CG42" s="635"/>
      <c r="CH42" s="635"/>
      <c r="CI42" s="635"/>
      <c r="CJ42" s="635"/>
      <c r="CK42" s="635"/>
      <c r="CL42" s="635"/>
      <c r="CM42" s="635"/>
      <c r="CN42" s="635"/>
      <c r="CO42" s="635"/>
      <c r="CP42" s="635"/>
      <c r="CQ42" s="636"/>
      <c r="CR42" s="637">
        <v>1009537</v>
      </c>
      <c r="CS42" s="669"/>
      <c r="CT42" s="669"/>
      <c r="CU42" s="669"/>
      <c r="CV42" s="669"/>
      <c r="CW42" s="669"/>
      <c r="CX42" s="669"/>
      <c r="CY42" s="670"/>
      <c r="CZ42" s="642">
        <v>10.6</v>
      </c>
      <c r="DA42" s="667"/>
      <c r="DB42" s="667"/>
      <c r="DC42" s="671"/>
      <c r="DD42" s="646">
        <v>162548</v>
      </c>
      <c r="DE42" s="669"/>
      <c r="DF42" s="669"/>
      <c r="DG42" s="669"/>
      <c r="DH42" s="669"/>
      <c r="DI42" s="669"/>
      <c r="DJ42" s="669"/>
      <c r="DK42" s="670"/>
      <c r="DL42" s="720"/>
      <c r="DM42" s="721"/>
      <c r="DN42" s="721"/>
      <c r="DO42" s="721"/>
      <c r="DP42" s="721"/>
      <c r="DQ42" s="721"/>
      <c r="DR42" s="721"/>
      <c r="DS42" s="721"/>
      <c r="DT42" s="721"/>
      <c r="DU42" s="721"/>
      <c r="DV42" s="722"/>
      <c r="DW42" s="711"/>
      <c r="DX42" s="712"/>
      <c r="DY42" s="712"/>
      <c r="DZ42" s="712"/>
      <c r="EA42" s="712"/>
      <c r="EB42" s="712"/>
      <c r="EC42" s="713"/>
    </row>
    <row r="43" spans="2:133" ht="11.25" customHeight="1" x14ac:dyDescent="0.15">
      <c r="B43" s="196" t="s">
        <v>342</v>
      </c>
      <c r="CD43" s="634" t="s">
        <v>343</v>
      </c>
      <c r="CE43" s="635"/>
      <c r="CF43" s="635"/>
      <c r="CG43" s="635"/>
      <c r="CH43" s="635"/>
      <c r="CI43" s="635"/>
      <c r="CJ43" s="635"/>
      <c r="CK43" s="635"/>
      <c r="CL43" s="635"/>
      <c r="CM43" s="635"/>
      <c r="CN43" s="635"/>
      <c r="CO43" s="635"/>
      <c r="CP43" s="635"/>
      <c r="CQ43" s="636"/>
      <c r="CR43" s="637">
        <v>26021</v>
      </c>
      <c r="CS43" s="669"/>
      <c r="CT43" s="669"/>
      <c r="CU43" s="669"/>
      <c r="CV43" s="669"/>
      <c r="CW43" s="669"/>
      <c r="CX43" s="669"/>
      <c r="CY43" s="670"/>
      <c r="CZ43" s="642">
        <v>0.3</v>
      </c>
      <c r="DA43" s="667"/>
      <c r="DB43" s="667"/>
      <c r="DC43" s="671"/>
      <c r="DD43" s="646">
        <v>26021</v>
      </c>
      <c r="DE43" s="669"/>
      <c r="DF43" s="669"/>
      <c r="DG43" s="669"/>
      <c r="DH43" s="669"/>
      <c r="DI43" s="669"/>
      <c r="DJ43" s="669"/>
      <c r="DK43" s="670"/>
      <c r="DL43" s="720"/>
      <c r="DM43" s="721"/>
      <c r="DN43" s="721"/>
      <c r="DO43" s="721"/>
      <c r="DP43" s="721"/>
      <c r="DQ43" s="721"/>
      <c r="DR43" s="721"/>
      <c r="DS43" s="721"/>
      <c r="DT43" s="721"/>
      <c r="DU43" s="721"/>
      <c r="DV43" s="722"/>
      <c r="DW43" s="711"/>
      <c r="DX43" s="712"/>
      <c r="DY43" s="712"/>
      <c r="DZ43" s="712"/>
      <c r="EA43" s="712"/>
      <c r="EB43" s="712"/>
      <c r="EC43" s="713"/>
    </row>
    <row r="44" spans="2:133" ht="11.25" customHeight="1" x14ac:dyDescent="0.15">
      <c r="B44" s="723" t="s">
        <v>344</v>
      </c>
      <c r="C44" s="723"/>
      <c r="D44" s="723"/>
      <c r="E44" s="723"/>
      <c r="F44" s="723"/>
      <c r="G44" s="723"/>
      <c r="H44" s="723"/>
      <c r="I44" s="723"/>
      <c r="J44" s="723"/>
      <c r="K44" s="723"/>
      <c r="L44" s="723"/>
      <c r="M44" s="723"/>
      <c r="N44" s="723"/>
      <c r="O44" s="723"/>
      <c r="P44" s="723"/>
      <c r="Q44" s="723"/>
      <c r="R44" s="723"/>
      <c r="S44" s="723"/>
      <c r="T44" s="723"/>
      <c r="U44" s="723"/>
      <c r="V44" s="723"/>
      <c r="W44" s="723"/>
      <c r="X44" s="723"/>
      <c r="Y44" s="723"/>
      <c r="Z44" s="723"/>
      <c r="AA44" s="723"/>
      <c r="AB44" s="723"/>
      <c r="AC44" s="723"/>
      <c r="AD44" s="723"/>
      <c r="AE44" s="723"/>
      <c r="AF44" s="723"/>
      <c r="AG44" s="723"/>
      <c r="AH44" s="723"/>
      <c r="AI44" s="723"/>
      <c r="AJ44" s="723"/>
      <c r="AK44" s="723"/>
      <c r="AL44" s="723"/>
      <c r="AM44" s="723"/>
      <c r="AN44" s="723"/>
      <c r="AO44" s="723"/>
      <c r="AP44" s="723"/>
      <c r="AQ44" s="723"/>
      <c r="AR44" s="723"/>
      <c r="AS44" s="723"/>
      <c r="AT44" s="723"/>
      <c r="AU44" s="723"/>
      <c r="AV44" s="723"/>
      <c r="AW44" s="723"/>
      <c r="AX44" s="723"/>
      <c r="AY44" s="723"/>
      <c r="AZ44" s="723"/>
      <c r="BA44" s="723"/>
      <c r="BB44" s="723"/>
      <c r="BC44" s="723"/>
      <c r="BD44" s="723"/>
      <c r="BE44" s="723"/>
      <c r="BF44" s="723"/>
      <c r="BG44" s="723"/>
      <c r="BH44" s="723"/>
      <c r="BI44" s="723"/>
      <c r="BJ44" s="723"/>
      <c r="BK44" s="723"/>
      <c r="BL44" s="723"/>
      <c r="BM44" s="723"/>
      <c r="BN44" s="723"/>
      <c r="BO44" s="723"/>
      <c r="BP44" s="723"/>
      <c r="BQ44" s="723"/>
      <c r="BR44" s="723"/>
      <c r="BS44" s="723"/>
      <c r="BT44" s="723"/>
      <c r="BU44" s="723"/>
      <c r="BV44" s="723"/>
      <c r="BW44" s="723"/>
      <c r="BX44" s="723"/>
      <c r="BY44" s="723"/>
      <c r="BZ44" s="723"/>
      <c r="CA44" s="723"/>
      <c r="CB44" s="723"/>
      <c r="CC44" s="724"/>
      <c r="CD44" s="673" t="s">
        <v>292</v>
      </c>
      <c r="CE44" s="674"/>
      <c r="CF44" s="634" t="s">
        <v>345</v>
      </c>
      <c r="CG44" s="635"/>
      <c r="CH44" s="635"/>
      <c r="CI44" s="635"/>
      <c r="CJ44" s="635"/>
      <c r="CK44" s="635"/>
      <c r="CL44" s="635"/>
      <c r="CM44" s="635"/>
      <c r="CN44" s="635"/>
      <c r="CO44" s="635"/>
      <c r="CP44" s="635"/>
      <c r="CQ44" s="636"/>
      <c r="CR44" s="637">
        <v>1009537</v>
      </c>
      <c r="CS44" s="638"/>
      <c r="CT44" s="638"/>
      <c r="CU44" s="638"/>
      <c r="CV44" s="638"/>
      <c r="CW44" s="638"/>
      <c r="CX44" s="638"/>
      <c r="CY44" s="639"/>
      <c r="CZ44" s="642">
        <v>10.6</v>
      </c>
      <c r="DA44" s="643"/>
      <c r="DB44" s="643"/>
      <c r="DC44" s="649"/>
      <c r="DD44" s="646">
        <v>162548</v>
      </c>
      <c r="DE44" s="638"/>
      <c r="DF44" s="638"/>
      <c r="DG44" s="638"/>
      <c r="DH44" s="638"/>
      <c r="DI44" s="638"/>
      <c r="DJ44" s="638"/>
      <c r="DK44" s="639"/>
      <c r="DL44" s="720"/>
      <c r="DM44" s="721"/>
      <c r="DN44" s="721"/>
      <c r="DO44" s="721"/>
      <c r="DP44" s="721"/>
      <c r="DQ44" s="721"/>
      <c r="DR44" s="721"/>
      <c r="DS44" s="721"/>
      <c r="DT44" s="721"/>
      <c r="DU44" s="721"/>
      <c r="DV44" s="722"/>
      <c r="DW44" s="711"/>
      <c r="DX44" s="712"/>
      <c r="DY44" s="712"/>
      <c r="DZ44" s="712"/>
      <c r="EA44" s="712"/>
      <c r="EB44" s="712"/>
      <c r="EC44" s="713"/>
    </row>
    <row r="45" spans="2:133" ht="11.25" customHeight="1" x14ac:dyDescent="0.15">
      <c r="B45" s="723" t="s">
        <v>346</v>
      </c>
      <c r="C45" s="723"/>
      <c r="D45" s="723"/>
      <c r="E45" s="723"/>
      <c r="F45" s="723"/>
      <c r="G45" s="723"/>
      <c r="H45" s="723"/>
      <c r="I45" s="723"/>
      <c r="J45" s="723"/>
      <c r="K45" s="723"/>
      <c r="L45" s="723"/>
      <c r="M45" s="723"/>
      <c r="N45" s="723"/>
      <c r="O45" s="723"/>
      <c r="P45" s="723"/>
      <c r="Q45" s="723"/>
      <c r="R45" s="723"/>
      <c r="S45" s="723"/>
      <c r="T45" s="723"/>
      <c r="U45" s="723"/>
      <c r="V45" s="723"/>
      <c r="W45" s="723"/>
      <c r="X45" s="723"/>
      <c r="Y45" s="723"/>
      <c r="Z45" s="723"/>
      <c r="AA45" s="723"/>
      <c r="AB45" s="723"/>
      <c r="AC45" s="723"/>
      <c r="AD45" s="723"/>
      <c r="AE45" s="723"/>
      <c r="AF45" s="723"/>
      <c r="AG45" s="723"/>
      <c r="AH45" s="723"/>
      <c r="AI45" s="723"/>
      <c r="AJ45" s="723"/>
      <c r="AK45" s="723"/>
      <c r="AL45" s="723"/>
      <c r="AM45" s="723"/>
      <c r="AN45" s="723"/>
      <c r="AO45" s="723"/>
      <c r="AP45" s="723"/>
      <c r="AQ45" s="723"/>
      <c r="AR45" s="723"/>
      <c r="AS45" s="723"/>
      <c r="AT45" s="723"/>
      <c r="AU45" s="723"/>
      <c r="AV45" s="723"/>
      <c r="AW45" s="723"/>
      <c r="AX45" s="723"/>
      <c r="AY45" s="723"/>
      <c r="AZ45" s="723"/>
      <c r="BA45" s="723"/>
      <c r="BB45" s="723"/>
      <c r="BC45" s="723"/>
      <c r="BD45" s="723"/>
      <c r="BE45" s="723"/>
      <c r="BF45" s="723"/>
      <c r="BG45" s="723"/>
      <c r="BH45" s="723"/>
      <c r="BI45" s="723"/>
      <c r="BJ45" s="723"/>
      <c r="BK45" s="723"/>
      <c r="BL45" s="723"/>
      <c r="BM45" s="723"/>
      <c r="BN45" s="723"/>
      <c r="BO45" s="723"/>
      <c r="BP45" s="723"/>
      <c r="BQ45" s="723"/>
      <c r="BR45" s="723"/>
      <c r="BS45" s="723"/>
      <c r="BT45" s="723"/>
      <c r="BU45" s="723"/>
      <c r="BV45" s="723"/>
      <c r="BW45" s="723"/>
      <c r="BX45" s="723"/>
      <c r="BY45" s="723"/>
      <c r="BZ45" s="723"/>
      <c r="CA45" s="723"/>
      <c r="CB45" s="723"/>
      <c r="CC45" s="724"/>
      <c r="CD45" s="675"/>
      <c r="CE45" s="676"/>
      <c r="CF45" s="634" t="s">
        <v>347</v>
      </c>
      <c r="CG45" s="635"/>
      <c r="CH45" s="635"/>
      <c r="CI45" s="635"/>
      <c r="CJ45" s="635"/>
      <c r="CK45" s="635"/>
      <c r="CL45" s="635"/>
      <c r="CM45" s="635"/>
      <c r="CN45" s="635"/>
      <c r="CO45" s="635"/>
      <c r="CP45" s="635"/>
      <c r="CQ45" s="636"/>
      <c r="CR45" s="637">
        <v>256519</v>
      </c>
      <c r="CS45" s="669"/>
      <c r="CT45" s="669"/>
      <c r="CU45" s="669"/>
      <c r="CV45" s="669"/>
      <c r="CW45" s="669"/>
      <c r="CX45" s="669"/>
      <c r="CY45" s="670"/>
      <c r="CZ45" s="642">
        <v>2.7</v>
      </c>
      <c r="DA45" s="667"/>
      <c r="DB45" s="667"/>
      <c r="DC45" s="671"/>
      <c r="DD45" s="646">
        <v>9404</v>
      </c>
      <c r="DE45" s="669"/>
      <c r="DF45" s="669"/>
      <c r="DG45" s="669"/>
      <c r="DH45" s="669"/>
      <c r="DI45" s="669"/>
      <c r="DJ45" s="669"/>
      <c r="DK45" s="670"/>
      <c r="DL45" s="720"/>
      <c r="DM45" s="721"/>
      <c r="DN45" s="721"/>
      <c r="DO45" s="721"/>
      <c r="DP45" s="721"/>
      <c r="DQ45" s="721"/>
      <c r="DR45" s="721"/>
      <c r="DS45" s="721"/>
      <c r="DT45" s="721"/>
      <c r="DU45" s="721"/>
      <c r="DV45" s="722"/>
      <c r="DW45" s="711"/>
      <c r="DX45" s="712"/>
      <c r="DY45" s="712"/>
      <c r="DZ45" s="712"/>
      <c r="EA45" s="712"/>
      <c r="EB45" s="712"/>
      <c r="EC45" s="713"/>
    </row>
    <row r="46" spans="2:133" ht="11.25" customHeight="1" x14ac:dyDescent="0.15">
      <c r="B46" s="207"/>
      <c r="CD46" s="675"/>
      <c r="CE46" s="676"/>
      <c r="CF46" s="634" t="s">
        <v>348</v>
      </c>
      <c r="CG46" s="635"/>
      <c r="CH46" s="635"/>
      <c r="CI46" s="635"/>
      <c r="CJ46" s="635"/>
      <c r="CK46" s="635"/>
      <c r="CL46" s="635"/>
      <c r="CM46" s="635"/>
      <c r="CN46" s="635"/>
      <c r="CO46" s="635"/>
      <c r="CP46" s="635"/>
      <c r="CQ46" s="636"/>
      <c r="CR46" s="637">
        <v>753018</v>
      </c>
      <c r="CS46" s="638"/>
      <c r="CT46" s="638"/>
      <c r="CU46" s="638"/>
      <c r="CV46" s="638"/>
      <c r="CW46" s="638"/>
      <c r="CX46" s="638"/>
      <c r="CY46" s="639"/>
      <c r="CZ46" s="642">
        <v>7.9</v>
      </c>
      <c r="DA46" s="643"/>
      <c r="DB46" s="643"/>
      <c r="DC46" s="649"/>
      <c r="DD46" s="646">
        <v>153144</v>
      </c>
      <c r="DE46" s="638"/>
      <c r="DF46" s="638"/>
      <c r="DG46" s="638"/>
      <c r="DH46" s="638"/>
      <c r="DI46" s="638"/>
      <c r="DJ46" s="638"/>
      <c r="DK46" s="639"/>
      <c r="DL46" s="720"/>
      <c r="DM46" s="721"/>
      <c r="DN46" s="721"/>
      <c r="DO46" s="721"/>
      <c r="DP46" s="721"/>
      <c r="DQ46" s="721"/>
      <c r="DR46" s="721"/>
      <c r="DS46" s="721"/>
      <c r="DT46" s="721"/>
      <c r="DU46" s="721"/>
      <c r="DV46" s="722"/>
      <c r="DW46" s="711"/>
      <c r="DX46" s="712"/>
      <c r="DY46" s="712"/>
      <c r="DZ46" s="712"/>
      <c r="EA46" s="712"/>
      <c r="EB46" s="712"/>
      <c r="EC46" s="713"/>
    </row>
    <row r="47" spans="2:133" ht="11.25" customHeight="1" x14ac:dyDescent="0.15">
      <c r="B47" s="207"/>
      <c r="CD47" s="675"/>
      <c r="CE47" s="676"/>
      <c r="CF47" s="634" t="s">
        <v>349</v>
      </c>
      <c r="CG47" s="635"/>
      <c r="CH47" s="635"/>
      <c r="CI47" s="635"/>
      <c r="CJ47" s="635"/>
      <c r="CK47" s="635"/>
      <c r="CL47" s="635"/>
      <c r="CM47" s="635"/>
      <c r="CN47" s="635"/>
      <c r="CO47" s="635"/>
      <c r="CP47" s="635"/>
      <c r="CQ47" s="636"/>
      <c r="CR47" s="637" t="s">
        <v>122</v>
      </c>
      <c r="CS47" s="669"/>
      <c r="CT47" s="669"/>
      <c r="CU47" s="669"/>
      <c r="CV47" s="669"/>
      <c r="CW47" s="669"/>
      <c r="CX47" s="669"/>
      <c r="CY47" s="670"/>
      <c r="CZ47" s="642" t="s">
        <v>122</v>
      </c>
      <c r="DA47" s="667"/>
      <c r="DB47" s="667"/>
      <c r="DC47" s="671"/>
      <c r="DD47" s="646" t="s">
        <v>122</v>
      </c>
      <c r="DE47" s="669"/>
      <c r="DF47" s="669"/>
      <c r="DG47" s="669"/>
      <c r="DH47" s="669"/>
      <c r="DI47" s="669"/>
      <c r="DJ47" s="669"/>
      <c r="DK47" s="670"/>
      <c r="DL47" s="720"/>
      <c r="DM47" s="721"/>
      <c r="DN47" s="721"/>
      <c r="DO47" s="721"/>
      <c r="DP47" s="721"/>
      <c r="DQ47" s="721"/>
      <c r="DR47" s="721"/>
      <c r="DS47" s="721"/>
      <c r="DT47" s="721"/>
      <c r="DU47" s="721"/>
      <c r="DV47" s="722"/>
      <c r="DW47" s="711"/>
      <c r="DX47" s="712"/>
      <c r="DY47" s="712"/>
      <c r="DZ47" s="712"/>
      <c r="EA47" s="712"/>
      <c r="EB47" s="712"/>
      <c r="EC47" s="713"/>
    </row>
    <row r="48" spans="2:133" x14ac:dyDescent="0.15">
      <c r="B48" s="207"/>
      <c r="CD48" s="677"/>
      <c r="CE48" s="678"/>
      <c r="CF48" s="634" t="s">
        <v>350</v>
      </c>
      <c r="CG48" s="635"/>
      <c r="CH48" s="635"/>
      <c r="CI48" s="635"/>
      <c r="CJ48" s="635"/>
      <c r="CK48" s="635"/>
      <c r="CL48" s="635"/>
      <c r="CM48" s="635"/>
      <c r="CN48" s="635"/>
      <c r="CO48" s="635"/>
      <c r="CP48" s="635"/>
      <c r="CQ48" s="636"/>
      <c r="CR48" s="637" t="s">
        <v>122</v>
      </c>
      <c r="CS48" s="638"/>
      <c r="CT48" s="638"/>
      <c r="CU48" s="638"/>
      <c r="CV48" s="638"/>
      <c r="CW48" s="638"/>
      <c r="CX48" s="638"/>
      <c r="CY48" s="639"/>
      <c r="CZ48" s="642" t="s">
        <v>122</v>
      </c>
      <c r="DA48" s="643"/>
      <c r="DB48" s="643"/>
      <c r="DC48" s="649"/>
      <c r="DD48" s="646" t="s">
        <v>122</v>
      </c>
      <c r="DE48" s="638"/>
      <c r="DF48" s="638"/>
      <c r="DG48" s="638"/>
      <c r="DH48" s="638"/>
      <c r="DI48" s="638"/>
      <c r="DJ48" s="638"/>
      <c r="DK48" s="639"/>
      <c r="DL48" s="720"/>
      <c r="DM48" s="721"/>
      <c r="DN48" s="721"/>
      <c r="DO48" s="721"/>
      <c r="DP48" s="721"/>
      <c r="DQ48" s="721"/>
      <c r="DR48" s="721"/>
      <c r="DS48" s="721"/>
      <c r="DT48" s="721"/>
      <c r="DU48" s="721"/>
      <c r="DV48" s="722"/>
      <c r="DW48" s="711"/>
      <c r="DX48" s="712"/>
      <c r="DY48" s="712"/>
      <c r="DZ48" s="712"/>
      <c r="EA48" s="712"/>
      <c r="EB48" s="712"/>
      <c r="EC48" s="713"/>
    </row>
    <row r="49" spans="2:133" ht="11.25" customHeight="1" x14ac:dyDescent="0.15">
      <c r="B49" s="207"/>
      <c r="CD49" s="658" t="s">
        <v>351</v>
      </c>
      <c r="CE49" s="659"/>
      <c r="CF49" s="659"/>
      <c r="CG49" s="659"/>
      <c r="CH49" s="659"/>
      <c r="CI49" s="659"/>
      <c r="CJ49" s="659"/>
      <c r="CK49" s="659"/>
      <c r="CL49" s="659"/>
      <c r="CM49" s="659"/>
      <c r="CN49" s="659"/>
      <c r="CO49" s="659"/>
      <c r="CP49" s="659"/>
      <c r="CQ49" s="660"/>
      <c r="CR49" s="709">
        <v>9498549</v>
      </c>
      <c r="CS49" s="696"/>
      <c r="CT49" s="696"/>
      <c r="CU49" s="696"/>
      <c r="CV49" s="696"/>
      <c r="CW49" s="696"/>
      <c r="CX49" s="696"/>
      <c r="CY49" s="725"/>
      <c r="CZ49" s="717">
        <v>100</v>
      </c>
      <c r="DA49" s="726"/>
      <c r="DB49" s="726"/>
      <c r="DC49" s="727"/>
      <c r="DD49" s="728">
        <v>6321265</v>
      </c>
      <c r="DE49" s="696"/>
      <c r="DF49" s="696"/>
      <c r="DG49" s="696"/>
      <c r="DH49" s="696"/>
      <c r="DI49" s="696"/>
      <c r="DJ49" s="696"/>
      <c r="DK49" s="725"/>
      <c r="DL49" s="729"/>
      <c r="DM49" s="730"/>
      <c r="DN49" s="730"/>
      <c r="DO49" s="730"/>
      <c r="DP49" s="730"/>
      <c r="DQ49" s="730"/>
      <c r="DR49" s="730"/>
      <c r="DS49" s="730"/>
      <c r="DT49" s="730"/>
      <c r="DU49" s="730"/>
      <c r="DV49" s="731"/>
      <c r="DW49" s="732"/>
      <c r="DX49" s="733"/>
      <c r="DY49" s="733"/>
      <c r="DZ49" s="733"/>
      <c r="EA49" s="733"/>
      <c r="EB49" s="733"/>
      <c r="EC49" s="734"/>
    </row>
  </sheetData>
  <sheetProtection algorithmName="SHA-512" hashValue="/c20s7lqnFPjhQxHZcp5bWf4DWeHE1uCBYAmYYqHuMamAkGqXMTV9jeuVHDDTGGX1QlbVVJUtji9dFEr3zZbPA==" saltValue="RJjDxBXyqYmwMOFuHbF+2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5" t="s">
        <v>352</v>
      </c>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c r="BH2" s="735"/>
      <c r="BI2" s="73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6" t="s">
        <v>353</v>
      </c>
      <c r="DK2" s="737"/>
      <c r="DL2" s="737"/>
      <c r="DM2" s="737"/>
      <c r="DN2" s="737"/>
      <c r="DO2" s="738"/>
      <c r="DP2" s="210"/>
      <c r="DQ2" s="736" t="s">
        <v>354</v>
      </c>
      <c r="DR2" s="737"/>
      <c r="DS2" s="737"/>
      <c r="DT2" s="737"/>
      <c r="DU2" s="737"/>
      <c r="DV2" s="737"/>
      <c r="DW2" s="737"/>
      <c r="DX2" s="737"/>
      <c r="DY2" s="737"/>
      <c r="DZ2" s="738"/>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9" t="s">
        <v>355</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14"/>
      <c r="BA4" s="214"/>
      <c r="BB4" s="214"/>
      <c r="BC4" s="214"/>
      <c r="BD4" s="214"/>
      <c r="BE4" s="215"/>
      <c r="BF4" s="215"/>
      <c r="BG4" s="215"/>
      <c r="BH4" s="215"/>
      <c r="BI4" s="215"/>
      <c r="BJ4" s="215"/>
      <c r="BK4" s="215"/>
      <c r="BL4" s="215"/>
      <c r="BM4" s="215"/>
      <c r="BN4" s="215"/>
      <c r="BO4" s="215"/>
      <c r="BP4" s="215"/>
      <c r="BQ4" s="740" t="s">
        <v>356</v>
      </c>
      <c r="BR4" s="740"/>
      <c r="BS4" s="740"/>
      <c r="BT4" s="740"/>
      <c r="BU4" s="740"/>
      <c r="BV4" s="740"/>
      <c r="BW4" s="740"/>
      <c r="BX4" s="740"/>
      <c r="BY4" s="740"/>
      <c r="BZ4" s="740"/>
      <c r="CA4" s="740"/>
      <c r="CB4" s="740"/>
      <c r="CC4" s="740"/>
      <c r="CD4" s="740"/>
      <c r="CE4" s="740"/>
      <c r="CF4" s="740"/>
      <c r="CG4" s="740"/>
      <c r="CH4" s="740"/>
      <c r="CI4" s="740"/>
      <c r="CJ4" s="740"/>
      <c r="CK4" s="740"/>
      <c r="CL4" s="740"/>
      <c r="CM4" s="740"/>
      <c r="CN4" s="740"/>
      <c r="CO4" s="740"/>
      <c r="CP4" s="740"/>
      <c r="CQ4" s="740"/>
      <c r="CR4" s="740"/>
      <c r="CS4" s="740"/>
      <c r="CT4" s="740"/>
      <c r="CU4" s="740"/>
      <c r="CV4" s="740"/>
      <c r="CW4" s="740"/>
      <c r="CX4" s="740"/>
      <c r="CY4" s="740"/>
      <c r="CZ4" s="740"/>
      <c r="DA4" s="740"/>
      <c r="DB4" s="740"/>
      <c r="DC4" s="740"/>
      <c r="DD4" s="740"/>
      <c r="DE4" s="740"/>
      <c r="DF4" s="740"/>
      <c r="DG4" s="740"/>
      <c r="DH4" s="740"/>
      <c r="DI4" s="740"/>
      <c r="DJ4" s="740"/>
      <c r="DK4" s="740"/>
      <c r="DL4" s="740"/>
      <c r="DM4" s="740"/>
      <c r="DN4" s="740"/>
      <c r="DO4" s="740"/>
      <c r="DP4" s="740"/>
      <c r="DQ4" s="740"/>
      <c r="DR4" s="740"/>
      <c r="DS4" s="740"/>
      <c r="DT4" s="740"/>
      <c r="DU4" s="740"/>
      <c r="DV4" s="740"/>
      <c r="DW4" s="740"/>
      <c r="DX4" s="740"/>
      <c r="DY4" s="740"/>
      <c r="DZ4" s="740"/>
      <c r="EA4" s="216"/>
    </row>
    <row r="5" spans="1:131" s="217" customFormat="1" ht="26.25" customHeight="1" x14ac:dyDescent="0.15">
      <c r="A5" s="741" t="s">
        <v>357</v>
      </c>
      <c r="B5" s="742"/>
      <c r="C5" s="742"/>
      <c r="D5" s="742"/>
      <c r="E5" s="742"/>
      <c r="F5" s="742"/>
      <c r="G5" s="742"/>
      <c r="H5" s="742"/>
      <c r="I5" s="742"/>
      <c r="J5" s="742"/>
      <c r="K5" s="742"/>
      <c r="L5" s="742"/>
      <c r="M5" s="742"/>
      <c r="N5" s="742"/>
      <c r="O5" s="742"/>
      <c r="P5" s="743"/>
      <c r="Q5" s="747" t="s">
        <v>358</v>
      </c>
      <c r="R5" s="748"/>
      <c r="S5" s="748"/>
      <c r="T5" s="748"/>
      <c r="U5" s="749"/>
      <c r="V5" s="747" t="s">
        <v>359</v>
      </c>
      <c r="W5" s="748"/>
      <c r="X5" s="748"/>
      <c r="Y5" s="748"/>
      <c r="Z5" s="749"/>
      <c r="AA5" s="747" t="s">
        <v>360</v>
      </c>
      <c r="AB5" s="748"/>
      <c r="AC5" s="748"/>
      <c r="AD5" s="748"/>
      <c r="AE5" s="748"/>
      <c r="AF5" s="753" t="s">
        <v>361</v>
      </c>
      <c r="AG5" s="748"/>
      <c r="AH5" s="748"/>
      <c r="AI5" s="748"/>
      <c r="AJ5" s="754"/>
      <c r="AK5" s="748" t="s">
        <v>362</v>
      </c>
      <c r="AL5" s="748"/>
      <c r="AM5" s="748"/>
      <c r="AN5" s="748"/>
      <c r="AO5" s="749"/>
      <c r="AP5" s="747" t="s">
        <v>363</v>
      </c>
      <c r="AQ5" s="748"/>
      <c r="AR5" s="748"/>
      <c r="AS5" s="748"/>
      <c r="AT5" s="749"/>
      <c r="AU5" s="747" t="s">
        <v>364</v>
      </c>
      <c r="AV5" s="748"/>
      <c r="AW5" s="748"/>
      <c r="AX5" s="748"/>
      <c r="AY5" s="754"/>
      <c r="AZ5" s="214"/>
      <c r="BA5" s="214"/>
      <c r="BB5" s="214"/>
      <c r="BC5" s="214"/>
      <c r="BD5" s="214"/>
      <c r="BE5" s="215"/>
      <c r="BF5" s="215"/>
      <c r="BG5" s="215"/>
      <c r="BH5" s="215"/>
      <c r="BI5" s="215"/>
      <c r="BJ5" s="215"/>
      <c r="BK5" s="215"/>
      <c r="BL5" s="215"/>
      <c r="BM5" s="215"/>
      <c r="BN5" s="215"/>
      <c r="BO5" s="215"/>
      <c r="BP5" s="215"/>
      <c r="BQ5" s="741" t="s">
        <v>365</v>
      </c>
      <c r="BR5" s="742"/>
      <c r="BS5" s="742"/>
      <c r="BT5" s="742"/>
      <c r="BU5" s="742"/>
      <c r="BV5" s="742"/>
      <c r="BW5" s="742"/>
      <c r="BX5" s="742"/>
      <c r="BY5" s="742"/>
      <c r="BZ5" s="742"/>
      <c r="CA5" s="742"/>
      <c r="CB5" s="742"/>
      <c r="CC5" s="742"/>
      <c r="CD5" s="742"/>
      <c r="CE5" s="742"/>
      <c r="CF5" s="742"/>
      <c r="CG5" s="743"/>
      <c r="CH5" s="747" t="s">
        <v>366</v>
      </c>
      <c r="CI5" s="748"/>
      <c r="CJ5" s="748"/>
      <c r="CK5" s="748"/>
      <c r="CL5" s="749"/>
      <c r="CM5" s="747" t="s">
        <v>367</v>
      </c>
      <c r="CN5" s="748"/>
      <c r="CO5" s="748"/>
      <c r="CP5" s="748"/>
      <c r="CQ5" s="749"/>
      <c r="CR5" s="747" t="s">
        <v>368</v>
      </c>
      <c r="CS5" s="748"/>
      <c r="CT5" s="748"/>
      <c r="CU5" s="748"/>
      <c r="CV5" s="749"/>
      <c r="CW5" s="747" t="s">
        <v>369</v>
      </c>
      <c r="CX5" s="748"/>
      <c r="CY5" s="748"/>
      <c r="CZ5" s="748"/>
      <c r="DA5" s="749"/>
      <c r="DB5" s="747" t="s">
        <v>370</v>
      </c>
      <c r="DC5" s="748"/>
      <c r="DD5" s="748"/>
      <c r="DE5" s="748"/>
      <c r="DF5" s="749"/>
      <c r="DG5" s="777" t="s">
        <v>371</v>
      </c>
      <c r="DH5" s="778"/>
      <c r="DI5" s="778"/>
      <c r="DJ5" s="778"/>
      <c r="DK5" s="779"/>
      <c r="DL5" s="777" t="s">
        <v>372</v>
      </c>
      <c r="DM5" s="778"/>
      <c r="DN5" s="778"/>
      <c r="DO5" s="778"/>
      <c r="DP5" s="779"/>
      <c r="DQ5" s="747" t="s">
        <v>373</v>
      </c>
      <c r="DR5" s="748"/>
      <c r="DS5" s="748"/>
      <c r="DT5" s="748"/>
      <c r="DU5" s="749"/>
      <c r="DV5" s="747" t="s">
        <v>364</v>
      </c>
      <c r="DW5" s="748"/>
      <c r="DX5" s="748"/>
      <c r="DY5" s="748"/>
      <c r="DZ5" s="754"/>
      <c r="EA5" s="216"/>
    </row>
    <row r="6" spans="1:131" s="217" customFormat="1" ht="26.25" customHeight="1" thickBot="1" x14ac:dyDescent="0.2">
      <c r="A6" s="744"/>
      <c r="B6" s="745"/>
      <c r="C6" s="745"/>
      <c r="D6" s="745"/>
      <c r="E6" s="745"/>
      <c r="F6" s="745"/>
      <c r="G6" s="745"/>
      <c r="H6" s="745"/>
      <c r="I6" s="745"/>
      <c r="J6" s="745"/>
      <c r="K6" s="745"/>
      <c r="L6" s="745"/>
      <c r="M6" s="745"/>
      <c r="N6" s="745"/>
      <c r="O6" s="745"/>
      <c r="P6" s="746"/>
      <c r="Q6" s="750"/>
      <c r="R6" s="751"/>
      <c r="S6" s="751"/>
      <c r="T6" s="751"/>
      <c r="U6" s="752"/>
      <c r="V6" s="750"/>
      <c r="W6" s="751"/>
      <c r="X6" s="751"/>
      <c r="Y6" s="751"/>
      <c r="Z6" s="752"/>
      <c r="AA6" s="750"/>
      <c r="AB6" s="751"/>
      <c r="AC6" s="751"/>
      <c r="AD6" s="751"/>
      <c r="AE6" s="751"/>
      <c r="AF6" s="755"/>
      <c r="AG6" s="751"/>
      <c r="AH6" s="751"/>
      <c r="AI6" s="751"/>
      <c r="AJ6" s="756"/>
      <c r="AK6" s="751"/>
      <c r="AL6" s="751"/>
      <c r="AM6" s="751"/>
      <c r="AN6" s="751"/>
      <c r="AO6" s="752"/>
      <c r="AP6" s="750"/>
      <c r="AQ6" s="751"/>
      <c r="AR6" s="751"/>
      <c r="AS6" s="751"/>
      <c r="AT6" s="752"/>
      <c r="AU6" s="750"/>
      <c r="AV6" s="751"/>
      <c r="AW6" s="751"/>
      <c r="AX6" s="751"/>
      <c r="AY6" s="756"/>
      <c r="AZ6" s="214"/>
      <c r="BA6" s="214"/>
      <c r="BB6" s="214"/>
      <c r="BC6" s="214"/>
      <c r="BD6" s="214"/>
      <c r="BE6" s="215"/>
      <c r="BF6" s="215"/>
      <c r="BG6" s="215"/>
      <c r="BH6" s="215"/>
      <c r="BI6" s="215"/>
      <c r="BJ6" s="215"/>
      <c r="BK6" s="215"/>
      <c r="BL6" s="215"/>
      <c r="BM6" s="215"/>
      <c r="BN6" s="215"/>
      <c r="BO6" s="215"/>
      <c r="BP6" s="215"/>
      <c r="BQ6" s="744"/>
      <c r="BR6" s="745"/>
      <c r="BS6" s="745"/>
      <c r="BT6" s="745"/>
      <c r="BU6" s="745"/>
      <c r="BV6" s="745"/>
      <c r="BW6" s="745"/>
      <c r="BX6" s="745"/>
      <c r="BY6" s="745"/>
      <c r="BZ6" s="745"/>
      <c r="CA6" s="745"/>
      <c r="CB6" s="745"/>
      <c r="CC6" s="745"/>
      <c r="CD6" s="745"/>
      <c r="CE6" s="745"/>
      <c r="CF6" s="745"/>
      <c r="CG6" s="746"/>
      <c r="CH6" s="750"/>
      <c r="CI6" s="751"/>
      <c r="CJ6" s="751"/>
      <c r="CK6" s="751"/>
      <c r="CL6" s="752"/>
      <c r="CM6" s="750"/>
      <c r="CN6" s="751"/>
      <c r="CO6" s="751"/>
      <c r="CP6" s="751"/>
      <c r="CQ6" s="752"/>
      <c r="CR6" s="750"/>
      <c r="CS6" s="751"/>
      <c r="CT6" s="751"/>
      <c r="CU6" s="751"/>
      <c r="CV6" s="752"/>
      <c r="CW6" s="750"/>
      <c r="CX6" s="751"/>
      <c r="CY6" s="751"/>
      <c r="CZ6" s="751"/>
      <c r="DA6" s="752"/>
      <c r="DB6" s="750"/>
      <c r="DC6" s="751"/>
      <c r="DD6" s="751"/>
      <c r="DE6" s="751"/>
      <c r="DF6" s="752"/>
      <c r="DG6" s="780"/>
      <c r="DH6" s="781"/>
      <c r="DI6" s="781"/>
      <c r="DJ6" s="781"/>
      <c r="DK6" s="782"/>
      <c r="DL6" s="780"/>
      <c r="DM6" s="781"/>
      <c r="DN6" s="781"/>
      <c r="DO6" s="781"/>
      <c r="DP6" s="782"/>
      <c r="DQ6" s="750"/>
      <c r="DR6" s="751"/>
      <c r="DS6" s="751"/>
      <c r="DT6" s="751"/>
      <c r="DU6" s="752"/>
      <c r="DV6" s="750"/>
      <c r="DW6" s="751"/>
      <c r="DX6" s="751"/>
      <c r="DY6" s="751"/>
      <c r="DZ6" s="756"/>
      <c r="EA6" s="216"/>
    </row>
    <row r="7" spans="1:131" s="217" customFormat="1" ht="26.25" customHeight="1" thickTop="1" x14ac:dyDescent="0.15">
      <c r="A7" s="218">
        <v>1</v>
      </c>
      <c r="B7" s="763" t="s">
        <v>374</v>
      </c>
      <c r="C7" s="764"/>
      <c r="D7" s="764"/>
      <c r="E7" s="764"/>
      <c r="F7" s="764"/>
      <c r="G7" s="764"/>
      <c r="H7" s="764"/>
      <c r="I7" s="764"/>
      <c r="J7" s="764"/>
      <c r="K7" s="764"/>
      <c r="L7" s="764"/>
      <c r="M7" s="764"/>
      <c r="N7" s="764"/>
      <c r="O7" s="764"/>
      <c r="P7" s="765"/>
      <c r="Q7" s="766">
        <v>9707</v>
      </c>
      <c r="R7" s="767"/>
      <c r="S7" s="767"/>
      <c r="T7" s="767"/>
      <c r="U7" s="767"/>
      <c r="V7" s="767">
        <v>9309</v>
      </c>
      <c r="W7" s="767"/>
      <c r="X7" s="767"/>
      <c r="Y7" s="767"/>
      <c r="Z7" s="767"/>
      <c r="AA7" s="767">
        <v>399</v>
      </c>
      <c r="AB7" s="767"/>
      <c r="AC7" s="767"/>
      <c r="AD7" s="767"/>
      <c r="AE7" s="768"/>
      <c r="AF7" s="769">
        <v>358</v>
      </c>
      <c r="AG7" s="770"/>
      <c r="AH7" s="770"/>
      <c r="AI7" s="770"/>
      <c r="AJ7" s="771"/>
      <c r="AK7" s="772">
        <v>1024</v>
      </c>
      <c r="AL7" s="773"/>
      <c r="AM7" s="773"/>
      <c r="AN7" s="773"/>
      <c r="AO7" s="773"/>
      <c r="AP7" s="773">
        <v>7960</v>
      </c>
      <c r="AQ7" s="773"/>
      <c r="AR7" s="773"/>
      <c r="AS7" s="773"/>
      <c r="AT7" s="773"/>
      <c r="AU7" s="774"/>
      <c r="AV7" s="774"/>
      <c r="AW7" s="774"/>
      <c r="AX7" s="774"/>
      <c r="AY7" s="775"/>
      <c r="AZ7" s="214"/>
      <c r="BA7" s="214"/>
      <c r="BB7" s="214"/>
      <c r="BC7" s="214"/>
      <c r="BD7" s="214"/>
      <c r="BE7" s="215"/>
      <c r="BF7" s="215"/>
      <c r="BG7" s="215"/>
      <c r="BH7" s="215"/>
      <c r="BI7" s="215"/>
      <c r="BJ7" s="215"/>
      <c r="BK7" s="215"/>
      <c r="BL7" s="215"/>
      <c r="BM7" s="215"/>
      <c r="BN7" s="215"/>
      <c r="BO7" s="215"/>
      <c r="BP7" s="215"/>
      <c r="BQ7" s="218">
        <v>1</v>
      </c>
      <c r="BR7" s="219" t="s">
        <v>561</v>
      </c>
      <c r="BS7" s="760" t="s">
        <v>562</v>
      </c>
      <c r="BT7" s="761"/>
      <c r="BU7" s="761"/>
      <c r="BV7" s="761"/>
      <c r="BW7" s="761"/>
      <c r="BX7" s="761"/>
      <c r="BY7" s="761"/>
      <c r="BZ7" s="761"/>
      <c r="CA7" s="761"/>
      <c r="CB7" s="761"/>
      <c r="CC7" s="761"/>
      <c r="CD7" s="761"/>
      <c r="CE7" s="761"/>
      <c r="CF7" s="761"/>
      <c r="CG7" s="776"/>
      <c r="CH7" s="757">
        <v>92</v>
      </c>
      <c r="CI7" s="758"/>
      <c r="CJ7" s="758"/>
      <c r="CK7" s="758"/>
      <c r="CL7" s="759"/>
      <c r="CM7" s="757">
        <v>2921</v>
      </c>
      <c r="CN7" s="758"/>
      <c r="CO7" s="758"/>
      <c r="CP7" s="758"/>
      <c r="CQ7" s="759"/>
      <c r="CR7" s="757">
        <v>3067</v>
      </c>
      <c r="CS7" s="758"/>
      <c r="CT7" s="758"/>
      <c r="CU7" s="758"/>
      <c r="CV7" s="759"/>
      <c r="CW7" s="757">
        <v>310</v>
      </c>
      <c r="CX7" s="758"/>
      <c r="CY7" s="758"/>
      <c r="CZ7" s="758"/>
      <c r="DA7" s="759"/>
      <c r="DB7" s="757">
        <v>1738</v>
      </c>
      <c r="DC7" s="758"/>
      <c r="DD7" s="758"/>
      <c r="DE7" s="758"/>
      <c r="DF7" s="759"/>
      <c r="DG7" s="757" t="s">
        <v>551</v>
      </c>
      <c r="DH7" s="758"/>
      <c r="DI7" s="758"/>
      <c r="DJ7" s="758"/>
      <c r="DK7" s="759"/>
      <c r="DL7" s="757" t="s">
        <v>551</v>
      </c>
      <c r="DM7" s="758"/>
      <c r="DN7" s="758"/>
      <c r="DO7" s="758"/>
      <c r="DP7" s="759"/>
      <c r="DQ7" s="757">
        <v>161</v>
      </c>
      <c r="DR7" s="758"/>
      <c r="DS7" s="758"/>
      <c r="DT7" s="758"/>
      <c r="DU7" s="759"/>
      <c r="DV7" s="760"/>
      <c r="DW7" s="761"/>
      <c r="DX7" s="761"/>
      <c r="DY7" s="761"/>
      <c r="DZ7" s="762"/>
      <c r="EA7" s="216"/>
    </row>
    <row r="8" spans="1:131" s="217" customFormat="1" ht="26.25" customHeight="1" x14ac:dyDescent="0.15">
      <c r="A8" s="220">
        <v>2</v>
      </c>
      <c r="B8" s="794" t="s">
        <v>375</v>
      </c>
      <c r="C8" s="795"/>
      <c r="D8" s="795"/>
      <c r="E8" s="795"/>
      <c r="F8" s="795"/>
      <c r="G8" s="795"/>
      <c r="H8" s="795"/>
      <c r="I8" s="795"/>
      <c r="J8" s="795"/>
      <c r="K8" s="795"/>
      <c r="L8" s="795"/>
      <c r="M8" s="795"/>
      <c r="N8" s="795"/>
      <c r="O8" s="795"/>
      <c r="P8" s="796"/>
      <c r="Q8" s="797">
        <v>158</v>
      </c>
      <c r="R8" s="798"/>
      <c r="S8" s="798"/>
      <c r="T8" s="798"/>
      <c r="U8" s="798"/>
      <c r="V8" s="798">
        <v>156</v>
      </c>
      <c r="W8" s="798"/>
      <c r="X8" s="798"/>
      <c r="Y8" s="798"/>
      <c r="Z8" s="798"/>
      <c r="AA8" s="798">
        <v>2</v>
      </c>
      <c r="AB8" s="798"/>
      <c r="AC8" s="798"/>
      <c r="AD8" s="798"/>
      <c r="AE8" s="799"/>
      <c r="AF8" s="800">
        <v>2</v>
      </c>
      <c r="AG8" s="801"/>
      <c r="AH8" s="801"/>
      <c r="AI8" s="801"/>
      <c r="AJ8" s="802"/>
      <c r="AK8" s="783">
        <v>127</v>
      </c>
      <c r="AL8" s="784"/>
      <c r="AM8" s="784"/>
      <c r="AN8" s="784"/>
      <c r="AO8" s="784"/>
      <c r="AP8" s="784" t="s">
        <v>551</v>
      </c>
      <c r="AQ8" s="784"/>
      <c r="AR8" s="784"/>
      <c r="AS8" s="784"/>
      <c r="AT8" s="784"/>
      <c r="AU8" s="785"/>
      <c r="AV8" s="785"/>
      <c r="AW8" s="785"/>
      <c r="AX8" s="785"/>
      <c r="AY8" s="786"/>
      <c r="AZ8" s="214"/>
      <c r="BA8" s="214"/>
      <c r="BB8" s="214"/>
      <c r="BC8" s="214"/>
      <c r="BD8" s="214"/>
      <c r="BE8" s="215"/>
      <c r="BF8" s="215"/>
      <c r="BG8" s="215"/>
      <c r="BH8" s="215"/>
      <c r="BI8" s="215"/>
      <c r="BJ8" s="215"/>
      <c r="BK8" s="215"/>
      <c r="BL8" s="215"/>
      <c r="BM8" s="215"/>
      <c r="BN8" s="215"/>
      <c r="BO8" s="215"/>
      <c r="BP8" s="215"/>
      <c r="BQ8" s="220">
        <v>2</v>
      </c>
      <c r="BR8" s="221"/>
      <c r="BS8" s="787"/>
      <c r="BT8" s="788"/>
      <c r="BU8" s="788"/>
      <c r="BV8" s="788"/>
      <c r="BW8" s="788"/>
      <c r="BX8" s="788"/>
      <c r="BY8" s="788"/>
      <c r="BZ8" s="788"/>
      <c r="CA8" s="788"/>
      <c r="CB8" s="788"/>
      <c r="CC8" s="788"/>
      <c r="CD8" s="788"/>
      <c r="CE8" s="788"/>
      <c r="CF8" s="788"/>
      <c r="CG8" s="789"/>
      <c r="CH8" s="790"/>
      <c r="CI8" s="791"/>
      <c r="CJ8" s="791"/>
      <c r="CK8" s="791"/>
      <c r="CL8" s="792"/>
      <c r="CM8" s="790"/>
      <c r="CN8" s="791"/>
      <c r="CO8" s="791"/>
      <c r="CP8" s="791"/>
      <c r="CQ8" s="792"/>
      <c r="CR8" s="790"/>
      <c r="CS8" s="791"/>
      <c r="CT8" s="791"/>
      <c r="CU8" s="791"/>
      <c r="CV8" s="792"/>
      <c r="CW8" s="790"/>
      <c r="CX8" s="791"/>
      <c r="CY8" s="791"/>
      <c r="CZ8" s="791"/>
      <c r="DA8" s="792"/>
      <c r="DB8" s="790"/>
      <c r="DC8" s="791"/>
      <c r="DD8" s="791"/>
      <c r="DE8" s="791"/>
      <c r="DF8" s="792"/>
      <c r="DG8" s="790"/>
      <c r="DH8" s="791"/>
      <c r="DI8" s="791"/>
      <c r="DJ8" s="791"/>
      <c r="DK8" s="792"/>
      <c r="DL8" s="790"/>
      <c r="DM8" s="791"/>
      <c r="DN8" s="791"/>
      <c r="DO8" s="791"/>
      <c r="DP8" s="792"/>
      <c r="DQ8" s="790"/>
      <c r="DR8" s="791"/>
      <c r="DS8" s="791"/>
      <c r="DT8" s="791"/>
      <c r="DU8" s="792"/>
      <c r="DV8" s="787"/>
      <c r="DW8" s="788"/>
      <c r="DX8" s="788"/>
      <c r="DY8" s="788"/>
      <c r="DZ8" s="793"/>
      <c r="EA8" s="216"/>
    </row>
    <row r="9" spans="1:131" s="217" customFormat="1" ht="26.25" customHeight="1" x14ac:dyDescent="0.15">
      <c r="A9" s="220">
        <v>3</v>
      </c>
      <c r="B9" s="794" t="s">
        <v>376</v>
      </c>
      <c r="C9" s="795"/>
      <c r="D9" s="795"/>
      <c r="E9" s="795"/>
      <c r="F9" s="795"/>
      <c r="G9" s="795"/>
      <c r="H9" s="795"/>
      <c r="I9" s="795"/>
      <c r="J9" s="795"/>
      <c r="K9" s="795"/>
      <c r="L9" s="795"/>
      <c r="M9" s="795"/>
      <c r="N9" s="795"/>
      <c r="O9" s="795"/>
      <c r="P9" s="796"/>
      <c r="Q9" s="797">
        <v>292</v>
      </c>
      <c r="R9" s="798"/>
      <c r="S9" s="798"/>
      <c r="T9" s="798"/>
      <c r="U9" s="798"/>
      <c r="V9" s="798">
        <v>292</v>
      </c>
      <c r="W9" s="798"/>
      <c r="X9" s="798"/>
      <c r="Y9" s="798"/>
      <c r="Z9" s="798"/>
      <c r="AA9" s="798" t="s">
        <v>551</v>
      </c>
      <c r="AB9" s="798"/>
      <c r="AC9" s="798"/>
      <c r="AD9" s="798"/>
      <c r="AE9" s="799"/>
      <c r="AF9" s="800" t="s">
        <v>122</v>
      </c>
      <c r="AG9" s="801"/>
      <c r="AH9" s="801"/>
      <c r="AI9" s="801"/>
      <c r="AJ9" s="802"/>
      <c r="AK9" s="783" t="s">
        <v>551</v>
      </c>
      <c r="AL9" s="784"/>
      <c r="AM9" s="784"/>
      <c r="AN9" s="784"/>
      <c r="AO9" s="784"/>
      <c r="AP9" s="784">
        <v>3304</v>
      </c>
      <c r="AQ9" s="784"/>
      <c r="AR9" s="784"/>
      <c r="AS9" s="784"/>
      <c r="AT9" s="784"/>
      <c r="AU9" s="785"/>
      <c r="AV9" s="785"/>
      <c r="AW9" s="785"/>
      <c r="AX9" s="785"/>
      <c r="AY9" s="786"/>
      <c r="AZ9" s="214"/>
      <c r="BA9" s="214"/>
      <c r="BB9" s="214"/>
      <c r="BC9" s="214"/>
      <c r="BD9" s="214"/>
      <c r="BE9" s="215"/>
      <c r="BF9" s="215"/>
      <c r="BG9" s="215"/>
      <c r="BH9" s="215"/>
      <c r="BI9" s="215"/>
      <c r="BJ9" s="215"/>
      <c r="BK9" s="215"/>
      <c r="BL9" s="215"/>
      <c r="BM9" s="215"/>
      <c r="BN9" s="215"/>
      <c r="BO9" s="215"/>
      <c r="BP9" s="215"/>
      <c r="BQ9" s="220">
        <v>3</v>
      </c>
      <c r="BR9" s="221"/>
      <c r="BS9" s="787"/>
      <c r="BT9" s="788"/>
      <c r="BU9" s="788"/>
      <c r="BV9" s="788"/>
      <c r="BW9" s="788"/>
      <c r="BX9" s="788"/>
      <c r="BY9" s="788"/>
      <c r="BZ9" s="788"/>
      <c r="CA9" s="788"/>
      <c r="CB9" s="788"/>
      <c r="CC9" s="788"/>
      <c r="CD9" s="788"/>
      <c r="CE9" s="788"/>
      <c r="CF9" s="788"/>
      <c r="CG9" s="789"/>
      <c r="CH9" s="790"/>
      <c r="CI9" s="791"/>
      <c r="CJ9" s="791"/>
      <c r="CK9" s="791"/>
      <c r="CL9" s="792"/>
      <c r="CM9" s="790"/>
      <c r="CN9" s="791"/>
      <c r="CO9" s="791"/>
      <c r="CP9" s="791"/>
      <c r="CQ9" s="792"/>
      <c r="CR9" s="790"/>
      <c r="CS9" s="791"/>
      <c r="CT9" s="791"/>
      <c r="CU9" s="791"/>
      <c r="CV9" s="792"/>
      <c r="CW9" s="790"/>
      <c r="CX9" s="791"/>
      <c r="CY9" s="791"/>
      <c r="CZ9" s="791"/>
      <c r="DA9" s="792"/>
      <c r="DB9" s="790"/>
      <c r="DC9" s="791"/>
      <c r="DD9" s="791"/>
      <c r="DE9" s="791"/>
      <c r="DF9" s="792"/>
      <c r="DG9" s="790"/>
      <c r="DH9" s="791"/>
      <c r="DI9" s="791"/>
      <c r="DJ9" s="791"/>
      <c r="DK9" s="792"/>
      <c r="DL9" s="790"/>
      <c r="DM9" s="791"/>
      <c r="DN9" s="791"/>
      <c r="DO9" s="791"/>
      <c r="DP9" s="792"/>
      <c r="DQ9" s="790"/>
      <c r="DR9" s="791"/>
      <c r="DS9" s="791"/>
      <c r="DT9" s="791"/>
      <c r="DU9" s="792"/>
      <c r="DV9" s="787"/>
      <c r="DW9" s="788"/>
      <c r="DX9" s="788"/>
      <c r="DY9" s="788"/>
      <c r="DZ9" s="793"/>
      <c r="EA9" s="216"/>
    </row>
    <row r="10" spans="1:131" s="217" customFormat="1" ht="26.25" customHeight="1" x14ac:dyDescent="0.15">
      <c r="A10" s="220">
        <v>4</v>
      </c>
      <c r="B10" s="794"/>
      <c r="C10" s="795"/>
      <c r="D10" s="795"/>
      <c r="E10" s="795"/>
      <c r="F10" s="795"/>
      <c r="G10" s="795"/>
      <c r="H10" s="795"/>
      <c r="I10" s="795"/>
      <c r="J10" s="795"/>
      <c r="K10" s="795"/>
      <c r="L10" s="795"/>
      <c r="M10" s="795"/>
      <c r="N10" s="795"/>
      <c r="O10" s="795"/>
      <c r="P10" s="796"/>
      <c r="Q10" s="797"/>
      <c r="R10" s="798"/>
      <c r="S10" s="798"/>
      <c r="T10" s="798"/>
      <c r="U10" s="798"/>
      <c r="V10" s="798"/>
      <c r="W10" s="798"/>
      <c r="X10" s="798"/>
      <c r="Y10" s="798"/>
      <c r="Z10" s="798"/>
      <c r="AA10" s="798"/>
      <c r="AB10" s="798"/>
      <c r="AC10" s="798"/>
      <c r="AD10" s="798"/>
      <c r="AE10" s="799"/>
      <c r="AF10" s="800"/>
      <c r="AG10" s="801"/>
      <c r="AH10" s="801"/>
      <c r="AI10" s="801"/>
      <c r="AJ10" s="802"/>
      <c r="AK10" s="783"/>
      <c r="AL10" s="784"/>
      <c r="AM10" s="784"/>
      <c r="AN10" s="784"/>
      <c r="AO10" s="784"/>
      <c r="AP10" s="784"/>
      <c r="AQ10" s="784"/>
      <c r="AR10" s="784"/>
      <c r="AS10" s="784"/>
      <c r="AT10" s="784"/>
      <c r="AU10" s="785"/>
      <c r="AV10" s="785"/>
      <c r="AW10" s="785"/>
      <c r="AX10" s="785"/>
      <c r="AY10" s="786"/>
      <c r="AZ10" s="214"/>
      <c r="BA10" s="214"/>
      <c r="BB10" s="214"/>
      <c r="BC10" s="214"/>
      <c r="BD10" s="214"/>
      <c r="BE10" s="215"/>
      <c r="BF10" s="215"/>
      <c r="BG10" s="215"/>
      <c r="BH10" s="215"/>
      <c r="BI10" s="215"/>
      <c r="BJ10" s="215"/>
      <c r="BK10" s="215"/>
      <c r="BL10" s="215"/>
      <c r="BM10" s="215"/>
      <c r="BN10" s="215"/>
      <c r="BO10" s="215"/>
      <c r="BP10" s="215"/>
      <c r="BQ10" s="220">
        <v>4</v>
      </c>
      <c r="BR10" s="221"/>
      <c r="BS10" s="787"/>
      <c r="BT10" s="788"/>
      <c r="BU10" s="788"/>
      <c r="BV10" s="788"/>
      <c r="BW10" s="788"/>
      <c r="BX10" s="788"/>
      <c r="BY10" s="788"/>
      <c r="BZ10" s="788"/>
      <c r="CA10" s="788"/>
      <c r="CB10" s="788"/>
      <c r="CC10" s="788"/>
      <c r="CD10" s="788"/>
      <c r="CE10" s="788"/>
      <c r="CF10" s="788"/>
      <c r="CG10" s="789"/>
      <c r="CH10" s="790"/>
      <c r="CI10" s="791"/>
      <c r="CJ10" s="791"/>
      <c r="CK10" s="791"/>
      <c r="CL10" s="792"/>
      <c r="CM10" s="790"/>
      <c r="CN10" s="791"/>
      <c r="CO10" s="791"/>
      <c r="CP10" s="791"/>
      <c r="CQ10" s="792"/>
      <c r="CR10" s="790"/>
      <c r="CS10" s="791"/>
      <c r="CT10" s="791"/>
      <c r="CU10" s="791"/>
      <c r="CV10" s="792"/>
      <c r="CW10" s="790"/>
      <c r="CX10" s="791"/>
      <c r="CY10" s="791"/>
      <c r="CZ10" s="791"/>
      <c r="DA10" s="792"/>
      <c r="DB10" s="790"/>
      <c r="DC10" s="791"/>
      <c r="DD10" s="791"/>
      <c r="DE10" s="791"/>
      <c r="DF10" s="792"/>
      <c r="DG10" s="790"/>
      <c r="DH10" s="791"/>
      <c r="DI10" s="791"/>
      <c r="DJ10" s="791"/>
      <c r="DK10" s="792"/>
      <c r="DL10" s="790"/>
      <c r="DM10" s="791"/>
      <c r="DN10" s="791"/>
      <c r="DO10" s="791"/>
      <c r="DP10" s="792"/>
      <c r="DQ10" s="790"/>
      <c r="DR10" s="791"/>
      <c r="DS10" s="791"/>
      <c r="DT10" s="791"/>
      <c r="DU10" s="792"/>
      <c r="DV10" s="787"/>
      <c r="DW10" s="788"/>
      <c r="DX10" s="788"/>
      <c r="DY10" s="788"/>
      <c r="DZ10" s="793"/>
      <c r="EA10" s="216"/>
    </row>
    <row r="11" spans="1:131" s="217" customFormat="1" ht="26.25" customHeight="1" x14ac:dyDescent="0.15">
      <c r="A11" s="220">
        <v>5</v>
      </c>
      <c r="B11" s="794"/>
      <c r="C11" s="795"/>
      <c r="D11" s="795"/>
      <c r="E11" s="795"/>
      <c r="F11" s="795"/>
      <c r="G11" s="795"/>
      <c r="H11" s="795"/>
      <c r="I11" s="795"/>
      <c r="J11" s="795"/>
      <c r="K11" s="795"/>
      <c r="L11" s="795"/>
      <c r="M11" s="795"/>
      <c r="N11" s="795"/>
      <c r="O11" s="795"/>
      <c r="P11" s="796"/>
      <c r="Q11" s="797"/>
      <c r="R11" s="798"/>
      <c r="S11" s="798"/>
      <c r="T11" s="798"/>
      <c r="U11" s="798"/>
      <c r="V11" s="798"/>
      <c r="W11" s="798"/>
      <c r="X11" s="798"/>
      <c r="Y11" s="798"/>
      <c r="Z11" s="798"/>
      <c r="AA11" s="798"/>
      <c r="AB11" s="798"/>
      <c r="AC11" s="798"/>
      <c r="AD11" s="798"/>
      <c r="AE11" s="799"/>
      <c r="AF11" s="800"/>
      <c r="AG11" s="801"/>
      <c r="AH11" s="801"/>
      <c r="AI11" s="801"/>
      <c r="AJ11" s="802"/>
      <c r="AK11" s="783"/>
      <c r="AL11" s="784"/>
      <c r="AM11" s="784"/>
      <c r="AN11" s="784"/>
      <c r="AO11" s="784"/>
      <c r="AP11" s="784"/>
      <c r="AQ11" s="784"/>
      <c r="AR11" s="784"/>
      <c r="AS11" s="784"/>
      <c r="AT11" s="784"/>
      <c r="AU11" s="785"/>
      <c r="AV11" s="785"/>
      <c r="AW11" s="785"/>
      <c r="AX11" s="785"/>
      <c r="AY11" s="786"/>
      <c r="AZ11" s="214"/>
      <c r="BA11" s="214"/>
      <c r="BB11" s="214"/>
      <c r="BC11" s="214"/>
      <c r="BD11" s="214"/>
      <c r="BE11" s="215"/>
      <c r="BF11" s="215"/>
      <c r="BG11" s="215"/>
      <c r="BH11" s="215"/>
      <c r="BI11" s="215"/>
      <c r="BJ11" s="215"/>
      <c r="BK11" s="215"/>
      <c r="BL11" s="215"/>
      <c r="BM11" s="215"/>
      <c r="BN11" s="215"/>
      <c r="BO11" s="215"/>
      <c r="BP11" s="215"/>
      <c r="BQ11" s="220">
        <v>5</v>
      </c>
      <c r="BR11" s="221"/>
      <c r="BS11" s="787"/>
      <c r="BT11" s="788"/>
      <c r="BU11" s="788"/>
      <c r="BV11" s="788"/>
      <c r="BW11" s="788"/>
      <c r="BX11" s="788"/>
      <c r="BY11" s="788"/>
      <c r="BZ11" s="788"/>
      <c r="CA11" s="788"/>
      <c r="CB11" s="788"/>
      <c r="CC11" s="788"/>
      <c r="CD11" s="788"/>
      <c r="CE11" s="788"/>
      <c r="CF11" s="788"/>
      <c r="CG11" s="789"/>
      <c r="CH11" s="790"/>
      <c r="CI11" s="791"/>
      <c r="CJ11" s="791"/>
      <c r="CK11" s="791"/>
      <c r="CL11" s="792"/>
      <c r="CM11" s="790"/>
      <c r="CN11" s="791"/>
      <c r="CO11" s="791"/>
      <c r="CP11" s="791"/>
      <c r="CQ11" s="792"/>
      <c r="CR11" s="790"/>
      <c r="CS11" s="791"/>
      <c r="CT11" s="791"/>
      <c r="CU11" s="791"/>
      <c r="CV11" s="792"/>
      <c r="CW11" s="790"/>
      <c r="CX11" s="791"/>
      <c r="CY11" s="791"/>
      <c r="CZ11" s="791"/>
      <c r="DA11" s="792"/>
      <c r="DB11" s="790"/>
      <c r="DC11" s="791"/>
      <c r="DD11" s="791"/>
      <c r="DE11" s="791"/>
      <c r="DF11" s="792"/>
      <c r="DG11" s="790"/>
      <c r="DH11" s="791"/>
      <c r="DI11" s="791"/>
      <c r="DJ11" s="791"/>
      <c r="DK11" s="792"/>
      <c r="DL11" s="790"/>
      <c r="DM11" s="791"/>
      <c r="DN11" s="791"/>
      <c r="DO11" s="791"/>
      <c r="DP11" s="792"/>
      <c r="DQ11" s="790"/>
      <c r="DR11" s="791"/>
      <c r="DS11" s="791"/>
      <c r="DT11" s="791"/>
      <c r="DU11" s="792"/>
      <c r="DV11" s="787"/>
      <c r="DW11" s="788"/>
      <c r="DX11" s="788"/>
      <c r="DY11" s="788"/>
      <c r="DZ11" s="793"/>
      <c r="EA11" s="216"/>
    </row>
    <row r="12" spans="1:131" s="217" customFormat="1" ht="26.25" customHeight="1" x14ac:dyDescent="0.15">
      <c r="A12" s="220">
        <v>6</v>
      </c>
      <c r="B12" s="794"/>
      <c r="C12" s="795"/>
      <c r="D12" s="795"/>
      <c r="E12" s="795"/>
      <c r="F12" s="795"/>
      <c r="G12" s="795"/>
      <c r="H12" s="795"/>
      <c r="I12" s="795"/>
      <c r="J12" s="795"/>
      <c r="K12" s="795"/>
      <c r="L12" s="795"/>
      <c r="M12" s="795"/>
      <c r="N12" s="795"/>
      <c r="O12" s="795"/>
      <c r="P12" s="796"/>
      <c r="Q12" s="797"/>
      <c r="R12" s="798"/>
      <c r="S12" s="798"/>
      <c r="T12" s="798"/>
      <c r="U12" s="798"/>
      <c r="V12" s="798"/>
      <c r="W12" s="798"/>
      <c r="X12" s="798"/>
      <c r="Y12" s="798"/>
      <c r="Z12" s="798"/>
      <c r="AA12" s="798"/>
      <c r="AB12" s="798"/>
      <c r="AC12" s="798"/>
      <c r="AD12" s="798"/>
      <c r="AE12" s="799"/>
      <c r="AF12" s="800"/>
      <c r="AG12" s="801"/>
      <c r="AH12" s="801"/>
      <c r="AI12" s="801"/>
      <c r="AJ12" s="802"/>
      <c r="AK12" s="783"/>
      <c r="AL12" s="784"/>
      <c r="AM12" s="784"/>
      <c r="AN12" s="784"/>
      <c r="AO12" s="784"/>
      <c r="AP12" s="784"/>
      <c r="AQ12" s="784"/>
      <c r="AR12" s="784"/>
      <c r="AS12" s="784"/>
      <c r="AT12" s="784"/>
      <c r="AU12" s="785"/>
      <c r="AV12" s="785"/>
      <c r="AW12" s="785"/>
      <c r="AX12" s="785"/>
      <c r="AY12" s="786"/>
      <c r="AZ12" s="214"/>
      <c r="BA12" s="214"/>
      <c r="BB12" s="214"/>
      <c r="BC12" s="214"/>
      <c r="BD12" s="214"/>
      <c r="BE12" s="215"/>
      <c r="BF12" s="215"/>
      <c r="BG12" s="215"/>
      <c r="BH12" s="215"/>
      <c r="BI12" s="215"/>
      <c r="BJ12" s="215"/>
      <c r="BK12" s="215"/>
      <c r="BL12" s="215"/>
      <c r="BM12" s="215"/>
      <c r="BN12" s="215"/>
      <c r="BO12" s="215"/>
      <c r="BP12" s="215"/>
      <c r="BQ12" s="220">
        <v>6</v>
      </c>
      <c r="BR12" s="221"/>
      <c r="BS12" s="787"/>
      <c r="BT12" s="788"/>
      <c r="BU12" s="788"/>
      <c r="BV12" s="788"/>
      <c r="BW12" s="788"/>
      <c r="BX12" s="788"/>
      <c r="BY12" s="788"/>
      <c r="BZ12" s="788"/>
      <c r="CA12" s="788"/>
      <c r="CB12" s="788"/>
      <c r="CC12" s="788"/>
      <c r="CD12" s="788"/>
      <c r="CE12" s="788"/>
      <c r="CF12" s="788"/>
      <c r="CG12" s="789"/>
      <c r="CH12" s="790"/>
      <c r="CI12" s="791"/>
      <c r="CJ12" s="791"/>
      <c r="CK12" s="791"/>
      <c r="CL12" s="792"/>
      <c r="CM12" s="790"/>
      <c r="CN12" s="791"/>
      <c r="CO12" s="791"/>
      <c r="CP12" s="791"/>
      <c r="CQ12" s="792"/>
      <c r="CR12" s="790"/>
      <c r="CS12" s="791"/>
      <c r="CT12" s="791"/>
      <c r="CU12" s="791"/>
      <c r="CV12" s="792"/>
      <c r="CW12" s="790"/>
      <c r="CX12" s="791"/>
      <c r="CY12" s="791"/>
      <c r="CZ12" s="791"/>
      <c r="DA12" s="792"/>
      <c r="DB12" s="790"/>
      <c r="DC12" s="791"/>
      <c r="DD12" s="791"/>
      <c r="DE12" s="791"/>
      <c r="DF12" s="792"/>
      <c r="DG12" s="790"/>
      <c r="DH12" s="791"/>
      <c r="DI12" s="791"/>
      <c r="DJ12" s="791"/>
      <c r="DK12" s="792"/>
      <c r="DL12" s="790"/>
      <c r="DM12" s="791"/>
      <c r="DN12" s="791"/>
      <c r="DO12" s="791"/>
      <c r="DP12" s="792"/>
      <c r="DQ12" s="790"/>
      <c r="DR12" s="791"/>
      <c r="DS12" s="791"/>
      <c r="DT12" s="791"/>
      <c r="DU12" s="792"/>
      <c r="DV12" s="787"/>
      <c r="DW12" s="788"/>
      <c r="DX12" s="788"/>
      <c r="DY12" s="788"/>
      <c r="DZ12" s="793"/>
      <c r="EA12" s="216"/>
    </row>
    <row r="13" spans="1:131" s="217" customFormat="1" ht="26.25" customHeight="1" x14ac:dyDescent="0.15">
      <c r="A13" s="220">
        <v>7</v>
      </c>
      <c r="B13" s="794"/>
      <c r="C13" s="795"/>
      <c r="D13" s="795"/>
      <c r="E13" s="795"/>
      <c r="F13" s="795"/>
      <c r="G13" s="795"/>
      <c r="H13" s="795"/>
      <c r="I13" s="795"/>
      <c r="J13" s="795"/>
      <c r="K13" s="795"/>
      <c r="L13" s="795"/>
      <c r="M13" s="795"/>
      <c r="N13" s="795"/>
      <c r="O13" s="795"/>
      <c r="P13" s="796"/>
      <c r="Q13" s="797"/>
      <c r="R13" s="798"/>
      <c r="S13" s="798"/>
      <c r="T13" s="798"/>
      <c r="U13" s="798"/>
      <c r="V13" s="798"/>
      <c r="W13" s="798"/>
      <c r="X13" s="798"/>
      <c r="Y13" s="798"/>
      <c r="Z13" s="798"/>
      <c r="AA13" s="798"/>
      <c r="AB13" s="798"/>
      <c r="AC13" s="798"/>
      <c r="AD13" s="798"/>
      <c r="AE13" s="799"/>
      <c r="AF13" s="800"/>
      <c r="AG13" s="801"/>
      <c r="AH13" s="801"/>
      <c r="AI13" s="801"/>
      <c r="AJ13" s="802"/>
      <c r="AK13" s="783"/>
      <c r="AL13" s="784"/>
      <c r="AM13" s="784"/>
      <c r="AN13" s="784"/>
      <c r="AO13" s="784"/>
      <c r="AP13" s="784"/>
      <c r="AQ13" s="784"/>
      <c r="AR13" s="784"/>
      <c r="AS13" s="784"/>
      <c r="AT13" s="784"/>
      <c r="AU13" s="785"/>
      <c r="AV13" s="785"/>
      <c r="AW13" s="785"/>
      <c r="AX13" s="785"/>
      <c r="AY13" s="786"/>
      <c r="AZ13" s="214"/>
      <c r="BA13" s="214"/>
      <c r="BB13" s="214"/>
      <c r="BC13" s="214"/>
      <c r="BD13" s="214"/>
      <c r="BE13" s="215"/>
      <c r="BF13" s="215"/>
      <c r="BG13" s="215"/>
      <c r="BH13" s="215"/>
      <c r="BI13" s="215"/>
      <c r="BJ13" s="215"/>
      <c r="BK13" s="215"/>
      <c r="BL13" s="215"/>
      <c r="BM13" s="215"/>
      <c r="BN13" s="215"/>
      <c r="BO13" s="215"/>
      <c r="BP13" s="215"/>
      <c r="BQ13" s="220">
        <v>7</v>
      </c>
      <c r="BR13" s="221"/>
      <c r="BS13" s="787"/>
      <c r="BT13" s="788"/>
      <c r="BU13" s="788"/>
      <c r="BV13" s="788"/>
      <c r="BW13" s="788"/>
      <c r="BX13" s="788"/>
      <c r="BY13" s="788"/>
      <c r="BZ13" s="788"/>
      <c r="CA13" s="788"/>
      <c r="CB13" s="788"/>
      <c r="CC13" s="788"/>
      <c r="CD13" s="788"/>
      <c r="CE13" s="788"/>
      <c r="CF13" s="788"/>
      <c r="CG13" s="789"/>
      <c r="CH13" s="790"/>
      <c r="CI13" s="791"/>
      <c r="CJ13" s="791"/>
      <c r="CK13" s="791"/>
      <c r="CL13" s="792"/>
      <c r="CM13" s="790"/>
      <c r="CN13" s="791"/>
      <c r="CO13" s="791"/>
      <c r="CP13" s="791"/>
      <c r="CQ13" s="792"/>
      <c r="CR13" s="790"/>
      <c r="CS13" s="791"/>
      <c r="CT13" s="791"/>
      <c r="CU13" s="791"/>
      <c r="CV13" s="792"/>
      <c r="CW13" s="790"/>
      <c r="CX13" s="791"/>
      <c r="CY13" s="791"/>
      <c r="CZ13" s="791"/>
      <c r="DA13" s="792"/>
      <c r="DB13" s="790"/>
      <c r="DC13" s="791"/>
      <c r="DD13" s="791"/>
      <c r="DE13" s="791"/>
      <c r="DF13" s="792"/>
      <c r="DG13" s="790"/>
      <c r="DH13" s="791"/>
      <c r="DI13" s="791"/>
      <c r="DJ13" s="791"/>
      <c r="DK13" s="792"/>
      <c r="DL13" s="790"/>
      <c r="DM13" s="791"/>
      <c r="DN13" s="791"/>
      <c r="DO13" s="791"/>
      <c r="DP13" s="792"/>
      <c r="DQ13" s="790"/>
      <c r="DR13" s="791"/>
      <c r="DS13" s="791"/>
      <c r="DT13" s="791"/>
      <c r="DU13" s="792"/>
      <c r="DV13" s="787"/>
      <c r="DW13" s="788"/>
      <c r="DX13" s="788"/>
      <c r="DY13" s="788"/>
      <c r="DZ13" s="793"/>
      <c r="EA13" s="216"/>
    </row>
    <row r="14" spans="1:131" s="217" customFormat="1" ht="26.25" customHeight="1" x14ac:dyDescent="0.15">
      <c r="A14" s="220">
        <v>8</v>
      </c>
      <c r="B14" s="794"/>
      <c r="C14" s="795"/>
      <c r="D14" s="795"/>
      <c r="E14" s="795"/>
      <c r="F14" s="795"/>
      <c r="G14" s="795"/>
      <c r="H14" s="795"/>
      <c r="I14" s="795"/>
      <c r="J14" s="795"/>
      <c r="K14" s="795"/>
      <c r="L14" s="795"/>
      <c r="M14" s="795"/>
      <c r="N14" s="795"/>
      <c r="O14" s="795"/>
      <c r="P14" s="796"/>
      <c r="Q14" s="797"/>
      <c r="R14" s="798"/>
      <c r="S14" s="798"/>
      <c r="T14" s="798"/>
      <c r="U14" s="798"/>
      <c r="V14" s="798"/>
      <c r="W14" s="798"/>
      <c r="X14" s="798"/>
      <c r="Y14" s="798"/>
      <c r="Z14" s="798"/>
      <c r="AA14" s="798"/>
      <c r="AB14" s="798"/>
      <c r="AC14" s="798"/>
      <c r="AD14" s="798"/>
      <c r="AE14" s="799"/>
      <c r="AF14" s="800"/>
      <c r="AG14" s="801"/>
      <c r="AH14" s="801"/>
      <c r="AI14" s="801"/>
      <c r="AJ14" s="802"/>
      <c r="AK14" s="783"/>
      <c r="AL14" s="784"/>
      <c r="AM14" s="784"/>
      <c r="AN14" s="784"/>
      <c r="AO14" s="784"/>
      <c r="AP14" s="784"/>
      <c r="AQ14" s="784"/>
      <c r="AR14" s="784"/>
      <c r="AS14" s="784"/>
      <c r="AT14" s="784"/>
      <c r="AU14" s="785"/>
      <c r="AV14" s="785"/>
      <c r="AW14" s="785"/>
      <c r="AX14" s="785"/>
      <c r="AY14" s="786"/>
      <c r="AZ14" s="214"/>
      <c r="BA14" s="214"/>
      <c r="BB14" s="214"/>
      <c r="BC14" s="214"/>
      <c r="BD14" s="214"/>
      <c r="BE14" s="215"/>
      <c r="BF14" s="215"/>
      <c r="BG14" s="215"/>
      <c r="BH14" s="215"/>
      <c r="BI14" s="215"/>
      <c r="BJ14" s="215"/>
      <c r="BK14" s="215"/>
      <c r="BL14" s="215"/>
      <c r="BM14" s="215"/>
      <c r="BN14" s="215"/>
      <c r="BO14" s="215"/>
      <c r="BP14" s="215"/>
      <c r="BQ14" s="220">
        <v>8</v>
      </c>
      <c r="BR14" s="221"/>
      <c r="BS14" s="787"/>
      <c r="BT14" s="788"/>
      <c r="BU14" s="788"/>
      <c r="BV14" s="788"/>
      <c r="BW14" s="788"/>
      <c r="BX14" s="788"/>
      <c r="BY14" s="788"/>
      <c r="BZ14" s="788"/>
      <c r="CA14" s="788"/>
      <c r="CB14" s="788"/>
      <c r="CC14" s="788"/>
      <c r="CD14" s="788"/>
      <c r="CE14" s="788"/>
      <c r="CF14" s="788"/>
      <c r="CG14" s="789"/>
      <c r="CH14" s="790"/>
      <c r="CI14" s="791"/>
      <c r="CJ14" s="791"/>
      <c r="CK14" s="791"/>
      <c r="CL14" s="792"/>
      <c r="CM14" s="790"/>
      <c r="CN14" s="791"/>
      <c r="CO14" s="791"/>
      <c r="CP14" s="791"/>
      <c r="CQ14" s="792"/>
      <c r="CR14" s="790"/>
      <c r="CS14" s="791"/>
      <c r="CT14" s="791"/>
      <c r="CU14" s="791"/>
      <c r="CV14" s="792"/>
      <c r="CW14" s="790"/>
      <c r="CX14" s="791"/>
      <c r="CY14" s="791"/>
      <c r="CZ14" s="791"/>
      <c r="DA14" s="792"/>
      <c r="DB14" s="790"/>
      <c r="DC14" s="791"/>
      <c r="DD14" s="791"/>
      <c r="DE14" s="791"/>
      <c r="DF14" s="792"/>
      <c r="DG14" s="790"/>
      <c r="DH14" s="791"/>
      <c r="DI14" s="791"/>
      <c r="DJ14" s="791"/>
      <c r="DK14" s="792"/>
      <c r="DL14" s="790"/>
      <c r="DM14" s="791"/>
      <c r="DN14" s="791"/>
      <c r="DO14" s="791"/>
      <c r="DP14" s="792"/>
      <c r="DQ14" s="790"/>
      <c r="DR14" s="791"/>
      <c r="DS14" s="791"/>
      <c r="DT14" s="791"/>
      <c r="DU14" s="792"/>
      <c r="DV14" s="787"/>
      <c r="DW14" s="788"/>
      <c r="DX14" s="788"/>
      <c r="DY14" s="788"/>
      <c r="DZ14" s="793"/>
      <c r="EA14" s="216"/>
    </row>
    <row r="15" spans="1:131" s="217" customFormat="1" ht="26.25" customHeight="1" x14ac:dyDescent="0.15">
      <c r="A15" s="220">
        <v>9</v>
      </c>
      <c r="B15" s="794"/>
      <c r="C15" s="795"/>
      <c r="D15" s="795"/>
      <c r="E15" s="795"/>
      <c r="F15" s="795"/>
      <c r="G15" s="795"/>
      <c r="H15" s="795"/>
      <c r="I15" s="795"/>
      <c r="J15" s="795"/>
      <c r="K15" s="795"/>
      <c r="L15" s="795"/>
      <c r="M15" s="795"/>
      <c r="N15" s="795"/>
      <c r="O15" s="795"/>
      <c r="P15" s="796"/>
      <c r="Q15" s="797"/>
      <c r="R15" s="798"/>
      <c r="S15" s="798"/>
      <c r="T15" s="798"/>
      <c r="U15" s="798"/>
      <c r="V15" s="798"/>
      <c r="W15" s="798"/>
      <c r="X15" s="798"/>
      <c r="Y15" s="798"/>
      <c r="Z15" s="798"/>
      <c r="AA15" s="798"/>
      <c r="AB15" s="798"/>
      <c r="AC15" s="798"/>
      <c r="AD15" s="798"/>
      <c r="AE15" s="799"/>
      <c r="AF15" s="800"/>
      <c r="AG15" s="801"/>
      <c r="AH15" s="801"/>
      <c r="AI15" s="801"/>
      <c r="AJ15" s="802"/>
      <c r="AK15" s="783"/>
      <c r="AL15" s="784"/>
      <c r="AM15" s="784"/>
      <c r="AN15" s="784"/>
      <c r="AO15" s="784"/>
      <c r="AP15" s="784"/>
      <c r="AQ15" s="784"/>
      <c r="AR15" s="784"/>
      <c r="AS15" s="784"/>
      <c r="AT15" s="784"/>
      <c r="AU15" s="785"/>
      <c r="AV15" s="785"/>
      <c r="AW15" s="785"/>
      <c r="AX15" s="785"/>
      <c r="AY15" s="786"/>
      <c r="AZ15" s="214"/>
      <c r="BA15" s="214"/>
      <c r="BB15" s="214"/>
      <c r="BC15" s="214"/>
      <c r="BD15" s="214"/>
      <c r="BE15" s="215"/>
      <c r="BF15" s="215"/>
      <c r="BG15" s="215"/>
      <c r="BH15" s="215"/>
      <c r="BI15" s="215"/>
      <c r="BJ15" s="215"/>
      <c r="BK15" s="215"/>
      <c r="BL15" s="215"/>
      <c r="BM15" s="215"/>
      <c r="BN15" s="215"/>
      <c r="BO15" s="215"/>
      <c r="BP15" s="215"/>
      <c r="BQ15" s="220">
        <v>9</v>
      </c>
      <c r="BR15" s="221"/>
      <c r="BS15" s="787"/>
      <c r="BT15" s="788"/>
      <c r="BU15" s="788"/>
      <c r="BV15" s="788"/>
      <c r="BW15" s="788"/>
      <c r="BX15" s="788"/>
      <c r="BY15" s="788"/>
      <c r="BZ15" s="788"/>
      <c r="CA15" s="788"/>
      <c r="CB15" s="788"/>
      <c r="CC15" s="788"/>
      <c r="CD15" s="788"/>
      <c r="CE15" s="788"/>
      <c r="CF15" s="788"/>
      <c r="CG15" s="789"/>
      <c r="CH15" s="790"/>
      <c r="CI15" s="791"/>
      <c r="CJ15" s="791"/>
      <c r="CK15" s="791"/>
      <c r="CL15" s="792"/>
      <c r="CM15" s="790"/>
      <c r="CN15" s="791"/>
      <c r="CO15" s="791"/>
      <c r="CP15" s="791"/>
      <c r="CQ15" s="792"/>
      <c r="CR15" s="790"/>
      <c r="CS15" s="791"/>
      <c r="CT15" s="791"/>
      <c r="CU15" s="791"/>
      <c r="CV15" s="792"/>
      <c r="CW15" s="790"/>
      <c r="CX15" s="791"/>
      <c r="CY15" s="791"/>
      <c r="CZ15" s="791"/>
      <c r="DA15" s="792"/>
      <c r="DB15" s="790"/>
      <c r="DC15" s="791"/>
      <c r="DD15" s="791"/>
      <c r="DE15" s="791"/>
      <c r="DF15" s="792"/>
      <c r="DG15" s="790"/>
      <c r="DH15" s="791"/>
      <c r="DI15" s="791"/>
      <c r="DJ15" s="791"/>
      <c r="DK15" s="792"/>
      <c r="DL15" s="790"/>
      <c r="DM15" s="791"/>
      <c r="DN15" s="791"/>
      <c r="DO15" s="791"/>
      <c r="DP15" s="792"/>
      <c r="DQ15" s="790"/>
      <c r="DR15" s="791"/>
      <c r="DS15" s="791"/>
      <c r="DT15" s="791"/>
      <c r="DU15" s="792"/>
      <c r="DV15" s="787"/>
      <c r="DW15" s="788"/>
      <c r="DX15" s="788"/>
      <c r="DY15" s="788"/>
      <c r="DZ15" s="793"/>
      <c r="EA15" s="216"/>
    </row>
    <row r="16" spans="1:131" s="217" customFormat="1" ht="26.25" customHeight="1" x14ac:dyDescent="0.15">
      <c r="A16" s="220">
        <v>10</v>
      </c>
      <c r="B16" s="794"/>
      <c r="C16" s="795"/>
      <c r="D16" s="795"/>
      <c r="E16" s="795"/>
      <c r="F16" s="795"/>
      <c r="G16" s="795"/>
      <c r="H16" s="795"/>
      <c r="I16" s="795"/>
      <c r="J16" s="795"/>
      <c r="K16" s="795"/>
      <c r="L16" s="795"/>
      <c r="M16" s="795"/>
      <c r="N16" s="795"/>
      <c r="O16" s="795"/>
      <c r="P16" s="796"/>
      <c r="Q16" s="797"/>
      <c r="R16" s="798"/>
      <c r="S16" s="798"/>
      <c r="T16" s="798"/>
      <c r="U16" s="798"/>
      <c r="V16" s="798"/>
      <c r="W16" s="798"/>
      <c r="X16" s="798"/>
      <c r="Y16" s="798"/>
      <c r="Z16" s="798"/>
      <c r="AA16" s="798"/>
      <c r="AB16" s="798"/>
      <c r="AC16" s="798"/>
      <c r="AD16" s="798"/>
      <c r="AE16" s="799"/>
      <c r="AF16" s="800"/>
      <c r="AG16" s="801"/>
      <c r="AH16" s="801"/>
      <c r="AI16" s="801"/>
      <c r="AJ16" s="802"/>
      <c r="AK16" s="783"/>
      <c r="AL16" s="784"/>
      <c r="AM16" s="784"/>
      <c r="AN16" s="784"/>
      <c r="AO16" s="784"/>
      <c r="AP16" s="784"/>
      <c r="AQ16" s="784"/>
      <c r="AR16" s="784"/>
      <c r="AS16" s="784"/>
      <c r="AT16" s="784"/>
      <c r="AU16" s="785"/>
      <c r="AV16" s="785"/>
      <c r="AW16" s="785"/>
      <c r="AX16" s="785"/>
      <c r="AY16" s="786"/>
      <c r="AZ16" s="214"/>
      <c r="BA16" s="214"/>
      <c r="BB16" s="214"/>
      <c r="BC16" s="214"/>
      <c r="BD16" s="214"/>
      <c r="BE16" s="215"/>
      <c r="BF16" s="215"/>
      <c r="BG16" s="215"/>
      <c r="BH16" s="215"/>
      <c r="BI16" s="215"/>
      <c r="BJ16" s="215"/>
      <c r="BK16" s="215"/>
      <c r="BL16" s="215"/>
      <c r="BM16" s="215"/>
      <c r="BN16" s="215"/>
      <c r="BO16" s="215"/>
      <c r="BP16" s="215"/>
      <c r="BQ16" s="220">
        <v>10</v>
      </c>
      <c r="BR16" s="221"/>
      <c r="BS16" s="787"/>
      <c r="BT16" s="788"/>
      <c r="BU16" s="788"/>
      <c r="BV16" s="788"/>
      <c r="BW16" s="788"/>
      <c r="BX16" s="788"/>
      <c r="BY16" s="788"/>
      <c r="BZ16" s="788"/>
      <c r="CA16" s="788"/>
      <c r="CB16" s="788"/>
      <c r="CC16" s="788"/>
      <c r="CD16" s="788"/>
      <c r="CE16" s="788"/>
      <c r="CF16" s="788"/>
      <c r="CG16" s="789"/>
      <c r="CH16" s="790"/>
      <c r="CI16" s="791"/>
      <c r="CJ16" s="791"/>
      <c r="CK16" s="791"/>
      <c r="CL16" s="792"/>
      <c r="CM16" s="790"/>
      <c r="CN16" s="791"/>
      <c r="CO16" s="791"/>
      <c r="CP16" s="791"/>
      <c r="CQ16" s="792"/>
      <c r="CR16" s="790"/>
      <c r="CS16" s="791"/>
      <c r="CT16" s="791"/>
      <c r="CU16" s="791"/>
      <c r="CV16" s="792"/>
      <c r="CW16" s="790"/>
      <c r="CX16" s="791"/>
      <c r="CY16" s="791"/>
      <c r="CZ16" s="791"/>
      <c r="DA16" s="792"/>
      <c r="DB16" s="790"/>
      <c r="DC16" s="791"/>
      <c r="DD16" s="791"/>
      <c r="DE16" s="791"/>
      <c r="DF16" s="792"/>
      <c r="DG16" s="790"/>
      <c r="DH16" s="791"/>
      <c r="DI16" s="791"/>
      <c r="DJ16" s="791"/>
      <c r="DK16" s="792"/>
      <c r="DL16" s="790"/>
      <c r="DM16" s="791"/>
      <c r="DN16" s="791"/>
      <c r="DO16" s="791"/>
      <c r="DP16" s="792"/>
      <c r="DQ16" s="790"/>
      <c r="DR16" s="791"/>
      <c r="DS16" s="791"/>
      <c r="DT16" s="791"/>
      <c r="DU16" s="792"/>
      <c r="DV16" s="787"/>
      <c r="DW16" s="788"/>
      <c r="DX16" s="788"/>
      <c r="DY16" s="788"/>
      <c r="DZ16" s="793"/>
      <c r="EA16" s="216"/>
    </row>
    <row r="17" spans="1:131" s="217" customFormat="1" ht="26.25" customHeight="1" x14ac:dyDescent="0.15">
      <c r="A17" s="220">
        <v>11</v>
      </c>
      <c r="B17" s="794"/>
      <c r="C17" s="795"/>
      <c r="D17" s="795"/>
      <c r="E17" s="795"/>
      <c r="F17" s="795"/>
      <c r="G17" s="795"/>
      <c r="H17" s="795"/>
      <c r="I17" s="795"/>
      <c r="J17" s="795"/>
      <c r="K17" s="795"/>
      <c r="L17" s="795"/>
      <c r="M17" s="795"/>
      <c r="N17" s="795"/>
      <c r="O17" s="795"/>
      <c r="P17" s="796"/>
      <c r="Q17" s="797"/>
      <c r="R17" s="798"/>
      <c r="S17" s="798"/>
      <c r="T17" s="798"/>
      <c r="U17" s="798"/>
      <c r="V17" s="798"/>
      <c r="W17" s="798"/>
      <c r="X17" s="798"/>
      <c r="Y17" s="798"/>
      <c r="Z17" s="798"/>
      <c r="AA17" s="798"/>
      <c r="AB17" s="798"/>
      <c r="AC17" s="798"/>
      <c r="AD17" s="798"/>
      <c r="AE17" s="799"/>
      <c r="AF17" s="800"/>
      <c r="AG17" s="801"/>
      <c r="AH17" s="801"/>
      <c r="AI17" s="801"/>
      <c r="AJ17" s="802"/>
      <c r="AK17" s="783"/>
      <c r="AL17" s="784"/>
      <c r="AM17" s="784"/>
      <c r="AN17" s="784"/>
      <c r="AO17" s="784"/>
      <c r="AP17" s="784"/>
      <c r="AQ17" s="784"/>
      <c r="AR17" s="784"/>
      <c r="AS17" s="784"/>
      <c r="AT17" s="784"/>
      <c r="AU17" s="785"/>
      <c r="AV17" s="785"/>
      <c r="AW17" s="785"/>
      <c r="AX17" s="785"/>
      <c r="AY17" s="786"/>
      <c r="AZ17" s="214"/>
      <c r="BA17" s="214"/>
      <c r="BB17" s="214"/>
      <c r="BC17" s="214"/>
      <c r="BD17" s="214"/>
      <c r="BE17" s="215"/>
      <c r="BF17" s="215"/>
      <c r="BG17" s="215"/>
      <c r="BH17" s="215"/>
      <c r="BI17" s="215"/>
      <c r="BJ17" s="215"/>
      <c r="BK17" s="215"/>
      <c r="BL17" s="215"/>
      <c r="BM17" s="215"/>
      <c r="BN17" s="215"/>
      <c r="BO17" s="215"/>
      <c r="BP17" s="215"/>
      <c r="BQ17" s="220">
        <v>11</v>
      </c>
      <c r="BR17" s="221"/>
      <c r="BS17" s="787"/>
      <c r="BT17" s="788"/>
      <c r="BU17" s="788"/>
      <c r="BV17" s="788"/>
      <c r="BW17" s="788"/>
      <c r="BX17" s="788"/>
      <c r="BY17" s="788"/>
      <c r="BZ17" s="788"/>
      <c r="CA17" s="788"/>
      <c r="CB17" s="788"/>
      <c r="CC17" s="788"/>
      <c r="CD17" s="788"/>
      <c r="CE17" s="788"/>
      <c r="CF17" s="788"/>
      <c r="CG17" s="789"/>
      <c r="CH17" s="790"/>
      <c r="CI17" s="791"/>
      <c r="CJ17" s="791"/>
      <c r="CK17" s="791"/>
      <c r="CL17" s="792"/>
      <c r="CM17" s="790"/>
      <c r="CN17" s="791"/>
      <c r="CO17" s="791"/>
      <c r="CP17" s="791"/>
      <c r="CQ17" s="792"/>
      <c r="CR17" s="790"/>
      <c r="CS17" s="791"/>
      <c r="CT17" s="791"/>
      <c r="CU17" s="791"/>
      <c r="CV17" s="792"/>
      <c r="CW17" s="790"/>
      <c r="CX17" s="791"/>
      <c r="CY17" s="791"/>
      <c r="CZ17" s="791"/>
      <c r="DA17" s="792"/>
      <c r="DB17" s="790"/>
      <c r="DC17" s="791"/>
      <c r="DD17" s="791"/>
      <c r="DE17" s="791"/>
      <c r="DF17" s="792"/>
      <c r="DG17" s="790"/>
      <c r="DH17" s="791"/>
      <c r="DI17" s="791"/>
      <c r="DJ17" s="791"/>
      <c r="DK17" s="792"/>
      <c r="DL17" s="790"/>
      <c r="DM17" s="791"/>
      <c r="DN17" s="791"/>
      <c r="DO17" s="791"/>
      <c r="DP17" s="792"/>
      <c r="DQ17" s="790"/>
      <c r="DR17" s="791"/>
      <c r="DS17" s="791"/>
      <c r="DT17" s="791"/>
      <c r="DU17" s="792"/>
      <c r="DV17" s="787"/>
      <c r="DW17" s="788"/>
      <c r="DX17" s="788"/>
      <c r="DY17" s="788"/>
      <c r="DZ17" s="793"/>
      <c r="EA17" s="216"/>
    </row>
    <row r="18" spans="1:131" s="217" customFormat="1" ht="26.25" customHeight="1" x14ac:dyDescent="0.15">
      <c r="A18" s="220">
        <v>12</v>
      </c>
      <c r="B18" s="794"/>
      <c r="C18" s="795"/>
      <c r="D18" s="795"/>
      <c r="E18" s="795"/>
      <c r="F18" s="795"/>
      <c r="G18" s="795"/>
      <c r="H18" s="795"/>
      <c r="I18" s="795"/>
      <c r="J18" s="795"/>
      <c r="K18" s="795"/>
      <c r="L18" s="795"/>
      <c r="M18" s="795"/>
      <c r="N18" s="795"/>
      <c r="O18" s="795"/>
      <c r="P18" s="796"/>
      <c r="Q18" s="797"/>
      <c r="R18" s="798"/>
      <c r="S18" s="798"/>
      <c r="T18" s="798"/>
      <c r="U18" s="798"/>
      <c r="V18" s="798"/>
      <c r="W18" s="798"/>
      <c r="X18" s="798"/>
      <c r="Y18" s="798"/>
      <c r="Z18" s="798"/>
      <c r="AA18" s="798"/>
      <c r="AB18" s="798"/>
      <c r="AC18" s="798"/>
      <c r="AD18" s="798"/>
      <c r="AE18" s="799"/>
      <c r="AF18" s="800"/>
      <c r="AG18" s="801"/>
      <c r="AH18" s="801"/>
      <c r="AI18" s="801"/>
      <c r="AJ18" s="802"/>
      <c r="AK18" s="783"/>
      <c r="AL18" s="784"/>
      <c r="AM18" s="784"/>
      <c r="AN18" s="784"/>
      <c r="AO18" s="784"/>
      <c r="AP18" s="784"/>
      <c r="AQ18" s="784"/>
      <c r="AR18" s="784"/>
      <c r="AS18" s="784"/>
      <c r="AT18" s="784"/>
      <c r="AU18" s="785"/>
      <c r="AV18" s="785"/>
      <c r="AW18" s="785"/>
      <c r="AX18" s="785"/>
      <c r="AY18" s="786"/>
      <c r="AZ18" s="214"/>
      <c r="BA18" s="214"/>
      <c r="BB18" s="214"/>
      <c r="BC18" s="214"/>
      <c r="BD18" s="214"/>
      <c r="BE18" s="215"/>
      <c r="BF18" s="215"/>
      <c r="BG18" s="215"/>
      <c r="BH18" s="215"/>
      <c r="BI18" s="215"/>
      <c r="BJ18" s="215"/>
      <c r="BK18" s="215"/>
      <c r="BL18" s="215"/>
      <c r="BM18" s="215"/>
      <c r="BN18" s="215"/>
      <c r="BO18" s="215"/>
      <c r="BP18" s="215"/>
      <c r="BQ18" s="220">
        <v>12</v>
      </c>
      <c r="BR18" s="221"/>
      <c r="BS18" s="787"/>
      <c r="BT18" s="788"/>
      <c r="BU18" s="788"/>
      <c r="BV18" s="788"/>
      <c r="BW18" s="788"/>
      <c r="BX18" s="788"/>
      <c r="BY18" s="788"/>
      <c r="BZ18" s="788"/>
      <c r="CA18" s="788"/>
      <c r="CB18" s="788"/>
      <c r="CC18" s="788"/>
      <c r="CD18" s="788"/>
      <c r="CE18" s="788"/>
      <c r="CF18" s="788"/>
      <c r="CG18" s="789"/>
      <c r="CH18" s="790"/>
      <c r="CI18" s="791"/>
      <c r="CJ18" s="791"/>
      <c r="CK18" s="791"/>
      <c r="CL18" s="792"/>
      <c r="CM18" s="790"/>
      <c r="CN18" s="791"/>
      <c r="CO18" s="791"/>
      <c r="CP18" s="791"/>
      <c r="CQ18" s="792"/>
      <c r="CR18" s="790"/>
      <c r="CS18" s="791"/>
      <c r="CT18" s="791"/>
      <c r="CU18" s="791"/>
      <c r="CV18" s="792"/>
      <c r="CW18" s="790"/>
      <c r="CX18" s="791"/>
      <c r="CY18" s="791"/>
      <c r="CZ18" s="791"/>
      <c r="DA18" s="792"/>
      <c r="DB18" s="790"/>
      <c r="DC18" s="791"/>
      <c r="DD18" s="791"/>
      <c r="DE18" s="791"/>
      <c r="DF18" s="792"/>
      <c r="DG18" s="790"/>
      <c r="DH18" s="791"/>
      <c r="DI18" s="791"/>
      <c r="DJ18" s="791"/>
      <c r="DK18" s="792"/>
      <c r="DL18" s="790"/>
      <c r="DM18" s="791"/>
      <c r="DN18" s="791"/>
      <c r="DO18" s="791"/>
      <c r="DP18" s="792"/>
      <c r="DQ18" s="790"/>
      <c r="DR18" s="791"/>
      <c r="DS18" s="791"/>
      <c r="DT18" s="791"/>
      <c r="DU18" s="792"/>
      <c r="DV18" s="787"/>
      <c r="DW18" s="788"/>
      <c r="DX18" s="788"/>
      <c r="DY18" s="788"/>
      <c r="DZ18" s="793"/>
      <c r="EA18" s="216"/>
    </row>
    <row r="19" spans="1:131" s="217" customFormat="1" ht="26.25" customHeight="1" x14ac:dyDescent="0.15">
      <c r="A19" s="220">
        <v>13</v>
      </c>
      <c r="B19" s="794"/>
      <c r="C19" s="795"/>
      <c r="D19" s="795"/>
      <c r="E19" s="795"/>
      <c r="F19" s="795"/>
      <c r="G19" s="795"/>
      <c r="H19" s="795"/>
      <c r="I19" s="795"/>
      <c r="J19" s="795"/>
      <c r="K19" s="795"/>
      <c r="L19" s="795"/>
      <c r="M19" s="795"/>
      <c r="N19" s="795"/>
      <c r="O19" s="795"/>
      <c r="P19" s="796"/>
      <c r="Q19" s="797"/>
      <c r="R19" s="798"/>
      <c r="S19" s="798"/>
      <c r="T19" s="798"/>
      <c r="U19" s="798"/>
      <c r="V19" s="798"/>
      <c r="W19" s="798"/>
      <c r="X19" s="798"/>
      <c r="Y19" s="798"/>
      <c r="Z19" s="798"/>
      <c r="AA19" s="798"/>
      <c r="AB19" s="798"/>
      <c r="AC19" s="798"/>
      <c r="AD19" s="798"/>
      <c r="AE19" s="799"/>
      <c r="AF19" s="800"/>
      <c r="AG19" s="801"/>
      <c r="AH19" s="801"/>
      <c r="AI19" s="801"/>
      <c r="AJ19" s="802"/>
      <c r="AK19" s="783"/>
      <c r="AL19" s="784"/>
      <c r="AM19" s="784"/>
      <c r="AN19" s="784"/>
      <c r="AO19" s="784"/>
      <c r="AP19" s="784"/>
      <c r="AQ19" s="784"/>
      <c r="AR19" s="784"/>
      <c r="AS19" s="784"/>
      <c r="AT19" s="784"/>
      <c r="AU19" s="785"/>
      <c r="AV19" s="785"/>
      <c r="AW19" s="785"/>
      <c r="AX19" s="785"/>
      <c r="AY19" s="786"/>
      <c r="AZ19" s="214"/>
      <c r="BA19" s="214"/>
      <c r="BB19" s="214"/>
      <c r="BC19" s="214"/>
      <c r="BD19" s="214"/>
      <c r="BE19" s="215"/>
      <c r="BF19" s="215"/>
      <c r="BG19" s="215"/>
      <c r="BH19" s="215"/>
      <c r="BI19" s="215"/>
      <c r="BJ19" s="215"/>
      <c r="BK19" s="215"/>
      <c r="BL19" s="215"/>
      <c r="BM19" s="215"/>
      <c r="BN19" s="215"/>
      <c r="BO19" s="215"/>
      <c r="BP19" s="215"/>
      <c r="BQ19" s="220">
        <v>13</v>
      </c>
      <c r="BR19" s="221"/>
      <c r="BS19" s="787"/>
      <c r="BT19" s="788"/>
      <c r="BU19" s="788"/>
      <c r="BV19" s="788"/>
      <c r="BW19" s="788"/>
      <c r="BX19" s="788"/>
      <c r="BY19" s="788"/>
      <c r="BZ19" s="788"/>
      <c r="CA19" s="788"/>
      <c r="CB19" s="788"/>
      <c r="CC19" s="788"/>
      <c r="CD19" s="788"/>
      <c r="CE19" s="788"/>
      <c r="CF19" s="788"/>
      <c r="CG19" s="789"/>
      <c r="CH19" s="790"/>
      <c r="CI19" s="791"/>
      <c r="CJ19" s="791"/>
      <c r="CK19" s="791"/>
      <c r="CL19" s="792"/>
      <c r="CM19" s="790"/>
      <c r="CN19" s="791"/>
      <c r="CO19" s="791"/>
      <c r="CP19" s="791"/>
      <c r="CQ19" s="792"/>
      <c r="CR19" s="790"/>
      <c r="CS19" s="791"/>
      <c r="CT19" s="791"/>
      <c r="CU19" s="791"/>
      <c r="CV19" s="792"/>
      <c r="CW19" s="790"/>
      <c r="CX19" s="791"/>
      <c r="CY19" s="791"/>
      <c r="CZ19" s="791"/>
      <c r="DA19" s="792"/>
      <c r="DB19" s="790"/>
      <c r="DC19" s="791"/>
      <c r="DD19" s="791"/>
      <c r="DE19" s="791"/>
      <c r="DF19" s="792"/>
      <c r="DG19" s="790"/>
      <c r="DH19" s="791"/>
      <c r="DI19" s="791"/>
      <c r="DJ19" s="791"/>
      <c r="DK19" s="792"/>
      <c r="DL19" s="790"/>
      <c r="DM19" s="791"/>
      <c r="DN19" s="791"/>
      <c r="DO19" s="791"/>
      <c r="DP19" s="792"/>
      <c r="DQ19" s="790"/>
      <c r="DR19" s="791"/>
      <c r="DS19" s="791"/>
      <c r="DT19" s="791"/>
      <c r="DU19" s="792"/>
      <c r="DV19" s="787"/>
      <c r="DW19" s="788"/>
      <c r="DX19" s="788"/>
      <c r="DY19" s="788"/>
      <c r="DZ19" s="793"/>
      <c r="EA19" s="216"/>
    </row>
    <row r="20" spans="1:131" s="217" customFormat="1" ht="26.25" customHeight="1" x14ac:dyDescent="0.15">
      <c r="A20" s="220">
        <v>14</v>
      </c>
      <c r="B20" s="794"/>
      <c r="C20" s="795"/>
      <c r="D20" s="795"/>
      <c r="E20" s="795"/>
      <c r="F20" s="795"/>
      <c r="G20" s="795"/>
      <c r="H20" s="795"/>
      <c r="I20" s="795"/>
      <c r="J20" s="795"/>
      <c r="K20" s="795"/>
      <c r="L20" s="795"/>
      <c r="M20" s="795"/>
      <c r="N20" s="795"/>
      <c r="O20" s="795"/>
      <c r="P20" s="796"/>
      <c r="Q20" s="797"/>
      <c r="R20" s="798"/>
      <c r="S20" s="798"/>
      <c r="T20" s="798"/>
      <c r="U20" s="798"/>
      <c r="V20" s="798"/>
      <c r="W20" s="798"/>
      <c r="X20" s="798"/>
      <c r="Y20" s="798"/>
      <c r="Z20" s="798"/>
      <c r="AA20" s="798"/>
      <c r="AB20" s="798"/>
      <c r="AC20" s="798"/>
      <c r="AD20" s="798"/>
      <c r="AE20" s="799"/>
      <c r="AF20" s="800"/>
      <c r="AG20" s="801"/>
      <c r="AH20" s="801"/>
      <c r="AI20" s="801"/>
      <c r="AJ20" s="802"/>
      <c r="AK20" s="783"/>
      <c r="AL20" s="784"/>
      <c r="AM20" s="784"/>
      <c r="AN20" s="784"/>
      <c r="AO20" s="784"/>
      <c r="AP20" s="784"/>
      <c r="AQ20" s="784"/>
      <c r="AR20" s="784"/>
      <c r="AS20" s="784"/>
      <c r="AT20" s="784"/>
      <c r="AU20" s="785"/>
      <c r="AV20" s="785"/>
      <c r="AW20" s="785"/>
      <c r="AX20" s="785"/>
      <c r="AY20" s="786"/>
      <c r="AZ20" s="214"/>
      <c r="BA20" s="214"/>
      <c r="BB20" s="214"/>
      <c r="BC20" s="214"/>
      <c r="BD20" s="214"/>
      <c r="BE20" s="215"/>
      <c r="BF20" s="215"/>
      <c r="BG20" s="215"/>
      <c r="BH20" s="215"/>
      <c r="BI20" s="215"/>
      <c r="BJ20" s="215"/>
      <c r="BK20" s="215"/>
      <c r="BL20" s="215"/>
      <c r="BM20" s="215"/>
      <c r="BN20" s="215"/>
      <c r="BO20" s="215"/>
      <c r="BP20" s="215"/>
      <c r="BQ20" s="220">
        <v>14</v>
      </c>
      <c r="BR20" s="221"/>
      <c r="BS20" s="787"/>
      <c r="BT20" s="788"/>
      <c r="BU20" s="788"/>
      <c r="BV20" s="788"/>
      <c r="BW20" s="788"/>
      <c r="BX20" s="788"/>
      <c r="BY20" s="788"/>
      <c r="BZ20" s="788"/>
      <c r="CA20" s="788"/>
      <c r="CB20" s="788"/>
      <c r="CC20" s="788"/>
      <c r="CD20" s="788"/>
      <c r="CE20" s="788"/>
      <c r="CF20" s="788"/>
      <c r="CG20" s="789"/>
      <c r="CH20" s="790"/>
      <c r="CI20" s="791"/>
      <c r="CJ20" s="791"/>
      <c r="CK20" s="791"/>
      <c r="CL20" s="792"/>
      <c r="CM20" s="790"/>
      <c r="CN20" s="791"/>
      <c r="CO20" s="791"/>
      <c r="CP20" s="791"/>
      <c r="CQ20" s="792"/>
      <c r="CR20" s="790"/>
      <c r="CS20" s="791"/>
      <c r="CT20" s="791"/>
      <c r="CU20" s="791"/>
      <c r="CV20" s="792"/>
      <c r="CW20" s="790"/>
      <c r="CX20" s="791"/>
      <c r="CY20" s="791"/>
      <c r="CZ20" s="791"/>
      <c r="DA20" s="792"/>
      <c r="DB20" s="790"/>
      <c r="DC20" s="791"/>
      <c r="DD20" s="791"/>
      <c r="DE20" s="791"/>
      <c r="DF20" s="792"/>
      <c r="DG20" s="790"/>
      <c r="DH20" s="791"/>
      <c r="DI20" s="791"/>
      <c r="DJ20" s="791"/>
      <c r="DK20" s="792"/>
      <c r="DL20" s="790"/>
      <c r="DM20" s="791"/>
      <c r="DN20" s="791"/>
      <c r="DO20" s="791"/>
      <c r="DP20" s="792"/>
      <c r="DQ20" s="790"/>
      <c r="DR20" s="791"/>
      <c r="DS20" s="791"/>
      <c r="DT20" s="791"/>
      <c r="DU20" s="792"/>
      <c r="DV20" s="787"/>
      <c r="DW20" s="788"/>
      <c r="DX20" s="788"/>
      <c r="DY20" s="788"/>
      <c r="DZ20" s="793"/>
      <c r="EA20" s="216"/>
    </row>
    <row r="21" spans="1:131" s="217" customFormat="1" ht="26.25" customHeight="1" thickBot="1" x14ac:dyDescent="0.2">
      <c r="A21" s="220">
        <v>15</v>
      </c>
      <c r="B21" s="794"/>
      <c r="C21" s="795"/>
      <c r="D21" s="795"/>
      <c r="E21" s="795"/>
      <c r="F21" s="795"/>
      <c r="G21" s="795"/>
      <c r="H21" s="795"/>
      <c r="I21" s="795"/>
      <c r="J21" s="795"/>
      <c r="K21" s="795"/>
      <c r="L21" s="795"/>
      <c r="M21" s="795"/>
      <c r="N21" s="795"/>
      <c r="O21" s="795"/>
      <c r="P21" s="796"/>
      <c r="Q21" s="797"/>
      <c r="R21" s="798"/>
      <c r="S21" s="798"/>
      <c r="T21" s="798"/>
      <c r="U21" s="798"/>
      <c r="V21" s="798"/>
      <c r="W21" s="798"/>
      <c r="X21" s="798"/>
      <c r="Y21" s="798"/>
      <c r="Z21" s="798"/>
      <c r="AA21" s="798"/>
      <c r="AB21" s="798"/>
      <c r="AC21" s="798"/>
      <c r="AD21" s="798"/>
      <c r="AE21" s="799"/>
      <c r="AF21" s="800"/>
      <c r="AG21" s="801"/>
      <c r="AH21" s="801"/>
      <c r="AI21" s="801"/>
      <c r="AJ21" s="802"/>
      <c r="AK21" s="783"/>
      <c r="AL21" s="784"/>
      <c r="AM21" s="784"/>
      <c r="AN21" s="784"/>
      <c r="AO21" s="784"/>
      <c r="AP21" s="784"/>
      <c r="AQ21" s="784"/>
      <c r="AR21" s="784"/>
      <c r="AS21" s="784"/>
      <c r="AT21" s="784"/>
      <c r="AU21" s="785"/>
      <c r="AV21" s="785"/>
      <c r="AW21" s="785"/>
      <c r="AX21" s="785"/>
      <c r="AY21" s="786"/>
      <c r="AZ21" s="214"/>
      <c r="BA21" s="214"/>
      <c r="BB21" s="214"/>
      <c r="BC21" s="214"/>
      <c r="BD21" s="214"/>
      <c r="BE21" s="215"/>
      <c r="BF21" s="215"/>
      <c r="BG21" s="215"/>
      <c r="BH21" s="215"/>
      <c r="BI21" s="215"/>
      <c r="BJ21" s="215"/>
      <c r="BK21" s="215"/>
      <c r="BL21" s="215"/>
      <c r="BM21" s="215"/>
      <c r="BN21" s="215"/>
      <c r="BO21" s="215"/>
      <c r="BP21" s="215"/>
      <c r="BQ21" s="220">
        <v>15</v>
      </c>
      <c r="BR21" s="221"/>
      <c r="BS21" s="787"/>
      <c r="BT21" s="788"/>
      <c r="BU21" s="788"/>
      <c r="BV21" s="788"/>
      <c r="BW21" s="788"/>
      <c r="BX21" s="788"/>
      <c r="BY21" s="788"/>
      <c r="BZ21" s="788"/>
      <c r="CA21" s="788"/>
      <c r="CB21" s="788"/>
      <c r="CC21" s="788"/>
      <c r="CD21" s="788"/>
      <c r="CE21" s="788"/>
      <c r="CF21" s="788"/>
      <c r="CG21" s="789"/>
      <c r="CH21" s="790"/>
      <c r="CI21" s="791"/>
      <c r="CJ21" s="791"/>
      <c r="CK21" s="791"/>
      <c r="CL21" s="792"/>
      <c r="CM21" s="790"/>
      <c r="CN21" s="791"/>
      <c r="CO21" s="791"/>
      <c r="CP21" s="791"/>
      <c r="CQ21" s="792"/>
      <c r="CR21" s="790"/>
      <c r="CS21" s="791"/>
      <c r="CT21" s="791"/>
      <c r="CU21" s="791"/>
      <c r="CV21" s="792"/>
      <c r="CW21" s="790"/>
      <c r="CX21" s="791"/>
      <c r="CY21" s="791"/>
      <c r="CZ21" s="791"/>
      <c r="DA21" s="792"/>
      <c r="DB21" s="790"/>
      <c r="DC21" s="791"/>
      <c r="DD21" s="791"/>
      <c r="DE21" s="791"/>
      <c r="DF21" s="792"/>
      <c r="DG21" s="790"/>
      <c r="DH21" s="791"/>
      <c r="DI21" s="791"/>
      <c r="DJ21" s="791"/>
      <c r="DK21" s="792"/>
      <c r="DL21" s="790"/>
      <c r="DM21" s="791"/>
      <c r="DN21" s="791"/>
      <c r="DO21" s="791"/>
      <c r="DP21" s="792"/>
      <c r="DQ21" s="790"/>
      <c r="DR21" s="791"/>
      <c r="DS21" s="791"/>
      <c r="DT21" s="791"/>
      <c r="DU21" s="792"/>
      <c r="DV21" s="787"/>
      <c r="DW21" s="788"/>
      <c r="DX21" s="788"/>
      <c r="DY21" s="788"/>
      <c r="DZ21" s="793"/>
      <c r="EA21" s="216"/>
    </row>
    <row r="22" spans="1:131" s="217" customFormat="1" ht="26.25" customHeight="1" x14ac:dyDescent="0.15">
      <c r="A22" s="220">
        <v>16</v>
      </c>
      <c r="B22" s="794"/>
      <c r="C22" s="795"/>
      <c r="D22" s="795"/>
      <c r="E22" s="795"/>
      <c r="F22" s="795"/>
      <c r="G22" s="795"/>
      <c r="H22" s="795"/>
      <c r="I22" s="795"/>
      <c r="J22" s="795"/>
      <c r="K22" s="795"/>
      <c r="L22" s="795"/>
      <c r="M22" s="795"/>
      <c r="N22" s="795"/>
      <c r="O22" s="795"/>
      <c r="P22" s="796"/>
      <c r="Q22" s="813"/>
      <c r="R22" s="814"/>
      <c r="S22" s="814"/>
      <c r="T22" s="814"/>
      <c r="U22" s="814"/>
      <c r="V22" s="814"/>
      <c r="W22" s="814"/>
      <c r="X22" s="814"/>
      <c r="Y22" s="814"/>
      <c r="Z22" s="814"/>
      <c r="AA22" s="814"/>
      <c r="AB22" s="814"/>
      <c r="AC22" s="814"/>
      <c r="AD22" s="814"/>
      <c r="AE22" s="815"/>
      <c r="AF22" s="800"/>
      <c r="AG22" s="801"/>
      <c r="AH22" s="801"/>
      <c r="AI22" s="801"/>
      <c r="AJ22" s="802"/>
      <c r="AK22" s="816"/>
      <c r="AL22" s="817"/>
      <c r="AM22" s="817"/>
      <c r="AN22" s="817"/>
      <c r="AO22" s="817"/>
      <c r="AP22" s="817"/>
      <c r="AQ22" s="817"/>
      <c r="AR22" s="817"/>
      <c r="AS22" s="817"/>
      <c r="AT22" s="817"/>
      <c r="AU22" s="818"/>
      <c r="AV22" s="818"/>
      <c r="AW22" s="818"/>
      <c r="AX22" s="818"/>
      <c r="AY22" s="819"/>
      <c r="AZ22" s="820" t="s">
        <v>377</v>
      </c>
      <c r="BA22" s="820"/>
      <c r="BB22" s="820"/>
      <c r="BC22" s="820"/>
      <c r="BD22" s="821"/>
      <c r="BE22" s="215"/>
      <c r="BF22" s="215"/>
      <c r="BG22" s="215"/>
      <c r="BH22" s="215"/>
      <c r="BI22" s="215"/>
      <c r="BJ22" s="215"/>
      <c r="BK22" s="215"/>
      <c r="BL22" s="215"/>
      <c r="BM22" s="215"/>
      <c r="BN22" s="215"/>
      <c r="BO22" s="215"/>
      <c r="BP22" s="215"/>
      <c r="BQ22" s="220">
        <v>16</v>
      </c>
      <c r="BR22" s="221"/>
      <c r="BS22" s="787"/>
      <c r="BT22" s="788"/>
      <c r="BU22" s="788"/>
      <c r="BV22" s="788"/>
      <c r="BW22" s="788"/>
      <c r="BX22" s="788"/>
      <c r="BY22" s="788"/>
      <c r="BZ22" s="788"/>
      <c r="CA22" s="788"/>
      <c r="CB22" s="788"/>
      <c r="CC22" s="788"/>
      <c r="CD22" s="788"/>
      <c r="CE22" s="788"/>
      <c r="CF22" s="788"/>
      <c r="CG22" s="789"/>
      <c r="CH22" s="790"/>
      <c r="CI22" s="791"/>
      <c r="CJ22" s="791"/>
      <c r="CK22" s="791"/>
      <c r="CL22" s="792"/>
      <c r="CM22" s="790"/>
      <c r="CN22" s="791"/>
      <c r="CO22" s="791"/>
      <c r="CP22" s="791"/>
      <c r="CQ22" s="792"/>
      <c r="CR22" s="790"/>
      <c r="CS22" s="791"/>
      <c r="CT22" s="791"/>
      <c r="CU22" s="791"/>
      <c r="CV22" s="792"/>
      <c r="CW22" s="790"/>
      <c r="CX22" s="791"/>
      <c r="CY22" s="791"/>
      <c r="CZ22" s="791"/>
      <c r="DA22" s="792"/>
      <c r="DB22" s="790"/>
      <c r="DC22" s="791"/>
      <c r="DD22" s="791"/>
      <c r="DE22" s="791"/>
      <c r="DF22" s="792"/>
      <c r="DG22" s="790"/>
      <c r="DH22" s="791"/>
      <c r="DI22" s="791"/>
      <c r="DJ22" s="791"/>
      <c r="DK22" s="792"/>
      <c r="DL22" s="790"/>
      <c r="DM22" s="791"/>
      <c r="DN22" s="791"/>
      <c r="DO22" s="791"/>
      <c r="DP22" s="792"/>
      <c r="DQ22" s="790"/>
      <c r="DR22" s="791"/>
      <c r="DS22" s="791"/>
      <c r="DT22" s="791"/>
      <c r="DU22" s="792"/>
      <c r="DV22" s="787"/>
      <c r="DW22" s="788"/>
      <c r="DX22" s="788"/>
      <c r="DY22" s="788"/>
      <c r="DZ22" s="793"/>
      <c r="EA22" s="216"/>
    </row>
    <row r="23" spans="1:131" s="217" customFormat="1" ht="26.25" customHeight="1" thickBot="1" x14ac:dyDescent="0.2">
      <c r="A23" s="222" t="s">
        <v>378</v>
      </c>
      <c r="B23" s="803" t="s">
        <v>379</v>
      </c>
      <c r="C23" s="804"/>
      <c r="D23" s="804"/>
      <c r="E23" s="804"/>
      <c r="F23" s="804"/>
      <c r="G23" s="804"/>
      <c r="H23" s="804"/>
      <c r="I23" s="804"/>
      <c r="J23" s="804"/>
      <c r="K23" s="804"/>
      <c r="L23" s="804"/>
      <c r="M23" s="804"/>
      <c r="N23" s="804"/>
      <c r="O23" s="804"/>
      <c r="P23" s="805"/>
      <c r="Q23" s="806">
        <v>9899</v>
      </c>
      <c r="R23" s="807"/>
      <c r="S23" s="807"/>
      <c r="T23" s="807"/>
      <c r="U23" s="807"/>
      <c r="V23" s="807">
        <v>9499</v>
      </c>
      <c r="W23" s="807"/>
      <c r="X23" s="807"/>
      <c r="Y23" s="807"/>
      <c r="Z23" s="807"/>
      <c r="AA23" s="807">
        <v>401</v>
      </c>
      <c r="AB23" s="807"/>
      <c r="AC23" s="807"/>
      <c r="AD23" s="807"/>
      <c r="AE23" s="808"/>
      <c r="AF23" s="809">
        <v>360</v>
      </c>
      <c r="AG23" s="807"/>
      <c r="AH23" s="807"/>
      <c r="AI23" s="807"/>
      <c r="AJ23" s="810"/>
      <c r="AK23" s="811"/>
      <c r="AL23" s="812"/>
      <c r="AM23" s="812"/>
      <c r="AN23" s="812"/>
      <c r="AO23" s="812"/>
      <c r="AP23" s="807">
        <v>11264</v>
      </c>
      <c r="AQ23" s="807"/>
      <c r="AR23" s="807"/>
      <c r="AS23" s="807"/>
      <c r="AT23" s="807"/>
      <c r="AU23" s="823"/>
      <c r="AV23" s="823"/>
      <c r="AW23" s="823"/>
      <c r="AX23" s="823"/>
      <c r="AY23" s="824"/>
      <c r="AZ23" s="825" t="s">
        <v>122</v>
      </c>
      <c r="BA23" s="826"/>
      <c r="BB23" s="826"/>
      <c r="BC23" s="826"/>
      <c r="BD23" s="827"/>
      <c r="BE23" s="215"/>
      <c r="BF23" s="215"/>
      <c r="BG23" s="215"/>
      <c r="BH23" s="215"/>
      <c r="BI23" s="215"/>
      <c r="BJ23" s="215"/>
      <c r="BK23" s="215"/>
      <c r="BL23" s="215"/>
      <c r="BM23" s="215"/>
      <c r="BN23" s="215"/>
      <c r="BO23" s="215"/>
      <c r="BP23" s="215"/>
      <c r="BQ23" s="220">
        <v>17</v>
      </c>
      <c r="BR23" s="221"/>
      <c r="BS23" s="787"/>
      <c r="BT23" s="788"/>
      <c r="BU23" s="788"/>
      <c r="BV23" s="788"/>
      <c r="BW23" s="788"/>
      <c r="BX23" s="788"/>
      <c r="BY23" s="788"/>
      <c r="BZ23" s="788"/>
      <c r="CA23" s="788"/>
      <c r="CB23" s="788"/>
      <c r="CC23" s="788"/>
      <c r="CD23" s="788"/>
      <c r="CE23" s="788"/>
      <c r="CF23" s="788"/>
      <c r="CG23" s="789"/>
      <c r="CH23" s="790"/>
      <c r="CI23" s="791"/>
      <c r="CJ23" s="791"/>
      <c r="CK23" s="791"/>
      <c r="CL23" s="792"/>
      <c r="CM23" s="790"/>
      <c r="CN23" s="791"/>
      <c r="CO23" s="791"/>
      <c r="CP23" s="791"/>
      <c r="CQ23" s="792"/>
      <c r="CR23" s="790"/>
      <c r="CS23" s="791"/>
      <c r="CT23" s="791"/>
      <c r="CU23" s="791"/>
      <c r="CV23" s="792"/>
      <c r="CW23" s="790"/>
      <c r="CX23" s="791"/>
      <c r="CY23" s="791"/>
      <c r="CZ23" s="791"/>
      <c r="DA23" s="792"/>
      <c r="DB23" s="790"/>
      <c r="DC23" s="791"/>
      <c r="DD23" s="791"/>
      <c r="DE23" s="791"/>
      <c r="DF23" s="792"/>
      <c r="DG23" s="790"/>
      <c r="DH23" s="791"/>
      <c r="DI23" s="791"/>
      <c r="DJ23" s="791"/>
      <c r="DK23" s="792"/>
      <c r="DL23" s="790"/>
      <c r="DM23" s="791"/>
      <c r="DN23" s="791"/>
      <c r="DO23" s="791"/>
      <c r="DP23" s="792"/>
      <c r="DQ23" s="790"/>
      <c r="DR23" s="791"/>
      <c r="DS23" s="791"/>
      <c r="DT23" s="791"/>
      <c r="DU23" s="792"/>
      <c r="DV23" s="787"/>
      <c r="DW23" s="788"/>
      <c r="DX23" s="788"/>
      <c r="DY23" s="788"/>
      <c r="DZ23" s="793"/>
      <c r="EA23" s="216"/>
    </row>
    <row r="24" spans="1:131" s="217" customFormat="1" ht="26.25" customHeight="1" x14ac:dyDescent="0.15">
      <c r="A24" s="822" t="s">
        <v>380</v>
      </c>
      <c r="B24" s="822"/>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214"/>
      <c r="BA24" s="214"/>
      <c r="BB24" s="214"/>
      <c r="BC24" s="214"/>
      <c r="BD24" s="214"/>
      <c r="BE24" s="215"/>
      <c r="BF24" s="215"/>
      <c r="BG24" s="215"/>
      <c r="BH24" s="215"/>
      <c r="BI24" s="215"/>
      <c r="BJ24" s="215"/>
      <c r="BK24" s="215"/>
      <c r="BL24" s="215"/>
      <c r="BM24" s="215"/>
      <c r="BN24" s="215"/>
      <c r="BO24" s="215"/>
      <c r="BP24" s="215"/>
      <c r="BQ24" s="220">
        <v>18</v>
      </c>
      <c r="BR24" s="221"/>
      <c r="BS24" s="787"/>
      <c r="BT24" s="788"/>
      <c r="BU24" s="788"/>
      <c r="BV24" s="788"/>
      <c r="BW24" s="788"/>
      <c r="BX24" s="788"/>
      <c r="BY24" s="788"/>
      <c r="BZ24" s="788"/>
      <c r="CA24" s="788"/>
      <c r="CB24" s="788"/>
      <c r="CC24" s="788"/>
      <c r="CD24" s="788"/>
      <c r="CE24" s="788"/>
      <c r="CF24" s="788"/>
      <c r="CG24" s="789"/>
      <c r="CH24" s="790"/>
      <c r="CI24" s="791"/>
      <c r="CJ24" s="791"/>
      <c r="CK24" s="791"/>
      <c r="CL24" s="792"/>
      <c r="CM24" s="790"/>
      <c r="CN24" s="791"/>
      <c r="CO24" s="791"/>
      <c r="CP24" s="791"/>
      <c r="CQ24" s="792"/>
      <c r="CR24" s="790"/>
      <c r="CS24" s="791"/>
      <c r="CT24" s="791"/>
      <c r="CU24" s="791"/>
      <c r="CV24" s="792"/>
      <c r="CW24" s="790"/>
      <c r="CX24" s="791"/>
      <c r="CY24" s="791"/>
      <c r="CZ24" s="791"/>
      <c r="DA24" s="792"/>
      <c r="DB24" s="790"/>
      <c r="DC24" s="791"/>
      <c r="DD24" s="791"/>
      <c r="DE24" s="791"/>
      <c r="DF24" s="792"/>
      <c r="DG24" s="790"/>
      <c r="DH24" s="791"/>
      <c r="DI24" s="791"/>
      <c r="DJ24" s="791"/>
      <c r="DK24" s="792"/>
      <c r="DL24" s="790"/>
      <c r="DM24" s="791"/>
      <c r="DN24" s="791"/>
      <c r="DO24" s="791"/>
      <c r="DP24" s="792"/>
      <c r="DQ24" s="790"/>
      <c r="DR24" s="791"/>
      <c r="DS24" s="791"/>
      <c r="DT24" s="791"/>
      <c r="DU24" s="792"/>
      <c r="DV24" s="787"/>
      <c r="DW24" s="788"/>
      <c r="DX24" s="788"/>
      <c r="DY24" s="788"/>
      <c r="DZ24" s="793"/>
      <c r="EA24" s="216"/>
    </row>
    <row r="25" spans="1:131" ht="26.25" customHeight="1" thickBot="1" x14ac:dyDescent="0.2">
      <c r="A25" s="739" t="s">
        <v>381</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14"/>
      <c r="BK25" s="214"/>
      <c r="BL25" s="214"/>
      <c r="BM25" s="214"/>
      <c r="BN25" s="214"/>
      <c r="BO25" s="223"/>
      <c r="BP25" s="223"/>
      <c r="BQ25" s="220">
        <v>19</v>
      </c>
      <c r="BR25" s="221"/>
      <c r="BS25" s="787"/>
      <c r="BT25" s="788"/>
      <c r="BU25" s="788"/>
      <c r="BV25" s="788"/>
      <c r="BW25" s="788"/>
      <c r="BX25" s="788"/>
      <c r="BY25" s="788"/>
      <c r="BZ25" s="788"/>
      <c r="CA25" s="788"/>
      <c r="CB25" s="788"/>
      <c r="CC25" s="788"/>
      <c r="CD25" s="788"/>
      <c r="CE25" s="788"/>
      <c r="CF25" s="788"/>
      <c r="CG25" s="789"/>
      <c r="CH25" s="790"/>
      <c r="CI25" s="791"/>
      <c r="CJ25" s="791"/>
      <c r="CK25" s="791"/>
      <c r="CL25" s="792"/>
      <c r="CM25" s="790"/>
      <c r="CN25" s="791"/>
      <c r="CO25" s="791"/>
      <c r="CP25" s="791"/>
      <c r="CQ25" s="792"/>
      <c r="CR25" s="790"/>
      <c r="CS25" s="791"/>
      <c r="CT25" s="791"/>
      <c r="CU25" s="791"/>
      <c r="CV25" s="792"/>
      <c r="CW25" s="790"/>
      <c r="CX25" s="791"/>
      <c r="CY25" s="791"/>
      <c r="CZ25" s="791"/>
      <c r="DA25" s="792"/>
      <c r="DB25" s="790"/>
      <c r="DC25" s="791"/>
      <c r="DD25" s="791"/>
      <c r="DE25" s="791"/>
      <c r="DF25" s="792"/>
      <c r="DG25" s="790"/>
      <c r="DH25" s="791"/>
      <c r="DI25" s="791"/>
      <c r="DJ25" s="791"/>
      <c r="DK25" s="792"/>
      <c r="DL25" s="790"/>
      <c r="DM25" s="791"/>
      <c r="DN25" s="791"/>
      <c r="DO25" s="791"/>
      <c r="DP25" s="792"/>
      <c r="DQ25" s="790"/>
      <c r="DR25" s="791"/>
      <c r="DS25" s="791"/>
      <c r="DT25" s="791"/>
      <c r="DU25" s="792"/>
      <c r="DV25" s="787"/>
      <c r="DW25" s="788"/>
      <c r="DX25" s="788"/>
      <c r="DY25" s="788"/>
      <c r="DZ25" s="793"/>
      <c r="EA25" s="212"/>
    </row>
    <row r="26" spans="1:131" ht="26.25" customHeight="1" x14ac:dyDescent="0.15">
      <c r="A26" s="741" t="s">
        <v>357</v>
      </c>
      <c r="B26" s="742"/>
      <c r="C26" s="742"/>
      <c r="D26" s="742"/>
      <c r="E26" s="742"/>
      <c r="F26" s="742"/>
      <c r="G26" s="742"/>
      <c r="H26" s="742"/>
      <c r="I26" s="742"/>
      <c r="J26" s="742"/>
      <c r="K26" s="742"/>
      <c r="L26" s="742"/>
      <c r="M26" s="742"/>
      <c r="N26" s="742"/>
      <c r="O26" s="742"/>
      <c r="P26" s="743"/>
      <c r="Q26" s="747" t="s">
        <v>382</v>
      </c>
      <c r="R26" s="748"/>
      <c r="S26" s="748"/>
      <c r="T26" s="748"/>
      <c r="U26" s="749"/>
      <c r="V26" s="747" t="s">
        <v>383</v>
      </c>
      <c r="W26" s="748"/>
      <c r="X26" s="748"/>
      <c r="Y26" s="748"/>
      <c r="Z26" s="749"/>
      <c r="AA26" s="747" t="s">
        <v>384</v>
      </c>
      <c r="AB26" s="748"/>
      <c r="AC26" s="748"/>
      <c r="AD26" s="748"/>
      <c r="AE26" s="748"/>
      <c r="AF26" s="828" t="s">
        <v>385</v>
      </c>
      <c r="AG26" s="829"/>
      <c r="AH26" s="829"/>
      <c r="AI26" s="829"/>
      <c r="AJ26" s="830"/>
      <c r="AK26" s="748" t="s">
        <v>386</v>
      </c>
      <c r="AL26" s="748"/>
      <c r="AM26" s="748"/>
      <c r="AN26" s="748"/>
      <c r="AO26" s="749"/>
      <c r="AP26" s="747" t="s">
        <v>387</v>
      </c>
      <c r="AQ26" s="748"/>
      <c r="AR26" s="748"/>
      <c r="AS26" s="748"/>
      <c r="AT26" s="749"/>
      <c r="AU26" s="747" t="s">
        <v>388</v>
      </c>
      <c r="AV26" s="748"/>
      <c r="AW26" s="748"/>
      <c r="AX26" s="748"/>
      <c r="AY26" s="749"/>
      <c r="AZ26" s="747" t="s">
        <v>389</v>
      </c>
      <c r="BA26" s="748"/>
      <c r="BB26" s="748"/>
      <c r="BC26" s="748"/>
      <c r="BD26" s="749"/>
      <c r="BE26" s="747" t="s">
        <v>364</v>
      </c>
      <c r="BF26" s="748"/>
      <c r="BG26" s="748"/>
      <c r="BH26" s="748"/>
      <c r="BI26" s="754"/>
      <c r="BJ26" s="214"/>
      <c r="BK26" s="214"/>
      <c r="BL26" s="214"/>
      <c r="BM26" s="214"/>
      <c r="BN26" s="214"/>
      <c r="BO26" s="223"/>
      <c r="BP26" s="223"/>
      <c r="BQ26" s="220">
        <v>20</v>
      </c>
      <c r="BR26" s="221"/>
      <c r="BS26" s="787"/>
      <c r="BT26" s="788"/>
      <c r="BU26" s="788"/>
      <c r="BV26" s="788"/>
      <c r="BW26" s="788"/>
      <c r="BX26" s="788"/>
      <c r="BY26" s="788"/>
      <c r="BZ26" s="788"/>
      <c r="CA26" s="788"/>
      <c r="CB26" s="788"/>
      <c r="CC26" s="788"/>
      <c r="CD26" s="788"/>
      <c r="CE26" s="788"/>
      <c r="CF26" s="788"/>
      <c r="CG26" s="789"/>
      <c r="CH26" s="790"/>
      <c r="CI26" s="791"/>
      <c r="CJ26" s="791"/>
      <c r="CK26" s="791"/>
      <c r="CL26" s="792"/>
      <c r="CM26" s="790"/>
      <c r="CN26" s="791"/>
      <c r="CO26" s="791"/>
      <c r="CP26" s="791"/>
      <c r="CQ26" s="792"/>
      <c r="CR26" s="790"/>
      <c r="CS26" s="791"/>
      <c r="CT26" s="791"/>
      <c r="CU26" s="791"/>
      <c r="CV26" s="792"/>
      <c r="CW26" s="790"/>
      <c r="CX26" s="791"/>
      <c r="CY26" s="791"/>
      <c r="CZ26" s="791"/>
      <c r="DA26" s="792"/>
      <c r="DB26" s="790"/>
      <c r="DC26" s="791"/>
      <c r="DD26" s="791"/>
      <c r="DE26" s="791"/>
      <c r="DF26" s="792"/>
      <c r="DG26" s="790"/>
      <c r="DH26" s="791"/>
      <c r="DI26" s="791"/>
      <c r="DJ26" s="791"/>
      <c r="DK26" s="792"/>
      <c r="DL26" s="790"/>
      <c r="DM26" s="791"/>
      <c r="DN26" s="791"/>
      <c r="DO26" s="791"/>
      <c r="DP26" s="792"/>
      <c r="DQ26" s="790"/>
      <c r="DR26" s="791"/>
      <c r="DS26" s="791"/>
      <c r="DT26" s="791"/>
      <c r="DU26" s="792"/>
      <c r="DV26" s="787"/>
      <c r="DW26" s="788"/>
      <c r="DX26" s="788"/>
      <c r="DY26" s="788"/>
      <c r="DZ26" s="793"/>
      <c r="EA26" s="212"/>
    </row>
    <row r="27" spans="1:131" ht="26.25" customHeight="1" thickBot="1" x14ac:dyDescent="0.2">
      <c r="A27" s="744"/>
      <c r="B27" s="745"/>
      <c r="C27" s="745"/>
      <c r="D27" s="745"/>
      <c r="E27" s="745"/>
      <c r="F27" s="745"/>
      <c r="G27" s="745"/>
      <c r="H27" s="745"/>
      <c r="I27" s="745"/>
      <c r="J27" s="745"/>
      <c r="K27" s="745"/>
      <c r="L27" s="745"/>
      <c r="M27" s="745"/>
      <c r="N27" s="745"/>
      <c r="O27" s="745"/>
      <c r="P27" s="746"/>
      <c r="Q27" s="750"/>
      <c r="R27" s="751"/>
      <c r="S27" s="751"/>
      <c r="T27" s="751"/>
      <c r="U27" s="752"/>
      <c r="V27" s="750"/>
      <c r="W27" s="751"/>
      <c r="X27" s="751"/>
      <c r="Y27" s="751"/>
      <c r="Z27" s="752"/>
      <c r="AA27" s="750"/>
      <c r="AB27" s="751"/>
      <c r="AC27" s="751"/>
      <c r="AD27" s="751"/>
      <c r="AE27" s="751"/>
      <c r="AF27" s="831"/>
      <c r="AG27" s="832"/>
      <c r="AH27" s="832"/>
      <c r="AI27" s="832"/>
      <c r="AJ27" s="833"/>
      <c r="AK27" s="751"/>
      <c r="AL27" s="751"/>
      <c r="AM27" s="751"/>
      <c r="AN27" s="751"/>
      <c r="AO27" s="752"/>
      <c r="AP27" s="750"/>
      <c r="AQ27" s="751"/>
      <c r="AR27" s="751"/>
      <c r="AS27" s="751"/>
      <c r="AT27" s="752"/>
      <c r="AU27" s="750"/>
      <c r="AV27" s="751"/>
      <c r="AW27" s="751"/>
      <c r="AX27" s="751"/>
      <c r="AY27" s="752"/>
      <c r="AZ27" s="750"/>
      <c r="BA27" s="751"/>
      <c r="BB27" s="751"/>
      <c r="BC27" s="751"/>
      <c r="BD27" s="752"/>
      <c r="BE27" s="750"/>
      <c r="BF27" s="751"/>
      <c r="BG27" s="751"/>
      <c r="BH27" s="751"/>
      <c r="BI27" s="756"/>
      <c r="BJ27" s="214"/>
      <c r="BK27" s="214"/>
      <c r="BL27" s="214"/>
      <c r="BM27" s="214"/>
      <c r="BN27" s="214"/>
      <c r="BO27" s="223"/>
      <c r="BP27" s="223"/>
      <c r="BQ27" s="220">
        <v>21</v>
      </c>
      <c r="BR27" s="221"/>
      <c r="BS27" s="787"/>
      <c r="BT27" s="788"/>
      <c r="BU27" s="788"/>
      <c r="BV27" s="788"/>
      <c r="BW27" s="788"/>
      <c r="BX27" s="788"/>
      <c r="BY27" s="788"/>
      <c r="BZ27" s="788"/>
      <c r="CA27" s="788"/>
      <c r="CB27" s="788"/>
      <c r="CC27" s="788"/>
      <c r="CD27" s="788"/>
      <c r="CE27" s="788"/>
      <c r="CF27" s="788"/>
      <c r="CG27" s="789"/>
      <c r="CH27" s="790"/>
      <c r="CI27" s="791"/>
      <c r="CJ27" s="791"/>
      <c r="CK27" s="791"/>
      <c r="CL27" s="792"/>
      <c r="CM27" s="790"/>
      <c r="CN27" s="791"/>
      <c r="CO27" s="791"/>
      <c r="CP27" s="791"/>
      <c r="CQ27" s="792"/>
      <c r="CR27" s="790"/>
      <c r="CS27" s="791"/>
      <c r="CT27" s="791"/>
      <c r="CU27" s="791"/>
      <c r="CV27" s="792"/>
      <c r="CW27" s="790"/>
      <c r="CX27" s="791"/>
      <c r="CY27" s="791"/>
      <c r="CZ27" s="791"/>
      <c r="DA27" s="792"/>
      <c r="DB27" s="790"/>
      <c r="DC27" s="791"/>
      <c r="DD27" s="791"/>
      <c r="DE27" s="791"/>
      <c r="DF27" s="792"/>
      <c r="DG27" s="790"/>
      <c r="DH27" s="791"/>
      <c r="DI27" s="791"/>
      <c r="DJ27" s="791"/>
      <c r="DK27" s="792"/>
      <c r="DL27" s="790"/>
      <c r="DM27" s="791"/>
      <c r="DN27" s="791"/>
      <c r="DO27" s="791"/>
      <c r="DP27" s="792"/>
      <c r="DQ27" s="790"/>
      <c r="DR27" s="791"/>
      <c r="DS27" s="791"/>
      <c r="DT27" s="791"/>
      <c r="DU27" s="792"/>
      <c r="DV27" s="787"/>
      <c r="DW27" s="788"/>
      <c r="DX27" s="788"/>
      <c r="DY27" s="788"/>
      <c r="DZ27" s="793"/>
      <c r="EA27" s="212"/>
    </row>
    <row r="28" spans="1:131" ht="26.25" customHeight="1" thickTop="1" x14ac:dyDescent="0.15">
      <c r="A28" s="224">
        <v>1</v>
      </c>
      <c r="B28" s="763" t="s">
        <v>390</v>
      </c>
      <c r="C28" s="764"/>
      <c r="D28" s="764"/>
      <c r="E28" s="764"/>
      <c r="F28" s="764"/>
      <c r="G28" s="764"/>
      <c r="H28" s="764"/>
      <c r="I28" s="764"/>
      <c r="J28" s="764"/>
      <c r="K28" s="764"/>
      <c r="L28" s="764"/>
      <c r="M28" s="764"/>
      <c r="N28" s="764"/>
      <c r="O28" s="764"/>
      <c r="P28" s="765"/>
      <c r="Q28" s="836">
        <v>1517</v>
      </c>
      <c r="R28" s="837"/>
      <c r="S28" s="837"/>
      <c r="T28" s="837"/>
      <c r="U28" s="837"/>
      <c r="V28" s="837">
        <v>1500</v>
      </c>
      <c r="W28" s="837"/>
      <c r="X28" s="837"/>
      <c r="Y28" s="837"/>
      <c r="Z28" s="837"/>
      <c r="AA28" s="837">
        <v>17</v>
      </c>
      <c r="AB28" s="837"/>
      <c r="AC28" s="837"/>
      <c r="AD28" s="837"/>
      <c r="AE28" s="838"/>
      <c r="AF28" s="839">
        <v>17</v>
      </c>
      <c r="AG28" s="837"/>
      <c r="AH28" s="837"/>
      <c r="AI28" s="837"/>
      <c r="AJ28" s="840"/>
      <c r="AK28" s="841">
        <v>163</v>
      </c>
      <c r="AL28" s="842"/>
      <c r="AM28" s="842"/>
      <c r="AN28" s="842"/>
      <c r="AO28" s="842"/>
      <c r="AP28" s="842"/>
      <c r="AQ28" s="842"/>
      <c r="AR28" s="842"/>
      <c r="AS28" s="842"/>
      <c r="AT28" s="842"/>
      <c r="AU28" s="842"/>
      <c r="AV28" s="842"/>
      <c r="AW28" s="842"/>
      <c r="AX28" s="842"/>
      <c r="AY28" s="842"/>
      <c r="AZ28" s="843"/>
      <c r="BA28" s="843"/>
      <c r="BB28" s="843"/>
      <c r="BC28" s="843"/>
      <c r="BD28" s="843"/>
      <c r="BE28" s="834"/>
      <c r="BF28" s="834"/>
      <c r="BG28" s="834"/>
      <c r="BH28" s="834"/>
      <c r="BI28" s="835"/>
      <c r="BJ28" s="214"/>
      <c r="BK28" s="214"/>
      <c r="BL28" s="214"/>
      <c r="BM28" s="214"/>
      <c r="BN28" s="214"/>
      <c r="BO28" s="223"/>
      <c r="BP28" s="223"/>
      <c r="BQ28" s="220">
        <v>22</v>
      </c>
      <c r="BR28" s="221"/>
      <c r="BS28" s="787"/>
      <c r="BT28" s="788"/>
      <c r="BU28" s="788"/>
      <c r="BV28" s="788"/>
      <c r="BW28" s="788"/>
      <c r="BX28" s="788"/>
      <c r="BY28" s="788"/>
      <c r="BZ28" s="788"/>
      <c r="CA28" s="788"/>
      <c r="CB28" s="788"/>
      <c r="CC28" s="788"/>
      <c r="CD28" s="788"/>
      <c r="CE28" s="788"/>
      <c r="CF28" s="788"/>
      <c r="CG28" s="789"/>
      <c r="CH28" s="790"/>
      <c r="CI28" s="791"/>
      <c r="CJ28" s="791"/>
      <c r="CK28" s="791"/>
      <c r="CL28" s="792"/>
      <c r="CM28" s="790"/>
      <c r="CN28" s="791"/>
      <c r="CO28" s="791"/>
      <c r="CP28" s="791"/>
      <c r="CQ28" s="792"/>
      <c r="CR28" s="790"/>
      <c r="CS28" s="791"/>
      <c r="CT28" s="791"/>
      <c r="CU28" s="791"/>
      <c r="CV28" s="792"/>
      <c r="CW28" s="790"/>
      <c r="CX28" s="791"/>
      <c r="CY28" s="791"/>
      <c r="CZ28" s="791"/>
      <c r="DA28" s="792"/>
      <c r="DB28" s="790"/>
      <c r="DC28" s="791"/>
      <c r="DD28" s="791"/>
      <c r="DE28" s="791"/>
      <c r="DF28" s="792"/>
      <c r="DG28" s="790"/>
      <c r="DH28" s="791"/>
      <c r="DI28" s="791"/>
      <c r="DJ28" s="791"/>
      <c r="DK28" s="792"/>
      <c r="DL28" s="790"/>
      <c r="DM28" s="791"/>
      <c r="DN28" s="791"/>
      <c r="DO28" s="791"/>
      <c r="DP28" s="792"/>
      <c r="DQ28" s="790"/>
      <c r="DR28" s="791"/>
      <c r="DS28" s="791"/>
      <c r="DT28" s="791"/>
      <c r="DU28" s="792"/>
      <c r="DV28" s="787"/>
      <c r="DW28" s="788"/>
      <c r="DX28" s="788"/>
      <c r="DY28" s="788"/>
      <c r="DZ28" s="793"/>
      <c r="EA28" s="212"/>
    </row>
    <row r="29" spans="1:131" ht="26.25" customHeight="1" x14ac:dyDescent="0.15">
      <c r="A29" s="224">
        <v>2</v>
      </c>
      <c r="B29" s="794" t="s">
        <v>391</v>
      </c>
      <c r="C29" s="795"/>
      <c r="D29" s="795"/>
      <c r="E29" s="795"/>
      <c r="F29" s="795"/>
      <c r="G29" s="795"/>
      <c r="H29" s="795"/>
      <c r="I29" s="795"/>
      <c r="J29" s="795"/>
      <c r="K29" s="795"/>
      <c r="L29" s="795"/>
      <c r="M29" s="795"/>
      <c r="N29" s="795"/>
      <c r="O29" s="795"/>
      <c r="P29" s="796"/>
      <c r="Q29" s="797">
        <v>279</v>
      </c>
      <c r="R29" s="798"/>
      <c r="S29" s="798"/>
      <c r="T29" s="798"/>
      <c r="U29" s="798"/>
      <c r="V29" s="798">
        <v>270</v>
      </c>
      <c r="W29" s="798"/>
      <c r="X29" s="798"/>
      <c r="Y29" s="798"/>
      <c r="Z29" s="798"/>
      <c r="AA29" s="798">
        <v>9</v>
      </c>
      <c r="AB29" s="798"/>
      <c r="AC29" s="798"/>
      <c r="AD29" s="798"/>
      <c r="AE29" s="799"/>
      <c r="AF29" s="800">
        <v>9</v>
      </c>
      <c r="AG29" s="801"/>
      <c r="AH29" s="801"/>
      <c r="AI29" s="801"/>
      <c r="AJ29" s="802"/>
      <c r="AK29" s="848">
        <v>74</v>
      </c>
      <c r="AL29" s="844"/>
      <c r="AM29" s="844"/>
      <c r="AN29" s="844"/>
      <c r="AO29" s="844"/>
      <c r="AP29" s="844"/>
      <c r="AQ29" s="844"/>
      <c r="AR29" s="844"/>
      <c r="AS29" s="844"/>
      <c r="AT29" s="844"/>
      <c r="AU29" s="844"/>
      <c r="AV29" s="844"/>
      <c r="AW29" s="844"/>
      <c r="AX29" s="844"/>
      <c r="AY29" s="844"/>
      <c r="AZ29" s="845"/>
      <c r="BA29" s="845"/>
      <c r="BB29" s="845"/>
      <c r="BC29" s="845"/>
      <c r="BD29" s="845"/>
      <c r="BE29" s="846"/>
      <c r="BF29" s="846"/>
      <c r="BG29" s="846"/>
      <c r="BH29" s="846"/>
      <c r="BI29" s="847"/>
      <c r="BJ29" s="214"/>
      <c r="BK29" s="214"/>
      <c r="BL29" s="214"/>
      <c r="BM29" s="214"/>
      <c r="BN29" s="214"/>
      <c r="BO29" s="223"/>
      <c r="BP29" s="223"/>
      <c r="BQ29" s="220">
        <v>23</v>
      </c>
      <c r="BR29" s="221"/>
      <c r="BS29" s="787"/>
      <c r="BT29" s="788"/>
      <c r="BU29" s="788"/>
      <c r="BV29" s="788"/>
      <c r="BW29" s="788"/>
      <c r="BX29" s="788"/>
      <c r="BY29" s="788"/>
      <c r="BZ29" s="788"/>
      <c r="CA29" s="788"/>
      <c r="CB29" s="788"/>
      <c r="CC29" s="788"/>
      <c r="CD29" s="788"/>
      <c r="CE29" s="788"/>
      <c r="CF29" s="788"/>
      <c r="CG29" s="789"/>
      <c r="CH29" s="790"/>
      <c r="CI29" s="791"/>
      <c r="CJ29" s="791"/>
      <c r="CK29" s="791"/>
      <c r="CL29" s="792"/>
      <c r="CM29" s="790"/>
      <c r="CN29" s="791"/>
      <c r="CO29" s="791"/>
      <c r="CP29" s="791"/>
      <c r="CQ29" s="792"/>
      <c r="CR29" s="790"/>
      <c r="CS29" s="791"/>
      <c r="CT29" s="791"/>
      <c r="CU29" s="791"/>
      <c r="CV29" s="792"/>
      <c r="CW29" s="790"/>
      <c r="CX29" s="791"/>
      <c r="CY29" s="791"/>
      <c r="CZ29" s="791"/>
      <c r="DA29" s="792"/>
      <c r="DB29" s="790"/>
      <c r="DC29" s="791"/>
      <c r="DD29" s="791"/>
      <c r="DE29" s="791"/>
      <c r="DF29" s="792"/>
      <c r="DG29" s="790"/>
      <c r="DH29" s="791"/>
      <c r="DI29" s="791"/>
      <c r="DJ29" s="791"/>
      <c r="DK29" s="792"/>
      <c r="DL29" s="790"/>
      <c r="DM29" s="791"/>
      <c r="DN29" s="791"/>
      <c r="DO29" s="791"/>
      <c r="DP29" s="792"/>
      <c r="DQ29" s="790"/>
      <c r="DR29" s="791"/>
      <c r="DS29" s="791"/>
      <c r="DT29" s="791"/>
      <c r="DU29" s="792"/>
      <c r="DV29" s="787"/>
      <c r="DW29" s="788"/>
      <c r="DX29" s="788"/>
      <c r="DY29" s="788"/>
      <c r="DZ29" s="793"/>
      <c r="EA29" s="212"/>
    </row>
    <row r="30" spans="1:131" ht="26.25" customHeight="1" x14ac:dyDescent="0.15">
      <c r="A30" s="224">
        <v>3</v>
      </c>
      <c r="B30" s="794" t="s">
        <v>392</v>
      </c>
      <c r="C30" s="795"/>
      <c r="D30" s="795"/>
      <c r="E30" s="795"/>
      <c r="F30" s="795"/>
      <c r="G30" s="795"/>
      <c r="H30" s="795"/>
      <c r="I30" s="795"/>
      <c r="J30" s="795"/>
      <c r="K30" s="795"/>
      <c r="L30" s="795"/>
      <c r="M30" s="795"/>
      <c r="N30" s="795"/>
      <c r="O30" s="795"/>
      <c r="P30" s="796"/>
      <c r="Q30" s="797">
        <v>689</v>
      </c>
      <c r="R30" s="798"/>
      <c r="S30" s="798"/>
      <c r="T30" s="798"/>
      <c r="U30" s="798"/>
      <c r="V30" s="798">
        <v>709</v>
      </c>
      <c r="W30" s="798"/>
      <c r="X30" s="798"/>
      <c r="Y30" s="798"/>
      <c r="Z30" s="798"/>
      <c r="AA30" s="798">
        <v>-20</v>
      </c>
      <c r="AB30" s="798"/>
      <c r="AC30" s="798"/>
      <c r="AD30" s="798"/>
      <c r="AE30" s="799"/>
      <c r="AF30" s="800">
        <v>780</v>
      </c>
      <c r="AG30" s="801"/>
      <c r="AH30" s="801"/>
      <c r="AI30" s="801"/>
      <c r="AJ30" s="802"/>
      <c r="AK30" s="848">
        <v>165</v>
      </c>
      <c r="AL30" s="844"/>
      <c r="AM30" s="844"/>
      <c r="AN30" s="844"/>
      <c r="AO30" s="844"/>
      <c r="AP30" s="844">
        <v>964</v>
      </c>
      <c r="AQ30" s="844"/>
      <c r="AR30" s="844"/>
      <c r="AS30" s="844"/>
      <c r="AT30" s="844"/>
      <c r="AU30" s="844">
        <v>620</v>
      </c>
      <c r="AV30" s="844"/>
      <c r="AW30" s="844"/>
      <c r="AX30" s="844"/>
      <c r="AY30" s="844"/>
      <c r="AZ30" s="845"/>
      <c r="BA30" s="845"/>
      <c r="BB30" s="845"/>
      <c r="BC30" s="845"/>
      <c r="BD30" s="845"/>
      <c r="BE30" s="846" t="s">
        <v>393</v>
      </c>
      <c r="BF30" s="846"/>
      <c r="BG30" s="846"/>
      <c r="BH30" s="846"/>
      <c r="BI30" s="847"/>
      <c r="BJ30" s="214"/>
      <c r="BK30" s="214"/>
      <c r="BL30" s="214"/>
      <c r="BM30" s="214"/>
      <c r="BN30" s="214"/>
      <c r="BO30" s="223"/>
      <c r="BP30" s="223"/>
      <c r="BQ30" s="220">
        <v>24</v>
      </c>
      <c r="BR30" s="221"/>
      <c r="BS30" s="787"/>
      <c r="BT30" s="788"/>
      <c r="BU30" s="788"/>
      <c r="BV30" s="788"/>
      <c r="BW30" s="788"/>
      <c r="BX30" s="788"/>
      <c r="BY30" s="788"/>
      <c r="BZ30" s="788"/>
      <c r="CA30" s="788"/>
      <c r="CB30" s="788"/>
      <c r="CC30" s="788"/>
      <c r="CD30" s="788"/>
      <c r="CE30" s="788"/>
      <c r="CF30" s="788"/>
      <c r="CG30" s="789"/>
      <c r="CH30" s="790"/>
      <c r="CI30" s="791"/>
      <c r="CJ30" s="791"/>
      <c r="CK30" s="791"/>
      <c r="CL30" s="792"/>
      <c r="CM30" s="790"/>
      <c r="CN30" s="791"/>
      <c r="CO30" s="791"/>
      <c r="CP30" s="791"/>
      <c r="CQ30" s="792"/>
      <c r="CR30" s="790"/>
      <c r="CS30" s="791"/>
      <c r="CT30" s="791"/>
      <c r="CU30" s="791"/>
      <c r="CV30" s="792"/>
      <c r="CW30" s="790"/>
      <c r="CX30" s="791"/>
      <c r="CY30" s="791"/>
      <c r="CZ30" s="791"/>
      <c r="DA30" s="792"/>
      <c r="DB30" s="790"/>
      <c r="DC30" s="791"/>
      <c r="DD30" s="791"/>
      <c r="DE30" s="791"/>
      <c r="DF30" s="792"/>
      <c r="DG30" s="790"/>
      <c r="DH30" s="791"/>
      <c r="DI30" s="791"/>
      <c r="DJ30" s="791"/>
      <c r="DK30" s="792"/>
      <c r="DL30" s="790"/>
      <c r="DM30" s="791"/>
      <c r="DN30" s="791"/>
      <c r="DO30" s="791"/>
      <c r="DP30" s="792"/>
      <c r="DQ30" s="790"/>
      <c r="DR30" s="791"/>
      <c r="DS30" s="791"/>
      <c r="DT30" s="791"/>
      <c r="DU30" s="792"/>
      <c r="DV30" s="787"/>
      <c r="DW30" s="788"/>
      <c r="DX30" s="788"/>
      <c r="DY30" s="788"/>
      <c r="DZ30" s="793"/>
      <c r="EA30" s="212"/>
    </row>
    <row r="31" spans="1:131" ht="26.25" customHeight="1" x14ac:dyDescent="0.15">
      <c r="A31" s="224">
        <v>4</v>
      </c>
      <c r="B31" s="794" t="s">
        <v>394</v>
      </c>
      <c r="C31" s="795"/>
      <c r="D31" s="795"/>
      <c r="E31" s="795"/>
      <c r="F31" s="795"/>
      <c r="G31" s="795"/>
      <c r="H31" s="795"/>
      <c r="I31" s="795"/>
      <c r="J31" s="795"/>
      <c r="K31" s="795"/>
      <c r="L31" s="795"/>
      <c r="M31" s="795"/>
      <c r="N31" s="795"/>
      <c r="O31" s="795"/>
      <c r="P31" s="796"/>
      <c r="Q31" s="797">
        <v>131792</v>
      </c>
      <c r="R31" s="798"/>
      <c r="S31" s="798"/>
      <c r="T31" s="798"/>
      <c r="U31" s="798"/>
      <c r="V31" s="798">
        <v>129667</v>
      </c>
      <c r="W31" s="798"/>
      <c r="X31" s="798"/>
      <c r="Y31" s="798"/>
      <c r="Z31" s="798"/>
      <c r="AA31" s="798">
        <v>2125</v>
      </c>
      <c r="AB31" s="798"/>
      <c r="AC31" s="798"/>
      <c r="AD31" s="798"/>
      <c r="AE31" s="799"/>
      <c r="AF31" s="800">
        <v>45140</v>
      </c>
      <c r="AG31" s="801"/>
      <c r="AH31" s="801"/>
      <c r="AI31" s="801"/>
      <c r="AJ31" s="802"/>
      <c r="AK31" s="848" t="s">
        <v>551</v>
      </c>
      <c r="AL31" s="844"/>
      <c r="AM31" s="844"/>
      <c r="AN31" s="844"/>
      <c r="AO31" s="844"/>
      <c r="AP31" s="844" t="s">
        <v>551</v>
      </c>
      <c r="AQ31" s="844"/>
      <c r="AR31" s="844"/>
      <c r="AS31" s="844"/>
      <c r="AT31" s="844"/>
      <c r="AU31" s="844" t="s">
        <v>551</v>
      </c>
      <c r="AV31" s="844"/>
      <c r="AW31" s="844"/>
      <c r="AX31" s="844"/>
      <c r="AY31" s="844"/>
      <c r="AZ31" s="845"/>
      <c r="BA31" s="845"/>
      <c r="BB31" s="845"/>
      <c r="BC31" s="845"/>
      <c r="BD31" s="845"/>
      <c r="BE31" s="846" t="s">
        <v>393</v>
      </c>
      <c r="BF31" s="846"/>
      <c r="BG31" s="846"/>
      <c r="BH31" s="846"/>
      <c r="BI31" s="847"/>
      <c r="BJ31" s="214"/>
      <c r="BK31" s="214"/>
      <c r="BL31" s="214"/>
      <c r="BM31" s="214"/>
      <c r="BN31" s="214"/>
      <c r="BO31" s="223"/>
      <c r="BP31" s="223"/>
      <c r="BQ31" s="220">
        <v>25</v>
      </c>
      <c r="BR31" s="221"/>
      <c r="BS31" s="787"/>
      <c r="BT31" s="788"/>
      <c r="BU31" s="788"/>
      <c r="BV31" s="788"/>
      <c r="BW31" s="788"/>
      <c r="BX31" s="788"/>
      <c r="BY31" s="788"/>
      <c r="BZ31" s="788"/>
      <c r="CA31" s="788"/>
      <c r="CB31" s="788"/>
      <c r="CC31" s="788"/>
      <c r="CD31" s="788"/>
      <c r="CE31" s="788"/>
      <c r="CF31" s="788"/>
      <c r="CG31" s="789"/>
      <c r="CH31" s="790"/>
      <c r="CI31" s="791"/>
      <c r="CJ31" s="791"/>
      <c r="CK31" s="791"/>
      <c r="CL31" s="792"/>
      <c r="CM31" s="790"/>
      <c r="CN31" s="791"/>
      <c r="CO31" s="791"/>
      <c r="CP31" s="791"/>
      <c r="CQ31" s="792"/>
      <c r="CR31" s="790"/>
      <c r="CS31" s="791"/>
      <c r="CT31" s="791"/>
      <c r="CU31" s="791"/>
      <c r="CV31" s="792"/>
      <c r="CW31" s="790"/>
      <c r="CX31" s="791"/>
      <c r="CY31" s="791"/>
      <c r="CZ31" s="791"/>
      <c r="DA31" s="792"/>
      <c r="DB31" s="790"/>
      <c r="DC31" s="791"/>
      <c r="DD31" s="791"/>
      <c r="DE31" s="791"/>
      <c r="DF31" s="792"/>
      <c r="DG31" s="790"/>
      <c r="DH31" s="791"/>
      <c r="DI31" s="791"/>
      <c r="DJ31" s="791"/>
      <c r="DK31" s="792"/>
      <c r="DL31" s="790"/>
      <c r="DM31" s="791"/>
      <c r="DN31" s="791"/>
      <c r="DO31" s="791"/>
      <c r="DP31" s="792"/>
      <c r="DQ31" s="790"/>
      <c r="DR31" s="791"/>
      <c r="DS31" s="791"/>
      <c r="DT31" s="791"/>
      <c r="DU31" s="792"/>
      <c r="DV31" s="787"/>
      <c r="DW31" s="788"/>
      <c r="DX31" s="788"/>
      <c r="DY31" s="788"/>
      <c r="DZ31" s="793"/>
      <c r="EA31" s="212"/>
    </row>
    <row r="32" spans="1:131" ht="26.25" customHeight="1" x14ac:dyDescent="0.15">
      <c r="A32" s="224">
        <v>5</v>
      </c>
      <c r="B32" s="794" t="s">
        <v>395</v>
      </c>
      <c r="C32" s="795"/>
      <c r="D32" s="795"/>
      <c r="E32" s="795"/>
      <c r="F32" s="795"/>
      <c r="G32" s="795"/>
      <c r="H32" s="795"/>
      <c r="I32" s="795"/>
      <c r="J32" s="795"/>
      <c r="K32" s="795"/>
      <c r="L32" s="795"/>
      <c r="M32" s="795"/>
      <c r="N32" s="795"/>
      <c r="O32" s="795"/>
      <c r="P32" s="796"/>
      <c r="Q32" s="797">
        <v>46</v>
      </c>
      <c r="R32" s="798"/>
      <c r="S32" s="798"/>
      <c r="T32" s="798"/>
      <c r="U32" s="798"/>
      <c r="V32" s="798">
        <v>40</v>
      </c>
      <c r="W32" s="798"/>
      <c r="X32" s="798"/>
      <c r="Y32" s="798"/>
      <c r="Z32" s="798"/>
      <c r="AA32" s="798">
        <v>7</v>
      </c>
      <c r="AB32" s="798"/>
      <c r="AC32" s="798"/>
      <c r="AD32" s="798"/>
      <c r="AE32" s="799"/>
      <c r="AF32" s="800">
        <v>7</v>
      </c>
      <c r="AG32" s="801"/>
      <c r="AH32" s="801"/>
      <c r="AI32" s="801"/>
      <c r="AJ32" s="802"/>
      <c r="AK32" s="848">
        <v>36</v>
      </c>
      <c r="AL32" s="844"/>
      <c r="AM32" s="844"/>
      <c r="AN32" s="844"/>
      <c r="AO32" s="844"/>
      <c r="AP32" s="844" t="s">
        <v>551</v>
      </c>
      <c r="AQ32" s="844"/>
      <c r="AR32" s="844"/>
      <c r="AS32" s="844"/>
      <c r="AT32" s="844"/>
      <c r="AU32" s="844" t="s">
        <v>551</v>
      </c>
      <c r="AV32" s="844"/>
      <c r="AW32" s="844"/>
      <c r="AX32" s="844"/>
      <c r="AY32" s="844"/>
      <c r="AZ32" s="845"/>
      <c r="BA32" s="845"/>
      <c r="BB32" s="845"/>
      <c r="BC32" s="845"/>
      <c r="BD32" s="845"/>
      <c r="BE32" s="846" t="s">
        <v>396</v>
      </c>
      <c r="BF32" s="846"/>
      <c r="BG32" s="846"/>
      <c r="BH32" s="846"/>
      <c r="BI32" s="847"/>
      <c r="BJ32" s="214"/>
      <c r="BK32" s="214"/>
      <c r="BL32" s="214"/>
      <c r="BM32" s="214"/>
      <c r="BN32" s="214"/>
      <c r="BO32" s="223"/>
      <c r="BP32" s="223"/>
      <c r="BQ32" s="220">
        <v>26</v>
      </c>
      <c r="BR32" s="221"/>
      <c r="BS32" s="787"/>
      <c r="BT32" s="788"/>
      <c r="BU32" s="788"/>
      <c r="BV32" s="788"/>
      <c r="BW32" s="788"/>
      <c r="BX32" s="788"/>
      <c r="BY32" s="788"/>
      <c r="BZ32" s="788"/>
      <c r="CA32" s="788"/>
      <c r="CB32" s="788"/>
      <c r="CC32" s="788"/>
      <c r="CD32" s="788"/>
      <c r="CE32" s="788"/>
      <c r="CF32" s="788"/>
      <c r="CG32" s="789"/>
      <c r="CH32" s="790"/>
      <c r="CI32" s="791"/>
      <c r="CJ32" s="791"/>
      <c r="CK32" s="791"/>
      <c r="CL32" s="792"/>
      <c r="CM32" s="790"/>
      <c r="CN32" s="791"/>
      <c r="CO32" s="791"/>
      <c r="CP32" s="791"/>
      <c r="CQ32" s="792"/>
      <c r="CR32" s="790"/>
      <c r="CS32" s="791"/>
      <c r="CT32" s="791"/>
      <c r="CU32" s="791"/>
      <c r="CV32" s="792"/>
      <c r="CW32" s="790"/>
      <c r="CX32" s="791"/>
      <c r="CY32" s="791"/>
      <c r="CZ32" s="791"/>
      <c r="DA32" s="792"/>
      <c r="DB32" s="790"/>
      <c r="DC32" s="791"/>
      <c r="DD32" s="791"/>
      <c r="DE32" s="791"/>
      <c r="DF32" s="792"/>
      <c r="DG32" s="790"/>
      <c r="DH32" s="791"/>
      <c r="DI32" s="791"/>
      <c r="DJ32" s="791"/>
      <c r="DK32" s="792"/>
      <c r="DL32" s="790"/>
      <c r="DM32" s="791"/>
      <c r="DN32" s="791"/>
      <c r="DO32" s="791"/>
      <c r="DP32" s="792"/>
      <c r="DQ32" s="790"/>
      <c r="DR32" s="791"/>
      <c r="DS32" s="791"/>
      <c r="DT32" s="791"/>
      <c r="DU32" s="792"/>
      <c r="DV32" s="787"/>
      <c r="DW32" s="788"/>
      <c r="DX32" s="788"/>
      <c r="DY32" s="788"/>
      <c r="DZ32" s="793"/>
      <c r="EA32" s="212"/>
    </row>
    <row r="33" spans="1:131" ht="26.25" customHeight="1" x14ac:dyDescent="0.15">
      <c r="A33" s="224">
        <v>6</v>
      </c>
      <c r="B33" s="794"/>
      <c r="C33" s="795"/>
      <c r="D33" s="795"/>
      <c r="E33" s="795"/>
      <c r="F33" s="795"/>
      <c r="G33" s="795"/>
      <c r="H33" s="795"/>
      <c r="I33" s="795"/>
      <c r="J33" s="795"/>
      <c r="K33" s="795"/>
      <c r="L33" s="795"/>
      <c r="M33" s="795"/>
      <c r="N33" s="795"/>
      <c r="O33" s="795"/>
      <c r="P33" s="796"/>
      <c r="Q33" s="797"/>
      <c r="R33" s="798"/>
      <c r="S33" s="798"/>
      <c r="T33" s="798"/>
      <c r="U33" s="798"/>
      <c r="V33" s="798"/>
      <c r="W33" s="798"/>
      <c r="X33" s="798"/>
      <c r="Y33" s="798"/>
      <c r="Z33" s="798"/>
      <c r="AA33" s="798"/>
      <c r="AB33" s="798"/>
      <c r="AC33" s="798"/>
      <c r="AD33" s="798"/>
      <c r="AE33" s="799"/>
      <c r="AF33" s="800"/>
      <c r="AG33" s="801"/>
      <c r="AH33" s="801"/>
      <c r="AI33" s="801"/>
      <c r="AJ33" s="802"/>
      <c r="AK33" s="848"/>
      <c r="AL33" s="844"/>
      <c r="AM33" s="844"/>
      <c r="AN33" s="844"/>
      <c r="AO33" s="844"/>
      <c r="AP33" s="844"/>
      <c r="AQ33" s="844"/>
      <c r="AR33" s="844"/>
      <c r="AS33" s="844"/>
      <c r="AT33" s="844"/>
      <c r="AU33" s="844"/>
      <c r="AV33" s="844"/>
      <c r="AW33" s="844"/>
      <c r="AX33" s="844"/>
      <c r="AY33" s="844"/>
      <c r="AZ33" s="845"/>
      <c r="BA33" s="845"/>
      <c r="BB33" s="845"/>
      <c r="BC33" s="845"/>
      <c r="BD33" s="845"/>
      <c r="BE33" s="846"/>
      <c r="BF33" s="846"/>
      <c r="BG33" s="846"/>
      <c r="BH33" s="846"/>
      <c r="BI33" s="847"/>
      <c r="BJ33" s="214"/>
      <c r="BK33" s="214"/>
      <c r="BL33" s="214"/>
      <c r="BM33" s="214"/>
      <c r="BN33" s="214"/>
      <c r="BO33" s="223"/>
      <c r="BP33" s="223"/>
      <c r="BQ33" s="220">
        <v>27</v>
      </c>
      <c r="BR33" s="221"/>
      <c r="BS33" s="787"/>
      <c r="BT33" s="788"/>
      <c r="BU33" s="788"/>
      <c r="BV33" s="788"/>
      <c r="BW33" s="788"/>
      <c r="BX33" s="788"/>
      <c r="BY33" s="788"/>
      <c r="BZ33" s="788"/>
      <c r="CA33" s="788"/>
      <c r="CB33" s="788"/>
      <c r="CC33" s="788"/>
      <c r="CD33" s="788"/>
      <c r="CE33" s="788"/>
      <c r="CF33" s="788"/>
      <c r="CG33" s="789"/>
      <c r="CH33" s="790"/>
      <c r="CI33" s="791"/>
      <c r="CJ33" s="791"/>
      <c r="CK33" s="791"/>
      <c r="CL33" s="792"/>
      <c r="CM33" s="790"/>
      <c r="CN33" s="791"/>
      <c r="CO33" s="791"/>
      <c r="CP33" s="791"/>
      <c r="CQ33" s="792"/>
      <c r="CR33" s="790"/>
      <c r="CS33" s="791"/>
      <c r="CT33" s="791"/>
      <c r="CU33" s="791"/>
      <c r="CV33" s="792"/>
      <c r="CW33" s="790"/>
      <c r="CX33" s="791"/>
      <c r="CY33" s="791"/>
      <c r="CZ33" s="791"/>
      <c r="DA33" s="792"/>
      <c r="DB33" s="790"/>
      <c r="DC33" s="791"/>
      <c r="DD33" s="791"/>
      <c r="DE33" s="791"/>
      <c r="DF33" s="792"/>
      <c r="DG33" s="790"/>
      <c r="DH33" s="791"/>
      <c r="DI33" s="791"/>
      <c r="DJ33" s="791"/>
      <c r="DK33" s="792"/>
      <c r="DL33" s="790"/>
      <c r="DM33" s="791"/>
      <c r="DN33" s="791"/>
      <c r="DO33" s="791"/>
      <c r="DP33" s="792"/>
      <c r="DQ33" s="790"/>
      <c r="DR33" s="791"/>
      <c r="DS33" s="791"/>
      <c r="DT33" s="791"/>
      <c r="DU33" s="792"/>
      <c r="DV33" s="787"/>
      <c r="DW33" s="788"/>
      <c r="DX33" s="788"/>
      <c r="DY33" s="788"/>
      <c r="DZ33" s="793"/>
      <c r="EA33" s="212"/>
    </row>
    <row r="34" spans="1:131" ht="26.25" customHeight="1" x14ac:dyDescent="0.15">
      <c r="A34" s="224">
        <v>7</v>
      </c>
      <c r="B34" s="794"/>
      <c r="C34" s="795"/>
      <c r="D34" s="795"/>
      <c r="E34" s="795"/>
      <c r="F34" s="795"/>
      <c r="G34" s="795"/>
      <c r="H34" s="795"/>
      <c r="I34" s="795"/>
      <c r="J34" s="795"/>
      <c r="K34" s="795"/>
      <c r="L34" s="795"/>
      <c r="M34" s="795"/>
      <c r="N34" s="795"/>
      <c r="O34" s="795"/>
      <c r="P34" s="796"/>
      <c r="Q34" s="797"/>
      <c r="R34" s="798"/>
      <c r="S34" s="798"/>
      <c r="T34" s="798"/>
      <c r="U34" s="798"/>
      <c r="V34" s="798"/>
      <c r="W34" s="798"/>
      <c r="X34" s="798"/>
      <c r="Y34" s="798"/>
      <c r="Z34" s="798"/>
      <c r="AA34" s="798"/>
      <c r="AB34" s="798"/>
      <c r="AC34" s="798"/>
      <c r="AD34" s="798"/>
      <c r="AE34" s="799"/>
      <c r="AF34" s="800"/>
      <c r="AG34" s="801"/>
      <c r="AH34" s="801"/>
      <c r="AI34" s="801"/>
      <c r="AJ34" s="802"/>
      <c r="AK34" s="848"/>
      <c r="AL34" s="844"/>
      <c r="AM34" s="844"/>
      <c r="AN34" s="844"/>
      <c r="AO34" s="844"/>
      <c r="AP34" s="844"/>
      <c r="AQ34" s="844"/>
      <c r="AR34" s="844"/>
      <c r="AS34" s="844"/>
      <c r="AT34" s="844"/>
      <c r="AU34" s="844"/>
      <c r="AV34" s="844"/>
      <c r="AW34" s="844"/>
      <c r="AX34" s="844"/>
      <c r="AY34" s="844"/>
      <c r="AZ34" s="845"/>
      <c r="BA34" s="845"/>
      <c r="BB34" s="845"/>
      <c r="BC34" s="845"/>
      <c r="BD34" s="845"/>
      <c r="BE34" s="846"/>
      <c r="BF34" s="846"/>
      <c r="BG34" s="846"/>
      <c r="BH34" s="846"/>
      <c r="BI34" s="847"/>
      <c r="BJ34" s="214"/>
      <c r="BK34" s="214"/>
      <c r="BL34" s="214"/>
      <c r="BM34" s="214"/>
      <c r="BN34" s="214"/>
      <c r="BO34" s="223"/>
      <c r="BP34" s="223"/>
      <c r="BQ34" s="220">
        <v>28</v>
      </c>
      <c r="BR34" s="221"/>
      <c r="BS34" s="787"/>
      <c r="BT34" s="788"/>
      <c r="BU34" s="788"/>
      <c r="BV34" s="788"/>
      <c r="BW34" s="788"/>
      <c r="BX34" s="788"/>
      <c r="BY34" s="788"/>
      <c r="BZ34" s="788"/>
      <c r="CA34" s="788"/>
      <c r="CB34" s="788"/>
      <c r="CC34" s="788"/>
      <c r="CD34" s="788"/>
      <c r="CE34" s="788"/>
      <c r="CF34" s="788"/>
      <c r="CG34" s="789"/>
      <c r="CH34" s="790"/>
      <c r="CI34" s="791"/>
      <c r="CJ34" s="791"/>
      <c r="CK34" s="791"/>
      <c r="CL34" s="792"/>
      <c r="CM34" s="790"/>
      <c r="CN34" s="791"/>
      <c r="CO34" s="791"/>
      <c r="CP34" s="791"/>
      <c r="CQ34" s="792"/>
      <c r="CR34" s="790"/>
      <c r="CS34" s="791"/>
      <c r="CT34" s="791"/>
      <c r="CU34" s="791"/>
      <c r="CV34" s="792"/>
      <c r="CW34" s="790"/>
      <c r="CX34" s="791"/>
      <c r="CY34" s="791"/>
      <c r="CZ34" s="791"/>
      <c r="DA34" s="792"/>
      <c r="DB34" s="790"/>
      <c r="DC34" s="791"/>
      <c r="DD34" s="791"/>
      <c r="DE34" s="791"/>
      <c r="DF34" s="792"/>
      <c r="DG34" s="790"/>
      <c r="DH34" s="791"/>
      <c r="DI34" s="791"/>
      <c r="DJ34" s="791"/>
      <c r="DK34" s="792"/>
      <c r="DL34" s="790"/>
      <c r="DM34" s="791"/>
      <c r="DN34" s="791"/>
      <c r="DO34" s="791"/>
      <c r="DP34" s="792"/>
      <c r="DQ34" s="790"/>
      <c r="DR34" s="791"/>
      <c r="DS34" s="791"/>
      <c r="DT34" s="791"/>
      <c r="DU34" s="792"/>
      <c r="DV34" s="787"/>
      <c r="DW34" s="788"/>
      <c r="DX34" s="788"/>
      <c r="DY34" s="788"/>
      <c r="DZ34" s="793"/>
      <c r="EA34" s="212"/>
    </row>
    <row r="35" spans="1:131" ht="26.25" customHeight="1" x14ac:dyDescent="0.15">
      <c r="A35" s="224">
        <v>8</v>
      </c>
      <c r="B35" s="794"/>
      <c r="C35" s="795"/>
      <c r="D35" s="795"/>
      <c r="E35" s="795"/>
      <c r="F35" s="795"/>
      <c r="G35" s="795"/>
      <c r="H35" s="795"/>
      <c r="I35" s="795"/>
      <c r="J35" s="795"/>
      <c r="K35" s="795"/>
      <c r="L35" s="795"/>
      <c r="M35" s="795"/>
      <c r="N35" s="795"/>
      <c r="O35" s="795"/>
      <c r="P35" s="796"/>
      <c r="Q35" s="797"/>
      <c r="R35" s="798"/>
      <c r="S35" s="798"/>
      <c r="T35" s="798"/>
      <c r="U35" s="798"/>
      <c r="V35" s="798"/>
      <c r="W35" s="798"/>
      <c r="X35" s="798"/>
      <c r="Y35" s="798"/>
      <c r="Z35" s="798"/>
      <c r="AA35" s="798"/>
      <c r="AB35" s="798"/>
      <c r="AC35" s="798"/>
      <c r="AD35" s="798"/>
      <c r="AE35" s="799"/>
      <c r="AF35" s="800"/>
      <c r="AG35" s="801"/>
      <c r="AH35" s="801"/>
      <c r="AI35" s="801"/>
      <c r="AJ35" s="802"/>
      <c r="AK35" s="848"/>
      <c r="AL35" s="844"/>
      <c r="AM35" s="844"/>
      <c r="AN35" s="844"/>
      <c r="AO35" s="844"/>
      <c r="AP35" s="844"/>
      <c r="AQ35" s="844"/>
      <c r="AR35" s="844"/>
      <c r="AS35" s="844"/>
      <c r="AT35" s="844"/>
      <c r="AU35" s="844"/>
      <c r="AV35" s="844"/>
      <c r="AW35" s="844"/>
      <c r="AX35" s="844"/>
      <c r="AY35" s="844"/>
      <c r="AZ35" s="845"/>
      <c r="BA35" s="845"/>
      <c r="BB35" s="845"/>
      <c r="BC35" s="845"/>
      <c r="BD35" s="845"/>
      <c r="BE35" s="846"/>
      <c r="BF35" s="846"/>
      <c r="BG35" s="846"/>
      <c r="BH35" s="846"/>
      <c r="BI35" s="847"/>
      <c r="BJ35" s="214"/>
      <c r="BK35" s="214"/>
      <c r="BL35" s="214"/>
      <c r="BM35" s="214"/>
      <c r="BN35" s="214"/>
      <c r="BO35" s="223"/>
      <c r="BP35" s="223"/>
      <c r="BQ35" s="220">
        <v>29</v>
      </c>
      <c r="BR35" s="221"/>
      <c r="BS35" s="787"/>
      <c r="BT35" s="788"/>
      <c r="BU35" s="788"/>
      <c r="BV35" s="788"/>
      <c r="BW35" s="788"/>
      <c r="BX35" s="788"/>
      <c r="BY35" s="788"/>
      <c r="BZ35" s="788"/>
      <c r="CA35" s="788"/>
      <c r="CB35" s="788"/>
      <c r="CC35" s="788"/>
      <c r="CD35" s="788"/>
      <c r="CE35" s="788"/>
      <c r="CF35" s="788"/>
      <c r="CG35" s="789"/>
      <c r="CH35" s="790"/>
      <c r="CI35" s="791"/>
      <c r="CJ35" s="791"/>
      <c r="CK35" s="791"/>
      <c r="CL35" s="792"/>
      <c r="CM35" s="790"/>
      <c r="CN35" s="791"/>
      <c r="CO35" s="791"/>
      <c r="CP35" s="791"/>
      <c r="CQ35" s="792"/>
      <c r="CR35" s="790"/>
      <c r="CS35" s="791"/>
      <c r="CT35" s="791"/>
      <c r="CU35" s="791"/>
      <c r="CV35" s="792"/>
      <c r="CW35" s="790"/>
      <c r="CX35" s="791"/>
      <c r="CY35" s="791"/>
      <c r="CZ35" s="791"/>
      <c r="DA35" s="792"/>
      <c r="DB35" s="790"/>
      <c r="DC35" s="791"/>
      <c r="DD35" s="791"/>
      <c r="DE35" s="791"/>
      <c r="DF35" s="792"/>
      <c r="DG35" s="790"/>
      <c r="DH35" s="791"/>
      <c r="DI35" s="791"/>
      <c r="DJ35" s="791"/>
      <c r="DK35" s="792"/>
      <c r="DL35" s="790"/>
      <c r="DM35" s="791"/>
      <c r="DN35" s="791"/>
      <c r="DO35" s="791"/>
      <c r="DP35" s="792"/>
      <c r="DQ35" s="790"/>
      <c r="DR35" s="791"/>
      <c r="DS35" s="791"/>
      <c r="DT35" s="791"/>
      <c r="DU35" s="792"/>
      <c r="DV35" s="787"/>
      <c r="DW35" s="788"/>
      <c r="DX35" s="788"/>
      <c r="DY35" s="788"/>
      <c r="DZ35" s="793"/>
      <c r="EA35" s="212"/>
    </row>
    <row r="36" spans="1:131" ht="26.25" customHeight="1" x14ac:dyDescent="0.15">
      <c r="A36" s="224">
        <v>9</v>
      </c>
      <c r="B36" s="794"/>
      <c r="C36" s="795"/>
      <c r="D36" s="795"/>
      <c r="E36" s="795"/>
      <c r="F36" s="795"/>
      <c r="G36" s="795"/>
      <c r="H36" s="795"/>
      <c r="I36" s="795"/>
      <c r="J36" s="795"/>
      <c r="K36" s="795"/>
      <c r="L36" s="795"/>
      <c r="M36" s="795"/>
      <c r="N36" s="795"/>
      <c r="O36" s="795"/>
      <c r="P36" s="796"/>
      <c r="Q36" s="797"/>
      <c r="R36" s="798"/>
      <c r="S36" s="798"/>
      <c r="T36" s="798"/>
      <c r="U36" s="798"/>
      <c r="V36" s="798"/>
      <c r="W36" s="798"/>
      <c r="X36" s="798"/>
      <c r="Y36" s="798"/>
      <c r="Z36" s="798"/>
      <c r="AA36" s="798"/>
      <c r="AB36" s="798"/>
      <c r="AC36" s="798"/>
      <c r="AD36" s="798"/>
      <c r="AE36" s="799"/>
      <c r="AF36" s="800"/>
      <c r="AG36" s="801"/>
      <c r="AH36" s="801"/>
      <c r="AI36" s="801"/>
      <c r="AJ36" s="802"/>
      <c r="AK36" s="848"/>
      <c r="AL36" s="844"/>
      <c r="AM36" s="844"/>
      <c r="AN36" s="844"/>
      <c r="AO36" s="844"/>
      <c r="AP36" s="844"/>
      <c r="AQ36" s="844"/>
      <c r="AR36" s="844"/>
      <c r="AS36" s="844"/>
      <c r="AT36" s="844"/>
      <c r="AU36" s="844"/>
      <c r="AV36" s="844"/>
      <c r="AW36" s="844"/>
      <c r="AX36" s="844"/>
      <c r="AY36" s="844"/>
      <c r="AZ36" s="845"/>
      <c r="BA36" s="845"/>
      <c r="BB36" s="845"/>
      <c r="BC36" s="845"/>
      <c r="BD36" s="845"/>
      <c r="BE36" s="846"/>
      <c r="BF36" s="846"/>
      <c r="BG36" s="846"/>
      <c r="BH36" s="846"/>
      <c r="BI36" s="847"/>
      <c r="BJ36" s="214"/>
      <c r="BK36" s="214"/>
      <c r="BL36" s="214"/>
      <c r="BM36" s="214"/>
      <c r="BN36" s="214"/>
      <c r="BO36" s="223"/>
      <c r="BP36" s="223"/>
      <c r="BQ36" s="220">
        <v>30</v>
      </c>
      <c r="BR36" s="221"/>
      <c r="BS36" s="787"/>
      <c r="BT36" s="788"/>
      <c r="BU36" s="788"/>
      <c r="BV36" s="788"/>
      <c r="BW36" s="788"/>
      <c r="BX36" s="788"/>
      <c r="BY36" s="788"/>
      <c r="BZ36" s="788"/>
      <c r="CA36" s="788"/>
      <c r="CB36" s="788"/>
      <c r="CC36" s="788"/>
      <c r="CD36" s="788"/>
      <c r="CE36" s="788"/>
      <c r="CF36" s="788"/>
      <c r="CG36" s="789"/>
      <c r="CH36" s="790"/>
      <c r="CI36" s="791"/>
      <c r="CJ36" s="791"/>
      <c r="CK36" s="791"/>
      <c r="CL36" s="792"/>
      <c r="CM36" s="790"/>
      <c r="CN36" s="791"/>
      <c r="CO36" s="791"/>
      <c r="CP36" s="791"/>
      <c r="CQ36" s="792"/>
      <c r="CR36" s="790"/>
      <c r="CS36" s="791"/>
      <c r="CT36" s="791"/>
      <c r="CU36" s="791"/>
      <c r="CV36" s="792"/>
      <c r="CW36" s="790"/>
      <c r="CX36" s="791"/>
      <c r="CY36" s="791"/>
      <c r="CZ36" s="791"/>
      <c r="DA36" s="792"/>
      <c r="DB36" s="790"/>
      <c r="DC36" s="791"/>
      <c r="DD36" s="791"/>
      <c r="DE36" s="791"/>
      <c r="DF36" s="792"/>
      <c r="DG36" s="790"/>
      <c r="DH36" s="791"/>
      <c r="DI36" s="791"/>
      <c r="DJ36" s="791"/>
      <c r="DK36" s="792"/>
      <c r="DL36" s="790"/>
      <c r="DM36" s="791"/>
      <c r="DN36" s="791"/>
      <c r="DO36" s="791"/>
      <c r="DP36" s="792"/>
      <c r="DQ36" s="790"/>
      <c r="DR36" s="791"/>
      <c r="DS36" s="791"/>
      <c r="DT36" s="791"/>
      <c r="DU36" s="792"/>
      <c r="DV36" s="787"/>
      <c r="DW36" s="788"/>
      <c r="DX36" s="788"/>
      <c r="DY36" s="788"/>
      <c r="DZ36" s="793"/>
      <c r="EA36" s="212"/>
    </row>
    <row r="37" spans="1:131" ht="26.25" customHeight="1" x14ac:dyDescent="0.15">
      <c r="A37" s="224">
        <v>10</v>
      </c>
      <c r="B37" s="794"/>
      <c r="C37" s="795"/>
      <c r="D37" s="795"/>
      <c r="E37" s="795"/>
      <c r="F37" s="795"/>
      <c r="G37" s="795"/>
      <c r="H37" s="795"/>
      <c r="I37" s="795"/>
      <c r="J37" s="795"/>
      <c r="K37" s="795"/>
      <c r="L37" s="795"/>
      <c r="M37" s="795"/>
      <c r="N37" s="795"/>
      <c r="O37" s="795"/>
      <c r="P37" s="796"/>
      <c r="Q37" s="797"/>
      <c r="R37" s="798"/>
      <c r="S37" s="798"/>
      <c r="T37" s="798"/>
      <c r="U37" s="798"/>
      <c r="V37" s="798"/>
      <c r="W37" s="798"/>
      <c r="X37" s="798"/>
      <c r="Y37" s="798"/>
      <c r="Z37" s="798"/>
      <c r="AA37" s="798"/>
      <c r="AB37" s="798"/>
      <c r="AC37" s="798"/>
      <c r="AD37" s="798"/>
      <c r="AE37" s="799"/>
      <c r="AF37" s="800"/>
      <c r="AG37" s="801"/>
      <c r="AH37" s="801"/>
      <c r="AI37" s="801"/>
      <c r="AJ37" s="802"/>
      <c r="AK37" s="848"/>
      <c r="AL37" s="844"/>
      <c r="AM37" s="844"/>
      <c r="AN37" s="844"/>
      <c r="AO37" s="844"/>
      <c r="AP37" s="844"/>
      <c r="AQ37" s="844"/>
      <c r="AR37" s="844"/>
      <c r="AS37" s="844"/>
      <c r="AT37" s="844"/>
      <c r="AU37" s="844"/>
      <c r="AV37" s="844"/>
      <c r="AW37" s="844"/>
      <c r="AX37" s="844"/>
      <c r="AY37" s="844"/>
      <c r="AZ37" s="845"/>
      <c r="BA37" s="845"/>
      <c r="BB37" s="845"/>
      <c r="BC37" s="845"/>
      <c r="BD37" s="845"/>
      <c r="BE37" s="846"/>
      <c r="BF37" s="846"/>
      <c r="BG37" s="846"/>
      <c r="BH37" s="846"/>
      <c r="BI37" s="847"/>
      <c r="BJ37" s="214"/>
      <c r="BK37" s="214"/>
      <c r="BL37" s="214"/>
      <c r="BM37" s="214"/>
      <c r="BN37" s="214"/>
      <c r="BO37" s="223"/>
      <c r="BP37" s="223"/>
      <c r="BQ37" s="220">
        <v>31</v>
      </c>
      <c r="BR37" s="221"/>
      <c r="BS37" s="787"/>
      <c r="BT37" s="788"/>
      <c r="BU37" s="788"/>
      <c r="BV37" s="788"/>
      <c r="BW37" s="788"/>
      <c r="BX37" s="788"/>
      <c r="BY37" s="788"/>
      <c r="BZ37" s="788"/>
      <c r="CA37" s="788"/>
      <c r="CB37" s="788"/>
      <c r="CC37" s="788"/>
      <c r="CD37" s="788"/>
      <c r="CE37" s="788"/>
      <c r="CF37" s="788"/>
      <c r="CG37" s="789"/>
      <c r="CH37" s="790"/>
      <c r="CI37" s="791"/>
      <c r="CJ37" s="791"/>
      <c r="CK37" s="791"/>
      <c r="CL37" s="792"/>
      <c r="CM37" s="790"/>
      <c r="CN37" s="791"/>
      <c r="CO37" s="791"/>
      <c r="CP37" s="791"/>
      <c r="CQ37" s="792"/>
      <c r="CR37" s="790"/>
      <c r="CS37" s="791"/>
      <c r="CT37" s="791"/>
      <c r="CU37" s="791"/>
      <c r="CV37" s="792"/>
      <c r="CW37" s="790"/>
      <c r="CX37" s="791"/>
      <c r="CY37" s="791"/>
      <c r="CZ37" s="791"/>
      <c r="DA37" s="792"/>
      <c r="DB37" s="790"/>
      <c r="DC37" s="791"/>
      <c r="DD37" s="791"/>
      <c r="DE37" s="791"/>
      <c r="DF37" s="792"/>
      <c r="DG37" s="790"/>
      <c r="DH37" s="791"/>
      <c r="DI37" s="791"/>
      <c r="DJ37" s="791"/>
      <c r="DK37" s="792"/>
      <c r="DL37" s="790"/>
      <c r="DM37" s="791"/>
      <c r="DN37" s="791"/>
      <c r="DO37" s="791"/>
      <c r="DP37" s="792"/>
      <c r="DQ37" s="790"/>
      <c r="DR37" s="791"/>
      <c r="DS37" s="791"/>
      <c r="DT37" s="791"/>
      <c r="DU37" s="792"/>
      <c r="DV37" s="787"/>
      <c r="DW37" s="788"/>
      <c r="DX37" s="788"/>
      <c r="DY37" s="788"/>
      <c r="DZ37" s="793"/>
      <c r="EA37" s="212"/>
    </row>
    <row r="38" spans="1:131" ht="26.25" customHeight="1" x14ac:dyDescent="0.15">
      <c r="A38" s="224">
        <v>11</v>
      </c>
      <c r="B38" s="794"/>
      <c r="C38" s="795"/>
      <c r="D38" s="795"/>
      <c r="E38" s="795"/>
      <c r="F38" s="795"/>
      <c r="G38" s="795"/>
      <c r="H38" s="795"/>
      <c r="I38" s="795"/>
      <c r="J38" s="795"/>
      <c r="K38" s="795"/>
      <c r="L38" s="795"/>
      <c r="M38" s="795"/>
      <c r="N38" s="795"/>
      <c r="O38" s="795"/>
      <c r="P38" s="796"/>
      <c r="Q38" s="797"/>
      <c r="R38" s="798"/>
      <c r="S38" s="798"/>
      <c r="T38" s="798"/>
      <c r="U38" s="798"/>
      <c r="V38" s="798"/>
      <c r="W38" s="798"/>
      <c r="X38" s="798"/>
      <c r="Y38" s="798"/>
      <c r="Z38" s="798"/>
      <c r="AA38" s="798"/>
      <c r="AB38" s="798"/>
      <c r="AC38" s="798"/>
      <c r="AD38" s="798"/>
      <c r="AE38" s="799"/>
      <c r="AF38" s="800"/>
      <c r="AG38" s="801"/>
      <c r="AH38" s="801"/>
      <c r="AI38" s="801"/>
      <c r="AJ38" s="802"/>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14"/>
      <c r="BK38" s="214"/>
      <c r="BL38" s="214"/>
      <c r="BM38" s="214"/>
      <c r="BN38" s="214"/>
      <c r="BO38" s="223"/>
      <c r="BP38" s="223"/>
      <c r="BQ38" s="220">
        <v>32</v>
      </c>
      <c r="BR38" s="221"/>
      <c r="BS38" s="787"/>
      <c r="BT38" s="788"/>
      <c r="BU38" s="788"/>
      <c r="BV38" s="788"/>
      <c r="BW38" s="788"/>
      <c r="BX38" s="788"/>
      <c r="BY38" s="788"/>
      <c r="BZ38" s="788"/>
      <c r="CA38" s="788"/>
      <c r="CB38" s="788"/>
      <c r="CC38" s="788"/>
      <c r="CD38" s="788"/>
      <c r="CE38" s="788"/>
      <c r="CF38" s="788"/>
      <c r="CG38" s="789"/>
      <c r="CH38" s="790"/>
      <c r="CI38" s="791"/>
      <c r="CJ38" s="791"/>
      <c r="CK38" s="791"/>
      <c r="CL38" s="792"/>
      <c r="CM38" s="790"/>
      <c r="CN38" s="791"/>
      <c r="CO38" s="791"/>
      <c r="CP38" s="791"/>
      <c r="CQ38" s="792"/>
      <c r="CR38" s="790"/>
      <c r="CS38" s="791"/>
      <c r="CT38" s="791"/>
      <c r="CU38" s="791"/>
      <c r="CV38" s="792"/>
      <c r="CW38" s="790"/>
      <c r="CX38" s="791"/>
      <c r="CY38" s="791"/>
      <c r="CZ38" s="791"/>
      <c r="DA38" s="792"/>
      <c r="DB38" s="790"/>
      <c r="DC38" s="791"/>
      <c r="DD38" s="791"/>
      <c r="DE38" s="791"/>
      <c r="DF38" s="792"/>
      <c r="DG38" s="790"/>
      <c r="DH38" s="791"/>
      <c r="DI38" s="791"/>
      <c r="DJ38" s="791"/>
      <c r="DK38" s="792"/>
      <c r="DL38" s="790"/>
      <c r="DM38" s="791"/>
      <c r="DN38" s="791"/>
      <c r="DO38" s="791"/>
      <c r="DP38" s="792"/>
      <c r="DQ38" s="790"/>
      <c r="DR38" s="791"/>
      <c r="DS38" s="791"/>
      <c r="DT38" s="791"/>
      <c r="DU38" s="792"/>
      <c r="DV38" s="787"/>
      <c r="DW38" s="788"/>
      <c r="DX38" s="788"/>
      <c r="DY38" s="788"/>
      <c r="DZ38" s="793"/>
      <c r="EA38" s="212"/>
    </row>
    <row r="39" spans="1:131" ht="26.25" customHeight="1" x14ac:dyDescent="0.15">
      <c r="A39" s="224">
        <v>12</v>
      </c>
      <c r="B39" s="794"/>
      <c r="C39" s="795"/>
      <c r="D39" s="795"/>
      <c r="E39" s="795"/>
      <c r="F39" s="795"/>
      <c r="G39" s="795"/>
      <c r="H39" s="795"/>
      <c r="I39" s="795"/>
      <c r="J39" s="795"/>
      <c r="K39" s="795"/>
      <c r="L39" s="795"/>
      <c r="M39" s="795"/>
      <c r="N39" s="795"/>
      <c r="O39" s="795"/>
      <c r="P39" s="796"/>
      <c r="Q39" s="797"/>
      <c r="R39" s="798"/>
      <c r="S39" s="798"/>
      <c r="T39" s="798"/>
      <c r="U39" s="798"/>
      <c r="V39" s="798"/>
      <c r="W39" s="798"/>
      <c r="X39" s="798"/>
      <c r="Y39" s="798"/>
      <c r="Z39" s="798"/>
      <c r="AA39" s="798"/>
      <c r="AB39" s="798"/>
      <c r="AC39" s="798"/>
      <c r="AD39" s="798"/>
      <c r="AE39" s="799"/>
      <c r="AF39" s="800"/>
      <c r="AG39" s="801"/>
      <c r="AH39" s="801"/>
      <c r="AI39" s="801"/>
      <c r="AJ39" s="802"/>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14"/>
      <c r="BK39" s="214"/>
      <c r="BL39" s="214"/>
      <c r="BM39" s="214"/>
      <c r="BN39" s="214"/>
      <c r="BO39" s="223"/>
      <c r="BP39" s="223"/>
      <c r="BQ39" s="220">
        <v>33</v>
      </c>
      <c r="BR39" s="221"/>
      <c r="BS39" s="787"/>
      <c r="BT39" s="788"/>
      <c r="BU39" s="788"/>
      <c r="BV39" s="788"/>
      <c r="BW39" s="788"/>
      <c r="BX39" s="788"/>
      <c r="BY39" s="788"/>
      <c r="BZ39" s="788"/>
      <c r="CA39" s="788"/>
      <c r="CB39" s="788"/>
      <c r="CC39" s="788"/>
      <c r="CD39" s="788"/>
      <c r="CE39" s="788"/>
      <c r="CF39" s="788"/>
      <c r="CG39" s="789"/>
      <c r="CH39" s="790"/>
      <c r="CI39" s="791"/>
      <c r="CJ39" s="791"/>
      <c r="CK39" s="791"/>
      <c r="CL39" s="792"/>
      <c r="CM39" s="790"/>
      <c r="CN39" s="791"/>
      <c r="CO39" s="791"/>
      <c r="CP39" s="791"/>
      <c r="CQ39" s="792"/>
      <c r="CR39" s="790"/>
      <c r="CS39" s="791"/>
      <c r="CT39" s="791"/>
      <c r="CU39" s="791"/>
      <c r="CV39" s="792"/>
      <c r="CW39" s="790"/>
      <c r="CX39" s="791"/>
      <c r="CY39" s="791"/>
      <c r="CZ39" s="791"/>
      <c r="DA39" s="792"/>
      <c r="DB39" s="790"/>
      <c r="DC39" s="791"/>
      <c r="DD39" s="791"/>
      <c r="DE39" s="791"/>
      <c r="DF39" s="792"/>
      <c r="DG39" s="790"/>
      <c r="DH39" s="791"/>
      <c r="DI39" s="791"/>
      <c r="DJ39" s="791"/>
      <c r="DK39" s="792"/>
      <c r="DL39" s="790"/>
      <c r="DM39" s="791"/>
      <c r="DN39" s="791"/>
      <c r="DO39" s="791"/>
      <c r="DP39" s="792"/>
      <c r="DQ39" s="790"/>
      <c r="DR39" s="791"/>
      <c r="DS39" s="791"/>
      <c r="DT39" s="791"/>
      <c r="DU39" s="792"/>
      <c r="DV39" s="787"/>
      <c r="DW39" s="788"/>
      <c r="DX39" s="788"/>
      <c r="DY39" s="788"/>
      <c r="DZ39" s="793"/>
      <c r="EA39" s="212"/>
    </row>
    <row r="40" spans="1:131" ht="26.25" customHeight="1" x14ac:dyDescent="0.15">
      <c r="A40" s="220">
        <v>13</v>
      </c>
      <c r="B40" s="794"/>
      <c r="C40" s="795"/>
      <c r="D40" s="795"/>
      <c r="E40" s="795"/>
      <c r="F40" s="795"/>
      <c r="G40" s="795"/>
      <c r="H40" s="795"/>
      <c r="I40" s="795"/>
      <c r="J40" s="795"/>
      <c r="K40" s="795"/>
      <c r="L40" s="795"/>
      <c r="M40" s="795"/>
      <c r="N40" s="795"/>
      <c r="O40" s="795"/>
      <c r="P40" s="796"/>
      <c r="Q40" s="797"/>
      <c r="R40" s="798"/>
      <c r="S40" s="798"/>
      <c r="T40" s="798"/>
      <c r="U40" s="798"/>
      <c r="V40" s="798"/>
      <c r="W40" s="798"/>
      <c r="X40" s="798"/>
      <c r="Y40" s="798"/>
      <c r="Z40" s="798"/>
      <c r="AA40" s="798"/>
      <c r="AB40" s="798"/>
      <c r="AC40" s="798"/>
      <c r="AD40" s="798"/>
      <c r="AE40" s="799"/>
      <c r="AF40" s="800"/>
      <c r="AG40" s="801"/>
      <c r="AH40" s="801"/>
      <c r="AI40" s="801"/>
      <c r="AJ40" s="802"/>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14"/>
      <c r="BK40" s="214"/>
      <c r="BL40" s="214"/>
      <c r="BM40" s="214"/>
      <c r="BN40" s="214"/>
      <c r="BO40" s="223"/>
      <c r="BP40" s="223"/>
      <c r="BQ40" s="220">
        <v>34</v>
      </c>
      <c r="BR40" s="221"/>
      <c r="BS40" s="787"/>
      <c r="BT40" s="788"/>
      <c r="BU40" s="788"/>
      <c r="BV40" s="788"/>
      <c r="BW40" s="788"/>
      <c r="BX40" s="788"/>
      <c r="BY40" s="788"/>
      <c r="BZ40" s="788"/>
      <c r="CA40" s="788"/>
      <c r="CB40" s="788"/>
      <c r="CC40" s="788"/>
      <c r="CD40" s="788"/>
      <c r="CE40" s="788"/>
      <c r="CF40" s="788"/>
      <c r="CG40" s="789"/>
      <c r="CH40" s="790"/>
      <c r="CI40" s="791"/>
      <c r="CJ40" s="791"/>
      <c r="CK40" s="791"/>
      <c r="CL40" s="792"/>
      <c r="CM40" s="790"/>
      <c r="CN40" s="791"/>
      <c r="CO40" s="791"/>
      <c r="CP40" s="791"/>
      <c r="CQ40" s="792"/>
      <c r="CR40" s="790"/>
      <c r="CS40" s="791"/>
      <c r="CT40" s="791"/>
      <c r="CU40" s="791"/>
      <c r="CV40" s="792"/>
      <c r="CW40" s="790"/>
      <c r="CX40" s="791"/>
      <c r="CY40" s="791"/>
      <c r="CZ40" s="791"/>
      <c r="DA40" s="792"/>
      <c r="DB40" s="790"/>
      <c r="DC40" s="791"/>
      <c r="DD40" s="791"/>
      <c r="DE40" s="791"/>
      <c r="DF40" s="792"/>
      <c r="DG40" s="790"/>
      <c r="DH40" s="791"/>
      <c r="DI40" s="791"/>
      <c r="DJ40" s="791"/>
      <c r="DK40" s="792"/>
      <c r="DL40" s="790"/>
      <c r="DM40" s="791"/>
      <c r="DN40" s="791"/>
      <c r="DO40" s="791"/>
      <c r="DP40" s="792"/>
      <c r="DQ40" s="790"/>
      <c r="DR40" s="791"/>
      <c r="DS40" s="791"/>
      <c r="DT40" s="791"/>
      <c r="DU40" s="792"/>
      <c r="DV40" s="787"/>
      <c r="DW40" s="788"/>
      <c r="DX40" s="788"/>
      <c r="DY40" s="788"/>
      <c r="DZ40" s="793"/>
      <c r="EA40" s="212"/>
    </row>
    <row r="41" spans="1:131" ht="26.25" customHeight="1" x14ac:dyDescent="0.15">
      <c r="A41" s="220">
        <v>14</v>
      </c>
      <c r="B41" s="794"/>
      <c r="C41" s="795"/>
      <c r="D41" s="795"/>
      <c r="E41" s="795"/>
      <c r="F41" s="795"/>
      <c r="G41" s="795"/>
      <c r="H41" s="795"/>
      <c r="I41" s="795"/>
      <c r="J41" s="795"/>
      <c r="K41" s="795"/>
      <c r="L41" s="795"/>
      <c r="M41" s="795"/>
      <c r="N41" s="795"/>
      <c r="O41" s="795"/>
      <c r="P41" s="796"/>
      <c r="Q41" s="797"/>
      <c r="R41" s="798"/>
      <c r="S41" s="798"/>
      <c r="T41" s="798"/>
      <c r="U41" s="798"/>
      <c r="V41" s="798"/>
      <c r="W41" s="798"/>
      <c r="X41" s="798"/>
      <c r="Y41" s="798"/>
      <c r="Z41" s="798"/>
      <c r="AA41" s="798"/>
      <c r="AB41" s="798"/>
      <c r="AC41" s="798"/>
      <c r="AD41" s="798"/>
      <c r="AE41" s="799"/>
      <c r="AF41" s="800"/>
      <c r="AG41" s="801"/>
      <c r="AH41" s="801"/>
      <c r="AI41" s="801"/>
      <c r="AJ41" s="802"/>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14"/>
      <c r="BK41" s="214"/>
      <c r="BL41" s="214"/>
      <c r="BM41" s="214"/>
      <c r="BN41" s="214"/>
      <c r="BO41" s="223"/>
      <c r="BP41" s="223"/>
      <c r="BQ41" s="220">
        <v>35</v>
      </c>
      <c r="BR41" s="221"/>
      <c r="BS41" s="787"/>
      <c r="BT41" s="788"/>
      <c r="BU41" s="788"/>
      <c r="BV41" s="788"/>
      <c r="BW41" s="788"/>
      <c r="BX41" s="788"/>
      <c r="BY41" s="788"/>
      <c r="BZ41" s="788"/>
      <c r="CA41" s="788"/>
      <c r="CB41" s="788"/>
      <c r="CC41" s="788"/>
      <c r="CD41" s="788"/>
      <c r="CE41" s="788"/>
      <c r="CF41" s="788"/>
      <c r="CG41" s="789"/>
      <c r="CH41" s="790"/>
      <c r="CI41" s="791"/>
      <c r="CJ41" s="791"/>
      <c r="CK41" s="791"/>
      <c r="CL41" s="792"/>
      <c r="CM41" s="790"/>
      <c r="CN41" s="791"/>
      <c r="CO41" s="791"/>
      <c r="CP41" s="791"/>
      <c r="CQ41" s="792"/>
      <c r="CR41" s="790"/>
      <c r="CS41" s="791"/>
      <c r="CT41" s="791"/>
      <c r="CU41" s="791"/>
      <c r="CV41" s="792"/>
      <c r="CW41" s="790"/>
      <c r="CX41" s="791"/>
      <c r="CY41" s="791"/>
      <c r="CZ41" s="791"/>
      <c r="DA41" s="792"/>
      <c r="DB41" s="790"/>
      <c r="DC41" s="791"/>
      <c r="DD41" s="791"/>
      <c r="DE41" s="791"/>
      <c r="DF41" s="792"/>
      <c r="DG41" s="790"/>
      <c r="DH41" s="791"/>
      <c r="DI41" s="791"/>
      <c r="DJ41" s="791"/>
      <c r="DK41" s="792"/>
      <c r="DL41" s="790"/>
      <c r="DM41" s="791"/>
      <c r="DN41" s="791"/>
      <c r="DO41" s="791"/>
      <c r="DP41" s="792"/>
      <c r="DQ41" s="790"/>
      <c r="DR41" s="791"/>
      <c r="DS41" s="791"/>
      <c r="DT41" s="791"/>
      <c r="DU41" s="792"/>
      <c r="DV41" s="787"/>
      <c r="DW41" s="788"/>
      <c r="DX41" s="788"/>
      <c r="DY41" s="788"/>
      <c r="DZ41" s="793"/>
      <c r="EA41" s="212"/>
    </row>
    <row r="42" spans="1:131" ht="26.25" customHeight="1" x14ac:dyDescent="0.15">
      <c r="A42" s="220">
        <v>15</v>
      </c>
      <c r="B42" s="794"/>
      <c r="C42" s="795"/>
      <c r="D42" s="795"/>
      <c r="E42" s="795"/>
      <c r="F42" s="795"/>
      <c r="G42" s="795"/>
      <c r="H42" s="795"/>
      <c r="I42" s="795"/>
      <c r="J42" s="795"/>
      <c r="K42" s="795"/>
      <c r="L42" s="795"/>
      <c r="M42" s="795"/>
      <c r="N42" s="795"/>
      <c r="O42" s="795"/>
      <c r="P42" s="796"/>
      <c r="Q42" s="797"/>
      <c r="R42" s="798"/>
      <c r="S42" s="798"/>
      <c r="T42" s="798"/>
      <c r="U42" s="798"/>
      <c r="V42" s="798"/>
      <c r="W42" s="798"/>
      <c r="X42" s="798"/>
      <c r="Y42" s="798"/>
      <c r="Z42" s="798"/>
      <c r="AA42" s="798"/>
      <c r="AB42" s="798"/>
      <c r="AC42" s="798"/>
      <c r="AD42" s="798"/>
      <c r="AE42" s="799"/>
      <c r="AF42" s="800"/>
      <c r="AG42" s="801"/>
      <c r="AH42" s="801"/>
      <c r="AI42" s="801"/>
      <c r="AJ42" s="802"/>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14"/>
      <c r="BK42" s="214"/>
      <c r="BL42" s="214"/>
      <c r="BM42" s="214"/>
      <c r="BN42" s="214"/>
      <c r="BO42" s="223"/>
      <c r="BP42" s="223"/>
      <c r="BQ42" s="220">
        <v>36</v>
      </c>
      <c r="BR42" s="221"/>
      <c r="BS42" s="787"/>
      <c r="BT42" s="788"/>
      <c r="BU42" s="788"/>
      <c r="BV42" s="788"/>
      <c r="BW42" s="788"/>
      <c r="BX42" s="788"/>
      <c r="BY42" s="788"/>
      <c r="BZ42" s="788"/>
      <c r="CA42" s="788"/>
      <c r="CB42" s="788"/>
      <c r="CC42" s="788"/>
      <c r="CD42" s="788"/>
      <c r="CE42" s="788"/>
      <c r="CF42" s="788"/>
      <c r="CG42" s="789"/>
      <c r="CH42" s="790"/>
      <c r="CI42" s="791"/>
      <c r="CJ42" s="791"/>
      <c r="CK42" s="791"/>
      <c r="CL42" s="792"/>
      <c r="CM42" s="790"/>
      <c r="CN42" s="791"/>
      <c r="CO42" s="791"/>
      <c r="CP42" s="791"/>
      <c r="CQ42" s="792"/>
      <c r="CR42" s="790"/>
      <c r="CS42" s="791"/>
      <c r="CT42" s="791"/>
      <c r="CU42" s="791"/>
      <c r="CV42" s="792"/>
      <c r="CW42" s="790"/>
      <c r="CX42" s="791"/>
      <c r="CY42" s="791"/>
      <c r="CZ42" s="791"/>
      <c r="DA42" s="792"/>
      <c r="DB42" s="790"/>
      <c r="DC42" s="791"/>
      <c r="DD42" s="791"/>
      <c r="DE42" s="791"/>
      <c r="DF42" s="792"/>
      <c r="DG42" s="790"/>
      <c r="DH42" s="791"/>
      <c r="DI42" s="791"/>
      <c r="DJ42" s="791"/>
      <c r="DK42" s="792"/>
      <c r="DL42" s="790"/>
      <c r="DM42" s="791"/>
      <c r="DN42" s="791"/>
      <c r="DO42" s="791"/>
      <c r="DP42" s="792"/>
      <c r="DQ42" s="790"/>
      <c r="DR42" s="791"/>
      <c r="DS42" s="791"/>
      <c r="DT42" s="791"/>
      <c r="DU42" s="792"/>
      <c r="DV42" s="787"/>
      <c r="DW42" s="788"/>
      <c r="DX42" s="788"/>
      <c r="DY42" s="788"/>
      <c r="DZ42" s="793"/>
      <c r="EA42" s="212"/>
    </row>
    <row r="43" spans="1:131" ht="26.25" customHeight="1" x14ac:dyDescent="0.15">
      <c r="A43" s="220">
        <v>16</v>
      </c>
      <c r="B43" s="794"/>
      <c r="C43" s="795"/>
      <c r="D43" s="795"/>
      <c r="E43" s="795"/>
      <c r="F43" s="795"/>
      <c r="G43" s="795"/>
      <c r="H43" s="795"/>
      <c r="I43" s="795"/>
      <c r="J43" s="795"/>
      <c r="K43" s="795"/>
      <c r="L43" s="795"/>
      <c r="M43" s="795"/>
      <c r="N43" s="795"/>
      <c r="O43" s="795"/>
      <c r="P43" s="796"/>
      <c r="Q43" s="797"/>
      <c r="R43" s="798"/>
      <c r="S43" s="798"/>
      <c r="T43" s="798"/>
      <c r="U43" s="798"/>
      <c r="V43" s="798"/>
      <c r="W43" s="798"/>
      <c r="X43" s="798"/>
      <c r="Y43" s="798"/>
      <c r="Z43" s="798"/>
      <c r="AA43" s="798"/>
      <c r="AB43" s="798"/>
      <c r="AC43" s="798"/>
      <c r="AD43" s="798"/>
      <c r="AE43" s="799"/>
      <c r="AF43" s="800"/>
      <c r="AG43" s="801"/>
      <c r="AH43" s="801"/>
      <c r="AI43" s="801"/>
      <c r="AJ43" s="802"/>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14"/>
      <c r="BK43" s="214"/>
      <c r="BL43" s="214"/>
      <c r="BM43" s="214"/>
      <c r="BN43" s="214"/>
      <c r="BO43" s="223"/>
      <c r="BP43" s="223"/>
      <c r="BQ43" s="220">
        <v>37</v>
      </c>
      <c r="BR43" s="221"/>
      <c r="BS43" s="787"/>
      <c r="BT43" s="788"/>
      <c r="BU43" s="788"/>
      <c r="BV43" s="788"/>
      <c r="BW43" s="788"/>
      <c r="BX43" s="788"/>
      <c r="BY43" s="788"/>
      <c r="BZ43" s="788"/>
      <c r="CA43" s="788"/>
      <c r="CB43" s="788"/>
      <c r="CC43" s="788"/>
      <c r="CD43" s="788"/>
      <c r="CE43" s="788"/>
      <c r="CF43" s="788"/>
      <c r="CG43" s="789"/>
      <c r="CH43" s="790"/>
      <c r="CI43" s="791"/>
      <c r="CJ43" s="791"/>
      <c r="CK43" s="791"/>
      <c r="CL43" s="792"/>
      <c r="CM43" s="790"/>
      <c r="CN43" s="791"/>
      <c r="CO43" s="791"/>
      <c r="CP43" s="791"/>
      <c r="CQ43" s="792"/>
      <c r="CR43" s="790"/>
      <c r="CS43" s="791"/>
      <c r="CT43" s="791"/>
      <c r="CU43" s="791"/>
      <c r="CV43" s="792"/>
      <c r="CW43" s="790"/>
      <c r="CX43" s="791"/>
      <c r="CY43" s="791"/>
      <c r="CZ43" s="791"/>
      <c r="DA43" s="792"/>
      <c r="DB43" s="790"/>
      <c r="DC43" s="791"/>
      <c r="DD43" s="791"/>
      <c r="DE43" s="791"/>
      <c r="DF43" s="792"/>
      <c r="DG43" s="790"/>
      <c r="DH43" s="791"/>
      <c r="DI43" s="791"/>
      <c r="DJ43" s="791"/>
      <c r="DK43" s="792"/>
      <c r="DL43" s="790"/>
      <c r="DM43" s="791"/>
      <c r="DN43" s="791"/>
      <c r="DO43" s="791"/>
      <c r="DP43" s="792"/>
      <c r="DQ43" s="790"/>
      <c r="DR43" s="791"/>
      <c r="DS43" s="791"/>
      <c r="DT43" s="791"/>
      <c r="DU43" s="792"/>
      <c r="DV43" s="787"/>
      <c r="DW43" s="788"/>
      <c r="DX43" s="788"/>
      <c r="DY43" s="788"/>
      <c r="DZ43" s="793"/>
      <c r="EA43" s="212"/>
    </row>
    <row r="44" spans="1:131" ht="26.25" customHeight="1" x14ac:dyDescent="0.15">
      <c r="A44" s="220">
        <v>17</v>
      </c>
      <c r="B44" s="794"/>
      <c r="C44" s="795"/>
      <c r="D44" s="795"/>
      <c r="E44" s="795"/>
      <c r="F44" s="795"/>
      <c r="G44" s="795"/>
      <c r="H44" s="795"/>
      <c r="I44" s="795"/>
      <c r="J44" s="795"/>
      <c r="K44" s="795"/>
      <c r="L44" s="795"/>
      <c r="M44" s="795"/>
      <c r="N44" s="795"/>
      <c r="O44" s="795"/>
      <c r="P44" s="796"/>
      <c r="Q44" s="797"/>
      <c r="R44" s="798"/>
      <c r="S44" s="798"/>
      <c r="T44" s="798"/>
      <c r="U44" s="798"/>
      <c r="V44" s="798"/>
      <c r="W44" s="798"/>
      <c r="X44" s="798"/>
      <c r="Y44" s="798"/>
      <c r="Z44" s="798"/>
      <c r="AA44" s="798"/>
      <c r="AB44" s="798"/>
      <c r="AC44" s="798"/>
      <c r="AD44" s="798"/>
      <c r="AE44" s="799"/>
      <c r="AF44" s="800"/>
      <c r="AG44" s="801"/>
      <c r="AH44" s="801"/>
      <c r="AI44" s="801"/>
      <c r="AJ44" s="802"/>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14"/>
      <c r="BK44" s="214"/>
      <c r="BL44" s="214"/>
      <c r="BM44" s="214"/>
      <c r="BN44" s="214"/>
      <c r="BO44" s="223"/>
      <c r="BP44" s="223"/>
      <c r="BQ44" s="220">
        <v>38</v>
      </c>
      <c r="BR44" s="221"/>
      <c r="BS44" s="787"/>
      <c r="BT44" s="788"/>
      <c r="BU44" s="788"/>
      <c r="BV44" s="788"/>
      <c r="BW44" s="788"/>
      <c r="BX44" s="788"/>
      <c r="BY44" s="788"/>
      <c r="BZ44" s="788"/>
      <c r="CA44" s="788"/>
      <c r="CB44" s="788"/>
      <c r="CC44" s="788"/>
      <c r="CD44" s="788"/>
      <c r="CE44" s="788"/>
      <c r="CF44" s="788"/>
      <c r="CG44" s="789"/>
      <c r="CH44" s="790"/>
      <c r="CI44" s="791"/>
      <c r="CJ44" s="791"/>
      <c r="CK44" s="791"/>
      <c r="CL44" s="792"/>
      <c r="CM44" s="790"/>
      <c r="CN44" s="791"/>
      <c r="CO44" s="791"/>
      <c r="CP44" s="791"/>
      <c r="CQ44" s="792"/>
      <c r="CR44" s="790"/>
      <c r="CS44" s="791"/>
      <c r="CT44" s="791"/>
      <c r="CU44" s="791"/>
      <c r="CV44" s="792"/>
      <c r="CW44" s="790"/>
      <c r="CX44" s="791"/>
      <c r="CY44" s="791"/>
      <c r="CZ44" s="791"/>
      <c r="DA44" s="792"/>
      <c r="DB44" s="790"/>
      <c r="DC44" s="791"/>
      <c r="DD44" s="791"/>
      <c r="DE44" s="791"/>
      <c r="DF44" s="792"/>
      <c r="DG44" s="790"/>
      <c r="DH44" s="791"/>
      <c r="DI44" s="791"/>
      <c r="DJ44" s="791"/>
      <c r="DK44" s="792"/>
      <c r="DL44" s="790"/>
      <c r="DM44" s="791"/>
      <c r="DN44" s="791"/>
      <c r="DO44" s="791"/>
      <c r="DP44" s="792"/>
      <c r="DQ44" s="790"/>
      <c r="DR44" s="791"/>
      <c r="DS44" s="791"/>
      <c r="DT44" s="791"/>
      <c r="DU44" s="792"/>
      <c r="DV44" s="787"/>
      <c r="DW44" s="788"/>
      <c r="DX44" s="788"/>
      <c r="DY44" s="788"/>
      <c r="DZ44" s="793"/>
      <c r="EA44" s="212"/>
    </row>
    <row r="45" spans="1:131" ht="26.25" customHeight="1" x14ac:dyDescent="0.15">
      <c r="A45" s="220">
        <v>18</v>
      </c>
      <c r="B45" s="794"/>
      <c r="C45" s="795"/>
      <c r="D45" s="795"/>
      <c r="E45" s="795"/>
      <c r="F45" s="795"/>
      <c r="G45" s="795"/>
      <c r="H45" s="795"/>
      <c r="I45" s="795"/>
      <c r="J45" s="795"/>
      <c r="K45" s="795"/>
      <c r="L45" s="795"/>
      <c r="M45" s="795"/>
      <c r="N45" s="795"/>
      <c r="O45" s="795"/>
      <c r="P45" s="796"/>
      <c r="Q45" s="797"/>
      <c r="R45" s="798"/>
      <c r="S45" s="798"/>
      <c r="T45" s="798"/>
      <c r="U45" s="798"/>
      <c r="V45" s="798"/>
      <c r="W45" s="798"/>
      <c r="X45" s="798"/>
      <c r="Y45" s="798"/>
      <c r="Z45" s="798"/>
      <c r="AA45" s="798"/>
      <c r="AB45" s="798"/>
      <c r="AC45" s="798"/>
      <c r="AD45" s="798"/>
      <c r="AE45" s="799"/>
      <c r="AF45" s="800"/>
      <c r="AG45" s="801"/>
      <c r="AH45" s="801"/>
      <c r="AI45" s="801"/>
      <c r="AJ45" s="802"/>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14"/>
      <c r="BK45" s="214"/>
      <c r="BL45" s="214"/>
      <c r="BM45" s="214"/>
      <c r="BN45" s="214"/>
      <c r="BO45" s="223"/>
      <c r="BP45" s="223"/>
      <c r="BQ45" s="220">
        <v>39</v>
      </c>
      <c r="BR45" s="221"/>
      <c r="BS45" s="787"/>
      <c r="BT45" s="788"/>
      <c r="BU45" s="788"/>
      <c r="BV45" s="788"/>
      <c r="BW45" s="788"/>
      <c r="BX45" s="788"/>
      <c r="BY45" s="788"/>
      <c r="BZ45" s="788"/>
      <c r="CA45" s="788"/>
      <c r="CB45" s="788"/>
      <c r="CC45" s="788"/>
      <c r="CD45" s="788"/>
      <c r="CE45" s="788"/>
      <c r="CF45" s="788"/>
      <c r="CG45" s="789"/>
      <c r="CH45" s="790"/>
      <c r="CI45" s="791"/>
      <c r="CJ45" s="791"/>
      <c r="CK45" s="791"/>
      <c r="CL45" s="792"/>
      <c r="CM45" s="790"/>
      <c r="CN45" s="791"/>
      <c r="CO45" s="791"/>
      <c r="CP45" s="791"/>
      <c r="CQ45" s="792"/>
      <c r="CR45" s="790"/>
      <c r="CS45" s="791"/>
      <c r="CT45" s="791"/>
      <c r="CU45" s="791"/>
      <c r="CV45" s="792"/>
      <c r="CW45" s="790"/>
      <c r="CX45" s="791"/>
      <c r="CY45" s="791"/>
      <c r="CZ45" s="791"/>
      <c r="DA45" s="792"/>
      <c r="DB45" s="790"/>
      <c r="DC45" s="791"/>
      <c r="DD45" s="791"/>
      <c r="DE45" s="791"/>
      <c r="DF45" s="792"/>
      <c r="DG45" s="790"/>
      <c r="DH45" s="791"/>
      <c r="DI45" s="791"/>
      <c r="DJ45" s="791"/>
      <c r="DK45" s="792"/>
      <c r="DL45" s="790"/>
      <c r="DM45" s="791"/>
      <c r="DN45" s="791"/>
      <c r="DO45" s="791"/>
      <c r="DP45" s="792"/>
      <c r="DQ45" s="790"/>
      <c r="DR45" s="791"/>
      <c r="DS45" s="791"/>
      <c r="DT45" s="791"/>
      <c r="DU45" s="792"/>
      <c r="DV45" s="787"/>
      <c r="DW45" s="788"/>
      <c r="DX45" s="788"/>
      <c r="DY45" s="788"/>
      <c r="DZ45" s="793"/>
      <c r="EA45" s="212"/>
    </row>
    <row r="46" spans="1:131" ht="26.25" customHeight="1" x14ac:dyDescent="0.15">
      <c r="A46" s="220">
        <v>19</v>
      </c>
      <c r="B46" s="794"/>
      <c r="C46" s="795"/>
      <c r="D46" s="795"/>
      <c r="E46" s="795"/>
      <c r="F46" s="795"/>
      <c r="G46" s="795"/>
      <c r="H46" s="795"/>
      <c r="I46" s="795"/>
      <c r="J46" s="795"/>
      <c r="K46" s="795"/>
      <c r="L46" s="795"/>
      <c r="M46" s="795"/>
      <c r="N46" s="795"/>
      <c r="O46" s="795"/>
      <c r="P46" s="796"/>
      <c r="Q46" s="797"/>
      <c r="R46" s="798"/>
      <c r="S46" s="798"/>
      <c r="T46" s="798"/>
      <c r="U46" s="798"/>
      <c r="V46" s="798"/>
      <c r="W46" s="798"/>
      <c r="X46" s="798"/>
      <c r="Y46" s="798"/>
      <c r="Z46" s="798"/>
      <c r="AA46" s="798"/>
      <c r="AB46" s="798"/>
      <c r="AC46" s="798"/>
      <c r="AD46" s="798"/>
      <c r="AE46" s="799"/>
      <c r="AF46" s="800"/>
      <c r="AG46" s="801"/>
      <c r="AH46" s="801"/>
      <c r="AI46" s="801"/>
      <c r="AJ46" s="802"/>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14"/>
      <c r="BK46" s="214"/>
      <c r="BL46" s="214"/>
      <c r="BM46" s="214"/>
      <c r="BN46" s="214"/>
      <c r="BO46" s="223"/>
      <c r="BP46" s="223"/>
      <c r="BQ46" s="220">
        <v>40</v>
      </c>
      <c r="BR46" s="221"/>
      <c r="BS46" s="787"/>
      <c r="BT46" s="788"/>
      <c r="BU46" s="788"/>
      <c r="BV46" s="788"/>
      <c r="BW46" s="788"/>
      <c r="BX46" s="788"/>
      <c r="BY46" s="788"/>
      <c r="BZ46" s="788"/>
      <c r="CA46" s="788"/>
      <c r="CB46" s="788"/>
      <c r="CC46" s="788"/>
      <c r="CD46" s="788"/>
      <c r="CE46" s="788"/>
      <c r="CF46" s="788"/>
      <c r="CG46" s="789"/>
      <c r="CH46" s="790"/>
      <c r="CI46" s="791"/>
      <c r="CJ46" s="791"/>
      <c r="CK46" s="791"/>
      <c r="CL46" s="792"/>
      <c r="CM46" s="790"/>
      <c r="CN46" s="791"/>
      <c r="CO46" s="791"/>
      <c r="CP46" s="791"/>
      <c r="CQ46" s="792"/>
      <c r="CR46" s="790"/>
      <c r="CS46" s="791"/>
      <c r="CT46" s="791"/>
      <c r="CU46" s="791"/>
      <c r="CV46" s="792"/>
      <c r="CW46" s="790"/>
      <c r="CX46" s="791"/>
      <c r="CY46" s="791"/>
      <c r="CZ46" s="791"/>
      <c r="DA46" s="792"/>
      <c r="DB46" s="790"/>
      <c r="DC46" s="791"/>
      <c r="DD46" s="791"/>
      <c r="DE46" s="791"/>
      <c r="DF46" s="792"/>
      <c r="DG46" s="790"/>
      <c r="DH46" s="791"/>
      <c r="DI46" s="791"/>
      <c r="DJ46" s="791"/>
      <c r="DK46" s="792"/>
      <c r="DL46" s="790"/>
      <c r="DM46" s="791"/>
      <c r="DN46" s="791"/>
      <c r="DO46" s="791"/>
      <c r="DP46" s="792"/>
      <c r="DQ46" s="790"/>
      <c r="DR46" s="791"/>
      <c r="DS46" s="791"/>
      <c r="DT46" s="791"/>
      <c r="DU46" s="792"/>
      <c r="DV46" s="787"/>
      <c r="DW46" s="788"/>
      <c r="DX46" s="788"/>
      <c r="DY46" s="788"/>
      <c r="DZ46" s="793"/>
      <c r="EA46" s="212"/>
    </row>
    <row r="47" spans="1:131" ht="26.25" customHeight="1" x14ac:dyDescent="0.15">
      <c r="A47" s="220">
        <v>20</v>
      </c>
      <c r="B47" s="794"/>
      <c r="C47" s="795"/>
      <c r="D47" s="795"/>
      <c r="E47" s="795"/>
      <c r="F47" s="795"/>
      <c r="G47" s="795"/>
      <c r="H47" s="795"/>
      <c r="I47" s="795"/>
      <c r="J47" s="795"/>
      <c r="K47" s="795"/>
      <c r="L47" s="795"/>
      <c r="M47" s="795"/>
      <c r="N47" s="795"/>
      <c r="O47" s="795"/>
      <c r="P47" s="796"/>
      <c r="Q47" s="797"/>
      <c r="R47" s="798"/>
      <c r="S47" s="798"/>
      <c r="T47" s="798"/>
      <c r="U47" s="798"/>
      <c r="V47" s="798"/>
      <c r="W47" s="798"/>
      <c r="X47" s="798"/>
      <c r="Y47" s="798"/>
      <c r="Z47" s="798"/>
      <c r="AA47" s="798"/>
      <c r="AB47" s="798"/>
      <c r="AC47" s="798"/>
      <c r="AD47" s="798"/>
      <c r="AE47" s="799"/>
      <c r="AF47" s="800"/>
      <c r="AG47" s="801"/>
      <c r="AH47" s="801"/>
      <c r="AI47" s="801"/>
      <c r="AJ47" s="802"/>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14"/>
      <c r="BK47" s="214"/>
      <c r="BL47" s="214"/>
      <c r="BM47" s="214"/>
      <c r="BN47" s="214"/>
      <c r="BO47" s="223"/>
      <c r="BP47" s="223"/>
      <c r="BQ47" s="220">
        <v>41</v>
      </c>
      <c r="BR47" s="221"/>
      <c r="BS47" s="787"/>
      <c r="BT47" s="788"/>
      <c r="BU47" s="788"/>
      <c r="BV47" s="788"/>
      <c r="BW47" s="788"/>
      <c r="BX47" s="788"/>
      <c r="BY47" s="788"/>
      <c r="BZ47" s="788"/>
      <c r="CA47" s="788"/>
      <c r="CB47" s="788"/>
      <c r="CC47" s="788"/>
      <c r="CD47" s="788"/>
      <c r="CE47" s="788"/>
      <c r="CF47" s="788"/>
      <c r="CG47" s="789"/>
      <c r="CH47" s="790"/>
      <c r="CI47" s="791"/>
      <c r="CJ47" s="791"/>
      <c r="CK47" s="791"/>
      <c r="CL47" s="792"/>
      <c r="CM47" s="790"/>
      <c r="CN47" s="791"/>
      <c r="CO47" s="791"/>
      <c r="CP47" s="791"/>
      <c r="CQ47" s="792"/>
      <c r="CR47" s="790"/>
      <c r="CS47" s="791"/>
      <c r="CT47" s="791"/>
      <c r="CU47" s="791"/>
      <c r="CV47" s="792"/>
      <c r="CW47" s="790"/>
      <c r="CX47" s="791"/>
      <c r="CY47" s="791"/>
      <c r="CZ47" s="791"/>
      <c r="DA47" s="792"/>
      <c r="DB47" s="790"/>
      <c r="DC47" s="791"/>
      <c r="DD47" s="791"/>
      <c r="DE47" s="791"/>
      <c r="DF47" s="792"/>
      <c r="DG47" s="790"/>
      <c r="DH47" s="791"/>
      <c r="DI47" s="791"/>
      <c r="DJ47" s="791"/>
      <c r="DK47" s="792"/>
      <c r="DL47" s="790"/>
      <c r="DM47" s="791"/>
      <c r="DN47" s="791"/>
      <c r="DO47" s="791"/>
      <c r="DP47" s="792"/>
      <c r="DQ47" s="790"/>
      <c r="DR47" s="791"/>
      <c r="DS47" s="791"/>
      <c r="DT47" s="791"/>
      <c r="DU47" s="792"/>
      <c r="DV47" s="787"/>
      <c r="DW47" s="788"/>
      <c r="DX47" s="788"/>
      <c r="DY47" s="788"/>
      <c r="DZ47" s="793"/>
      <c r="EA47" s="212"/>
    </row>
    <row r="48" spans="1:131" ht="26.25" customHeight="1" x14ac:dyDescent="0.15">
      <c r="A48" s="220">
        <v>21</v>
      </c>
      <c r="B48" s="794"/>
      <c r="C48" s="795"/>
      <c r="D48" s="795"/>
      <c r="E48" s="795"/>
      <c r="F48" s="795"/>
      <c r="G48" s="795"/>
      <c r="H48" s="795"/>
      <c r="I48" s="795"/>
      <c r="J48" s="795"/>
      <c r="K48" s="795"/>
      <c r="L48" s="795"/>
      <c r="M48" s="795"/>
      <c r="N48" s="795"/>
      <c r="O48" s="795"/>
      <c r="P48" s="796"/>
      <c r="Q48" s="797"/>
      <c r="R48" s="798"/>
      <c r="S48" s="798"/>
      <c r="T48" s="798"/>
      <c r="U48" s="798"/>
      <c r="V48" s="798"/>
      <c r="W48" s="798"/>
      <c r="X48" s="798"/>
      <c r="Y48" s="798"/>
      <c r="Z48" s="798"/>
      <c r="AA48" s="798"/>
      <c r="AB48" s="798"/>
      <c r="AC48" s="798"/>
      <c r="AD48" s="798"/>
      <c r="AE48" s="799"/>
      <c r="AF48" s="800"/>
      <c r="AG48" s="801"/>
      <c r="AH48" s="801"/>
      <c r="AI48" s="801"/>
      <c r="AJ48" s="802"/>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14"/>
      <c r="BK48" s="214"/>
      <c r="BL48" s="214"/>
      <c r="BM48" s="214"/>
      <c r="BN48" s="214"/>
      <c r="BO48" s="223"/>
      <c r="BP48" s="223"/>
      <c r="BQ48" s="220">
        <v>42</v>
      </c>
      <c r="BR48" s="221"/>
      <c r="BS48" s="787"/>
      <c r="BT48" s="788"/>
      <c r="BU48" s="788"/>
      <c r="BV48" s="788"/>
      <c r="BW48" s="788"/>
      <c r="BX48" s="788"/>
      <c r="BY48" s="788"/>
      <c r="BZ48" s="788"/>
      <c r="CA48" s="788"/>
      <c r="CB48" s="788"/>
      <c r="CC48" s="788"/>
      <c r="CD48" s="788"/>
      <c r="CE48" s="788"/>
      <c r="CF48" s="788"/>
      <c r="CG48" s="789"/>
      <c r="CH48" s="790"/>
      <c r="CI48" s="791"/>
      <c r="CJ48" s="791"/>
      <c r="CK48" s="791"/>
      <c r="CL48" s="792"/>
      <c r="CM48" s="790"/>
      <c r="CN48" s="791"/>
      <c r="CO48" s="791"/>
      <c r="CP48" s="791"/>
      <c r="CQ48" s="792"/>
      <c r="CR48" s="790"/>
      <c r="CS48" s="791"/>
      <c r="CT48" s="791"/>
      <c r="CU48" s="791"/>
      <c r="CV48" s="792"/>
      <c r="CW48" s="790"/>
      <c r="CX48" s="791"/>
      <c r="CY48" s="791"/>
      <c r="CZ48" s="791"/>
      <c r="DA48" s="792"/>
      <c r="DB48" s="790"/>
      <c r="DC48" s="791"/>
      <c r="DD48" s="791"/>
      <c r="DE48" s="791"/>
      <c r="DF48" s="792"/>
      <c r="DG48" s="790"/>
      <c r="DH48" s="791"/>
      <c r="DI48" s="791"/>
      <c r="DJ48" s="791"/>
      <c r="DK48" s="792"/>
      <c r="DL48" s="790"/>
      <c r="DM48" s="791"/>
      <c r="DN48" s="791"/>
      <c r="DO48" s="791"/>
      <c r="DP48" s="792"/>
      <c r="DQ48" s="790"/>
      <c r="DR48" s="791"/>
      <c r="DS48" s="791"/>
      <c r="DT48" s="791"/>
      <c r="DU48" s="792"/>
      <c r="DV48" s="787"/>
      <c r="DW48" s="788"/>
      <c r="DX48" s="788"/>
      <c r="DY48" s="788"/>
      <c r="DZ48" s="793"/>
      <c r="EA48" s="212"/>
    </row>
    <row r="49" spans="1:131" ht="26.25" customHeight="1" x14ac:dyDescent="0.15">
      <c r="A49" s="220">
        <v>22</v>
      </c>
      <c r="B49" s="794"/>
      <c r="C49" s="795"/>
      <c r="D49" s="795"/>
      <c r="E49" s="795"/>
      <c r="F49" s="795"/>
      <c r="G49" s="795"/>
      <c r="H49" s="795"/>
      <c r="I49" s="795"/>
      <c r="J49" s="795"/>
      <c r="K49" s="795"/>
      <c r="L49" s="795"/>
      <c r="M49" s="795"/>
      <c r="N49" s="795"/>
      <c r="O49" s="795"/>
      <c r="P49" s="796"/>
      <c r="Q49" s="797"/>
      <c r="R49" s="798"/>
      <c r="S49" s="798"/>
      <c r="T49" s="798"/>
      <c r="U49" s="798"/>
      <c r="V49" s="798"/>
      <c r="W49" s="798"/>
      <c r="X49" s="798"/>
      <c r="Y49" s="798"/>
      <c r="Z49" s="798"/>
      <c r="AA49" s="798"/>
      <c r="AB49" s="798"/>
      <c r="AC49" s="798"/>
      <c r="AD49" s="798"/>
      <c r="AE49" s="799"/>
      <c r="AF49" s="800"/>
      <c r="AG49" s="801"/>
      <c r="AH49" s="801"/>
      <c r="AI49" s="801"/>
      <c r="AJ49" s="802"/>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14"/>
      <c r="BK49" s="214"/>
      <c r="BL49" s="214"/>
      <c r="BM49" s="214"/>
      <c r="BN49" s="214"/>
      <c r="BO49" s="223"/>
      <c r="BP49" s="223"/>
      <c r="BQ49" s="220">
        <v>43</v>
      </c>
      <c r="BR49" s="221"/>
      <c r="BS49" s="787"/>
      <c r="BT49" s="788"/>
      <c r="BU49" s="788"/>
      <c r="BV49" s="788"/>
      <c r="BW49" s="788"/>
      <c r="BX49" s="788"/>
      <c r="BY49" s="788"/>
      <c r="BZ49" s="788"/>
      <c r="CA49" s="788"/>
      <c r="CB49" s="788"/>
      <c r="CC49" s="788"/>
      <c r="CD49" s="788"/>
      <c r="CE49" s="788"/>
      <c r="CF49" s="788"/>
      <c r="CG49" s="789"/>
      <c r="CH49" s="790"/>
      <c r="CI49" s="791"/>
      <c r="CJ49" s="791"/>
      <c r="CK49" s="791"/>
      <c r="CL49" s="792"/>
      <c r="CM49" s="790"/>
      <c r="CN49" s="791"/>
      <c r="CO49" s="791"/>
      <c r="CP49" s="791"/>
      <c r="CQ49" s="792"/>
      <c r="CR49" s="790"/>
      <c r="CS49" s="791"/>
      <c r="CT49" s="791"/>
      <c r="CU49" s="791"/>
      <c r="CV49" s="792"/>
      <c r="CW49" s="790"/>
      <c r="CX49" s="791"/>
      <c r="CY49" s="791"/>
      <c r="CZ49" s="791"/>
      <c r="DA49" s="792"/>
      <c r="DB49" s="790"/>
      <c r="DC49" s="791"/>
      <c r="DD49" s="791"/>
      <c r="DE49" s="791"/>
      <c r="DF49" s="792"/>
      <c r="DG49" s="790"/>
      <c r="DH49" s="791"/>
      <c r="DI49" s="791"/>
      <c r="DJ49" s="791"/>
      <c r="DK49" s="792"/>
      <c r="DL49" s="790"/>
      <c r="DM49" s="791"/>
      <c r="DN49" s="791"/>
      <c r="DO49" s="791"/>
      <c r="DP49" s="792"/>
      <c r="DQ49" s="790"/>
      <c r="DR49" s="791"/>
      <c r="DS49" s="791"/>
      <c r="DT49" s="791"/>
      <c r="DU49" s="792"/>
      <c r="DV49" s="787"/>
      <c r="DW49" s="788"/>
      <c r="DX49" s="788"/>
      <c r="DY49" s="788"/>
      <c r="DZ49" s="793"/>
      <c r="EA49" s="212"/>
    </row>
    <row r="50" spans="1:131" ht="26.25" customHeight="1" x14ac:dyDescent="0.15">
      <c r="A50" s="220">
        <v>23</v>
      </c>
      <c r="B50" s="794"/>
      <c r="C50" s="795"/>
      <c r="D50" s="795"/>
      <c r="E50" s="795"/>
      <c r="F50" s="795"/>
      <c r="G50" s="795"/>
      <c r="H50" s="795"/>
      <c r="I50" s="795"/>
      <c r="J50" s="795"/>
      <c r="K50" s="795"/>
      <c r="L50" s="795"/>
      <c r="M50" s="795"/>
      <c r="N50" s="795"/>
      <c r="O50" s="795"/>
      <c r="P50" s="796"/>
      <c r="Q50" s="849"/>
      <c r="R50" s="850"/>
      <c r="S50" s="850"/>
      <c r="T50" s="850"/>
      <c r="U50" s="850"/>
      <c r="V50" s="850"/>
      <c r="W50" s="850"/>
      <c r="X50" s="850"/>
      <c r="Y50" s="850"/>
      <c r="Z50" s="850"/>
      <c r="AA50" s="850"/>
      <c r="AB50" s="850"/>
      <c r="AC50" s="850"/>
      <c r="AD50" s="850"/>
      <c r="AE50" s="851"/>
      <c r="AF50" s="800"/>
      <c r="AG50" s="801"/>
      <c r="AH50" s="801"/>
      <c r="AI50" s="801"/>
      <c r="AJ50" s="802"/>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14"/>
      <c r="BK50" s="214"/>
      <c r="BL50" s="214"/>
      <c r="BM50" s="214"/>
      <c r="BN50" s="214"/>
      <c r="BO50" s="223"/>
      <c r="BP50" s="223"/>
      <c r="BQ50" s="220">
        <v>44</v>
      </c>
      <c r="BR50" s="221"/>
      <c r="BS50" s="787"/>
      <c r="BT50" s="788"/>
      <c r="BU50" s="788"/>
      <c r="BV50" s="788"/>
      <c r="BW50" s="788"/>
      <c r="BX50" s="788"/>
      <c r="BY50" s="788"/>
      <c r="BZ50" s="788"/>
      <c r="CA50" s="788"/>
      <c r="CB50" s="788"/>
      <c r="CC50" s="788"/>
      <c r="CD50" s="788"/>
      <c r="CE50" s="788"/>
      <c r="CF50" s="788"/>
      <c r="CG50" s="789"/>
      <c r="CH50" s="790"/>
      <c r="CI50" s="791"/>
      <c r="CJ50" s="791"/>
      <c r="CK50" s="791"/>
      <c r="CL50" s="792"/>
      <c r="CM50" s="790"/>
      <c r="CN50" s="791"/>
      <c r="CO50" s="791"/>
      <c r="CP50" s="791"/>
      <c r="CQ50" s="792"/>
      <c r="CR50" s="790"/>
      <c r="CS50" s="791"/>
      <c r="CT50" s="791"/>
      <c r="CU50" s="791"/>
      <c r="CV50" s="792"/>
      <c r="CW50" s="790"/>
      <c r="CX50" s="791"/>
      <c r="CY50" s="791"/>
      <c r="CZ50" s="791"/>
      <c r="DA50" s="792"/>
      <c r="DB50" s="790"/>
      <c r="DC50" s="791"/>
      <c r="DD50" s="791"/>
      <c r="DE50" s="791"/>
      <c r="DF50" s="792"/>
      <c r="DG50" s="790"/>
      <c r="DH50" s="791"/>
      <c r="DI50" s="791"/>
      <c r="DJ50" s="791"/>
      <c r="DK50" s="792"/>
      <c r="DL50" s="790"/>
      <c r="DM50" s="791"/>
      <c r="DN50" s="791"/>
      <c r="DO50" s="791"/>
      <c r="DP50" s="792"/>
      <c r="DQ50" s="790"/>
      <c r="DR50" s="791"/>
      <c r="DS50" s="791"/>
      <c r="DT50" s="791"/>
      <c r="DU50" s="792"/>
      <c r="DV50" s="787"/>
      <c r="DW50" s="788"/>
      <c r="DX50" s="788"/>
      <c r="DY50" s="788"/>
      <c r="DZ50" s="793"/>
      <c r="EA50" s="212"/>
    </row>
    <row r="51" spans="1:131" ht="26.25" customHeight="1" x14ac:dyDescent="0.15">
      <c r="A51" s="220">
        <v>24</v>
      </c>
      <c r="B51" s="794"/>
      <c r="C51" s="795"/>
      <c r="D51" s="795"/>
      <c r="E51" s="795"/>
      <c r="F51" s="795"/>
      <c r="G51" s="795"/>
      <c r="H51" s="795"/>
      <c r="I51" s="795"/>
      <c r="J51" s="795"/>
      <c r="K51" s="795"/>
      <c r="L51" s="795"/>
      <c r="M51" s="795"/>
      <c r="N51" s="795"/>
      <c r="O51" s="795"/>
      <c r="P51" s="796"/>
      <c r="Q51" s="849"/>
      <c r="R51" s="850"/>
      <c r="S51" s="850"/>
      <c r="T51" s="850"/>
      <c r="U51" s="850"/>
      <c r="V51" s="850"/>
      <c r="W51" s="850"/>
      <c r="X51" s="850"/>
      <c r="Y51" s="850"/>
      <c r="Z51" s="850"/>
      <c r="AA51" s="850"/>
      <c r="AB51" s="850"/>
      <c r="AC51" s="850"/>
      <c r="AD51" s="850"/>
      <c r="AE51" s="851"/>
      <c r="AF51" s="800"/>
      <c r="AG51" s="801"/>
      <c r="AH51" s="801"/>
      <c r="AI51" s="801"/>
      <c r="AJ51" s="802"/>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14"/>
      <c r="BK51" s="214"/>
      <c r="BL51" s="214"/>
      <c r="BM51" s="214"/>
      <c r="BN51" s="214"/>
      <c r="BO51" s="223"/>
      <c r="BP51" s="223"/>
      <c r="BQ51" s="220">
        <v>45</v>
      </c>
      <c r="BR51" s="221"/>
      <c r="BS51" s="787"/>
      <c r="BT51" s="788"/>
      <c r="BU51" s="788"/>
      <c r="BV51" s="788"/>
      <c r="BW51" s="788"/>
      <c r="BX51" s="788"/>
      <c r="BY51" s="788"/>
      <c r="BZ51" s="788"/>
      <c r="CA51" s="788"/>
      <c r="CB51" s="788"/>
      <c r="CC51" s="788"/>
      <c r="CD51" s="788"/>
      <c r="CE51" s="788"/>
      <c r="CF51" s="788"/>
      <c r="CG51" s="789"/>
      <c r="CH51" s="790"/>
      <c r="CI51" s="791"/>
      <c r="CJ51" s="791"/>
      <c r="CK51" s="791"/>
      <c r="CL51" s="792"/>
      <c r="CM51" s="790"/>
      <c r="CN51" s="791"/>
      <c r="CO51" s="791"/>
      <c r="CP51" s="791"/>
      <c r="CQ51" s="792"/>
      <c r="CR51" s="790"/>
      <c r="CS51" s="791"/>
      <c r="CT51" s="791"/>
      <c r="CU51" s="791"/>
      <c r="CV51" s="792"/>
      <c r="CW51" s="790"/>
      <c r="CX51" s="791"/>
      <c r="CY51" s="791"/>
      <c r="CZ51" s="791"/>
      <c r="DA51" s="792"/>
      <c r="DB51" s="790"/>
      <c r="DC51" s="791"/>
      <c r="DD51" s="791"/>
      <c r="DE51" s="791"/>
      <c r="DF51" s="792"/>
      <c r="DG51" s="790"/>
      <c r="DH51" s="791"/>
      <c r="DI51" s="791"/>
      <c r="DJ51" s="791"/>
      <c r="DK51" s="792"/>
      <c r="DL51" s="790"/>
      <c r="DM51" s="791"/>
      <c r="DN51" s="791"/>
      <c r="DO51" s="791"/>
      <c r="DP51" s="792"/>
      <c r="DQ51" s="790"/>
      <c r="DR51" s="791"/>
      <c r="DS51" s="791"/>
      <c r="DT51" s="791"/>
      <c r="DU51" s="792"/>
      <c r="DV51" s="787"/>
      <c r="DW51" s="788"/>
      <c r="DX51" s="788"/>
      <c r="DY51" s="788"/>
      <c r="DZ51" s="793"/>
      <c r="EA51" s="212"/>
    </row>
    <row r="52" spans="1:131" ht="26.25" customHeight="1" x14ac:dyDescent="0.15">
      <c r="A52" s="220">
        <v>25</v>
      </c>
      <c r="B52" s="794"/>
      <c r="C52" s="795"/>
      <c r="D52" s="795"/>
      <c r="E52" s="795"/>
      <c r="F52" s="795"/>
      <c r="G52" s="795"/>
      <c r="H52" s="795"/>
      <c r="I52" s="795"/>
      <c r="J52" s="795"/>
      <c r="K52" s="795"/>
      <c r="L52" s="795"/>
      <c r="M52" s="795"/>
      <c r="N52" s="795"/>
      <c r="O52" s="795"/>
      <c r="P52" s="796"/>
      <c r="Q52" s="849"/>
      <c r="R52" s="850"/>
      <c r="S52" s="850"/>
      <c r="T52" s="850"/>
      <c r="U52" s="850"/>
      <c r="V52" s="850"/>
      <c r="W52" s="850"/>
      <c r="X52" s="850"/>
      <c r="Y52" s="850"/>
      <c r="Z52" s="850"/>
      <c r="AA52" s="850"/>
      <c r="AB52" s="850"/>
      <c r="AC52" s="850"/>
      <c r="AD52" s="850"/>
      <c r="AE52" s="851"/>
      <c r="AF52" s="800"/>
      <c r="AG52" s="801"/>
      <c r="AH52" s="801"/>
      <c r="AI52" s="801"/>
      <c r="AJ52" s="802"/>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14"/>
      <c r="BK52" s="214"/>
      <c r="BL52" s="214"/>
      <c r="BM52" s="214"/>
      <c r="BN52" s="214"/>
      <c r="BO52" s="223"/>
      <c r="BP52" s="223"/>
      <c r="BQ52" s="220">
        <v>46</v>
      </c>
      <c r="BR52" s="221"/>
      <c r="BS52" s="787"/>
      <c r="BT52" s="788"/>
      <c r="BU52" s="788"/>
      <c r="BV52" s="788"/>
      <c r="BW52" s="788"/>
      <c r="BX52" s="788"/>
      <c r="BY52" s="788"/>
      <c r="BZ52" s="788"/>
      <c r="CA52" s="788"/>
      <c r="CB52" s="788"/>
      <c r="CC52" s="788"/>
      <c r="CD52" s="788"/>
      <c r="CE52" s="788"/>
      <c r="CF52" s="788"/>
      <c r="CG52" s="789"/>
      <c r="CH52" s="790"/>
      <c r="CI52" s="791"/>
      <c r="CJ52" s="791"/>
      <c r="CK52" s="791"/>
      <c r="CL52" s="792"/>
      <c r="CM52" s="790"/>
      <c r="CN52" s="791"/>
      <c r="CO52" s="791"/>
      <c r="CP52" s="791"/>
      <c r="CQ52" s="792"/>
      <c r="CR52" s="790"/>
      <c r="CS52" s="791"/>
      <c r="CT52" s="791"/>
      <c r="CU52" s="791"/>
      <c r="CV52" s="792"/>
      <c r="CW52" s="790"/>
      <c r="CX52" s="791"/>
      <c r="CY52" s="791"/>
      <c r="CZ52" s="791"/>
      <c r="DA52" s="792"/>
      <c r="DB52" s="790"/>
      <c r="DC52" s="791"/>
      <c r="DD52" s="791"/>
      <c r="DE52" s="791"/>
      <c r="DF52" s="792"/>
      <c r="DG52" s="790"/>
      <c r="DH52" s="791"/>
      <c r="DI52" s="791"/>
      <c r="DJ52" s="791"/>
      <c r="DK52" s="792"/>
      <c r="DL52" s="790"/>
      <c r="DM52" s="791"/>
      <c r="DN52" s="791"/>
      <c r="DO52" s="791"/>
      <c r="DP52" s="792"/>
      <c r="DQ52" s="790"/>
      <c r="DR52" s="791"/>
      <c r="DS52" s="791"/>
      <c r="DT52" s="791"/>
      <c r="DU52" s="792"/>
      <c r="DV52" s="787"/>
      <c r="DW52" s="788"/>
      <c r="DX52" s="788"/>
      <c r="DY52" s="788"/>
      <c r="DZ52" s="793"/>
      <c r="EA52" s="212"/>
    </row>
    <row r="53" spans="1:131" ht="26.25" customHeight="1" x14ac:dyDescent="0.15">
      <c r="A53" s="220">
        <v>26</v>
      </c>
      <c r="B53" s="794"/>
      <c r="C53" s="795"/>
      <c r="D53" s="795"/>
      <c r="E53" s="795"/>
      <c r="F53" s="795"/>
      <c r="G53" s="795"/>
      <c r="H53" s="795"/>
      <c r="I53" s="795"/>
      <c r="J53" s="795"/>
      <c r="K53" s="795"/>
      <c r="L53" s="795"/>
      <c r="M53" s="795"/>
      <c r="N53" s="795"/>
      <c r="O53" s="795"/>
      <c r="P53" s="796"/>
      <c r="Q53" s="849"/>
      <c r="R53" s="850"/>
      <c r="S53" s="850"/>
      <c r="T53" s="850"/>
      <c r="U53" s="850"/>
      <c r="V53" s="850"/>
      <c r="W53" s="850"/>
      <c r="X53" s="850"/>
      <c r="Y53" s="850"/>
      <c r="Z53" s="850"/>
      <c r="AA53" s="850"/>
      <c r="AB53" s="850"/>
      <c r="AC53" s="850"/>
      <c r="AD53" s="850"/>
      <c r="AE53" s="851"/>
      <c r="AF53" s="800"/>
      <c r="AG53" s="801"/>
      <c r="AH53" s="801"/>
      <c r="AI53" s="801"/>
      <c r="AJ53" s="802"/>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14"/>
      <c r="BK53" s="214"/>
      <c r="BL53" s="214"/>
      <c r="BM53" s="214"/>
      <c r="BN53" s="214"/>
      <c r="BO53" s="223"/>
      <c r="BP53" s="223"/>
      <c r="BQ53" s="220">
        <v>47</v>
      </c>
      <c r="BR53" s="221"/>
      <c r="BS53" s="787"/>
      <c r="BT53" s="788"/>
      <c r="BU53" s="788"/>
      <c r="BV53" s="788"/>
      <c r="BW53" s="788"/>
      <c r="BX53" s="788"/>
      <c r="BY53" s="788"/>
      <c r="BZ53" s="788"/>
      <c r="CA53" s="788"/>
      <c r="CB53" s="788"/>
      <c r="CC53" s="788"/>
      <c r="CD53" s="788"/>
      <c r="CE53" s="788"/>
      <c r="CF53" s="788"/>
      <c r="CG53" s="789"/>
      <c r="CH53" s="790"/>
      <c r="CI53" s="791"/>
      <c r="CJ53" s="791"/>
      <c r="CK53" s="791"/>
      <c r="CL53" s="792"/>
      <c r="CM53" s="790"/>
      <c r="CN53" s="791"/>
      <c r="CO53" s="791"/>
      <c r="CP53" s="791"/>
      <c r="CQ53" s="792"/>
      <c r="CR53" s="790"/>
      <c r="CS53" s="791"/>
      <c r="CT53" s="791"/>
      <c r="CU53" s="791"/>
      <c r="CV53" s="792"/>
      <c r="CW53" s="790"/>
      <c r="CX53" s="791"/>
      <c r="CY53" s="791"/>
      <c r="CZ53" s="791"/>
      <c r="DA53" s="792"/>
      <c r="DB53" s="790"/>
      <c r="DC53" s="791"/>
      <c r="DD53" s="791"/>
      <c r="DE53" s="791"/>
      <c r="DF53" s="792"/>
      <c r="DG53" s="790"/>
      <c r="DH53" s="791"/>
      <c r="DI53" s="791"/>
      <c r="DJ53" s="791"/>
      <c r="DK53" s="792"/>
      <c r="DL53" s="790"/>
      <c r="DM53" s="791"/>
      <c r="DN53" s="791"/>
      <c r="DO53" s="791"/>
      <c r="DP53" s="792"/>
      <c r="DQ53" s="790"/>
      <c r="DR53" s="791"/>
      <c r="DS53" s="791"/>
      <c r="DT53" s="791"/>
      <c r="DU53" s="792"/>
      <c r="DV53" s="787"/>
      <c r="DW53" s="788"/>
      <c r="DX53" s="788"/>
      <c r="DY53" s="788"/>
      <c r="DZ53" s="793"/>
      <c r="EA53" s="212"/>
    </row>
    <row r="54" spans="1:131" ht="26.25" customHeight="1" x14ac:dyDescent="0.15">
      <c r="A54" s="220">
        <v>27</v>
      </c>
      <c r="B54" s="794"/>
      <c r="C54" s="795"/>
      <c r="D54" s="795"/>
      <c r="E54" s="795"/>
      <c r="F54" s="795"/>
      <c r="G54" s="795"/>
      <c r="H54" s="795"/>
      <c r="I54" s="795"/>
      <c r="J54" s="795"/>
      <c r="K54" s="795"/>
      <c r="L54" s="795"/>
      <c r="M54" s="795"/>
      <c r="N54" s="795"/>
      <c r="O54" s="795"/>
      <c r="P54" s="796"/>
      <c r="Q54" s="849"/>
      <c r="R54" s="850"/>
      <c r="S54" s="850"/>
      <c r="T54" s="850"/>
      <c r="U54" s="850"/>
      <c r="V54" s="850"/>
      <c r="W54" s="850"/>
      <c r="X54" s="850"/>
      <c r="Y54" s="850"/>
      <c r="Z54" s="850"/>
      <c r="AA54" s="850"/>
      <c r="AB54" s="850"/>
      <c r="AC54" s="850"/>
      <c r="AD54" s="850"/>
      <c r="AE54" s="851"/>
      <c r="AF54" s="800"/>
      <c r="AG54" s="801"/>
      <c r="AH54" s="801"/>
      <c r="AI54" s="801"/>
      <c r="AJ54" s="802"/>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14"/>
      <c r="BK54" s="214"/>
      <c r="BL54" s="214"/>
      <c r="BM54" s="214"/>
      <c r="BN54" s="214"/>
      <c r="BO54" s="223"/>
      <c r="BP54" s="223"/>
      <c r="BQ54" s="220">
        <v>48</v>
      </c>
      <c r="BR54" s="221"/>
      <c r="BS54" s="787"/>
      <c r="BT54" s="788"/>
      <c r="BU54" s="788"/>
      <c r="BV54" s="788"/>
      <c r="BW54" s="788"/>
      <c r="BX54" s="788"/>
      <c r="BY54" s="788"/>
      <c r="BZ54" s="788"/>
      <c r="CA54" s="788"/>
      <c r="CB54" s="788"/>
      <c r="CC54" s="788"/>
      <c r="CD54" s="788"/>
      <c r="CE54" s="788"/>
      <c r="CF54" s="788"/>
      <c r="CG54" s="789"/>
      <c r="CH54" s="790"/>
      <c r="CI54" s="791"/>
      <c r="CJ54" s="791"/>
      <c r="CK54" s="791"/>
      <c r="CL54" s="792"/>
      <c r="CM54" s="790"/>
      <c r="CN54" s="791"/>
      <c r="CO54" s="791"/>
      <c r="CP54" s="791"/>
      <c r="CQ54" s="792"/>
      <c r="CR54" s="790"/>
      <c r="CS54" s="791"/>
      <c r="CT54" s="791"/>
      <c r="CU54" s="791"/>
      <c r="CV54" s="792"/>
      <c r="CW54" s="790"/>
      <c r="CX54" s="791"/>
      <c r="CY54" s="791"/>
      <c r="CZ54" s="791"/>
      <c r="DA54" s="792"/>
      <c r="DB54" s="790"/>
      <c r="DC54" s="791"/>
      <c r="DD54" s="791"/>
      <c r="DE54" s="791"/>
      <c r="DF54" s="792"/>
      <c r="DG54" s="790"/>
      <c r="DH54" s="791"/>
      <c r="DI54" s="791"/>
      <c r="DJ54" s="791"/>
      <c r="DK54" s="792"/>
      <c r="DL54" s="790"/>
      <c r="DM54" s="791"/>
      <c r="DN54" s="791"/>
      <c r="DO54" s="791"/>
      <c r="DP54" s="792"/>
      <c r="DQ54" s="790"/>
      <c r="DR54" s="791"/>
      <c r="DS54" s="791"/>
      <c r="DT54" s="791"/>
      <c r="DU54" s="792"/>
      <c r="DV54" s="787"/>
      <c r="DW54" s="788"/>
      <c r="DX54" s="788"/>
      <c r="DY54" s="788"/>
      <c r="DZ54" s="793"/>
      <c r="EA54" s="212"/>
    </row>
    <row r="55" spans="1:131" ht="26.25" customHeight="1" x14ac:dyDescent="0.15">
      <c r="A55" s="220">
        <v>28</v>
      </c>
      <c r="B55" s="794"/>
      <c r="C55" s="795"/>
      <c r="D55" s="795"/>
      <c r="E55" s="795"/>
      <c r="F55" s="795"/>
      <c r="G55" s="795"/>
      <c r="H55" s="795"/>
      <c r="I55" s="795"/>
      <c r="J55" s="795"/>
      <c r="K55" s="795"/>
      <c r="L55" s="795"/>
      <c r="M55" s="795"/>
      <c r="N55" s="795"/>
      <c r="O55" s="795"/>
      <c r="P55" s="796"/>
      <c r="Q55" s="849"/>
      <c r="R55" s="850"/>
      <c r="S55" s="850"/>
      <c r="T55" s="850"/>
      <c r="U55" s="850"/>
      <c r="V55" s="850"/>
      <c r="W55" s="850"/>
      <c r="X55" s="850"/>
      <c r="Y55" s="850"/>
      <c r="Z55" s="850"/>
      <c r="AA55" s="850"/>
      <c r="AB55" s="850"/>
      <c r="AC55" s="850"/>
      <c r="AD55" s="850"/>
      <c r="AE55" s="851"/>
      <c r="AF55" s="800"/>
      <c r="AG55" s="801"/>
      <c r="AH55" s="801"/>
      <c r="AI55" s="801"/>
      <c r="AJ55" s="802"/>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14"/>
      <c r="BK55" s="214"/>
      <c r="BL55" s="214"/>
      <c r="BM55" s="214"/>
      <c r="BN55" s="214"/>
      <c r="BO55" s="223"/>
      <c r="BP55" s="223"/>
      <c r="BQ55" s="220">
        <v>49</v>
      </c>
      <c r="BR55" s="221"/>
      <c r="BS55" s="787"/>
      <c r="BT55" s="788"/>
      <c r="BU55" s="788"/>
      <c r="BV55" s="788"/>
      <c r="BW55" s="788"/>
      <c r="BX55" s="788"/>
      <c r="BY55" s="788"/>
      <c r="BZ55" s="788"/>
      <c r="CA55" s="788"/>
      <c r="CB55" s="788"/>
      <c r="CC55" s="788"/>
      <c r="CD55" s="788"/>
      <c r="CE55" s="788"/>
      <c r="CF55" s="788"/>
      <c r="CG55" s="789"/>
      <c r="CH55" s="790"/>
      <c r="CI55" s="791"/>
      <c r="CJ55" s="791"/>
      <c r="CK55" s="791"/>
      <c r="CL55" s="792"/>
      <c r="CM55" s="790"/>
      <c r="CN55" s="791"/>
      <c r="CO55" s="791"/>
      <c r="CP55" s="791"/>
      <c r="CQ55" s="792"/>
      <c r="CR55" s="790"/>
      <c r="CS55" s="791"/>
      <c r="CT55" s="791"/>
      <c r="CU55" s="791"/>
      <c r="CV55" s="792"/>
      <c r="CW55" s="790"/>
      <c r="CX55" s="791"/>
      <c r="CY55" s="791"/>
      <c r="CZ55" s="791"/>
      <c r="DA55" s="792"/>
      <c r="DB55" s="790"/>
      <c r="DC55" s="791"/>
      <c r="DD55" s="791"/>
      <c r="DE55" s="791"/>
      <c r="DF55" s="792"/>
      <c r="DG55" s="790"/>
      <c r="DH55" s="791"/>
      <c r="DI55" s="791"/>
      <c r="DJ55" s="791"/>
      <c r="DK55" s="792"/>
      <c r="DL55" s="790"/>
      <c r="DM55" s="791"/>
      <c r="DN55" s="791"/>
      <c r="DO55" s="791"/>
      <c r="DP55" s="792"/>
      <c r="DQ55" s="790"/>
      <c r="DR55" s="791"/>
      <c r="DS55" s="791"/>
      <c r="DT55" s="791"/>
      <c r="DU55" s="792"/>
      <c r="DV55" s="787"/>
      <c r="DW55" s="788"/>
      <c r="DX55" s="788"/>
      <c r="DY55" s="788"/>
      <c r="DZ55" s="793"/>
      <c r="EA55" s="212"/>
    </row>
    <row r="56" spans="1:131" ht="26.25" customHeight="1" x14ac:dyDescent="0.15">
      <c r="A56" s="220">
        <v>29</v>
      </c>
      <c r="B56" s="794"/>
      <c r="C56" s="795"/>
      <c r="D56" s="795"/>
      <c r="E56" s="795"/>
      <c r="F56" s="795"/>
      <c r="G56" s="795"/>
      <c r="H56" s="795"/>
      <c r="I56" s="795"/>
      <c r="J56" s="795"/>
      <c r="K56" s="795"/>
      <c r="L56" s="795"/>
      <c r="M56" s="795"/>
      <c r="N56" s="795"/>
      <c r="O56" s="795"/>
      <c r="P56" s="796"/>
      <c r="Q56" s="849"/>
      <c r="R56" s="850"/>
      <c r="S56" s="850"/>
      <c r="T56" s="850"/>
      <c r="U56" s="850"/>
      <c r="V56" s="850"/>
      <c r="W56" s="850"/>
      <c r="X56" s="850"/>
      <c r="Y56" s="850"/>
      <c r="Z56" s="850"/>
      <c r="AA56" s="850"/>
      <c r="AB56" s="850"/>
      <c r="AC56" s="850"/>
      <c r="AD56" s="850"/>
      <c r="AE56" s="851"/>
      <c r="AF56" s="800"/>
      <c r="AG56" s="801"/>
      <c r="AH56" s="801"/>
      <c r="AI56" s="801"/>
      <c r="AJ56" s="802"/>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14"/>
      <c r="BK56" s="214"/>
      <c r="BL56" s="214"/>
      <c r="BM56" s="214"/>
      <c r="BN56" s="214"/>
      <c r="BO56" s="223"/>
      <c r="BP56" s="223"/>
      <c r="BQ56" s="220">
        <v>50</v>
      </c>
      <c r="BR56" s="221"/>
      <c r="BS56" s="787"/>
      <c r="BT56" s="788"/>
      <c r="BU56" s="788"/>
      <c r="BV56" s="788"/>
      <c r="BW56" s="788"/>
      <c r="BX56" s="788"/>
      <c r="BY56" s="788"/>
      <c r="BZ56" s="788"/>
      <c r="CA56" s="788"/>
      <c r="CB56" s="788"/>
      <c r="CC56" s="788"/>
      <c r="CD56" s="788"/>
      <c r="CE56" s="788"/>
      <c r="CF56" s="788"/>
      <c r="CG56" s="789"/>
      <c r="CH56" s="790"/>
      <c r="CI56" s="791"/>
      <c r="CJ56" s="791"/>
      <c r="CK56" s="791"/>
      <c r="CL56" s="792"/>
      <c r="CM56" s="790"/>
      <c r="CN56" s="791"/>
      <c r="CO56" s="791"/>
      <c r="CP56" s="791"/>
      <c r="CQ56" s="792"/>
      <c r="CR56" s="790"/>
      <c r="CS56" s="791"/>
      <c r="CT56" s="791"/>
      <c r="CU56" s="791"/>
      <c r="CV56" s="792"/>
      <c r="CW56" s="790"/>
      <c r="CX56" s="791"/>
      <c r="CY56" s="791"/>
      <c r="CZ56" s="791"/>
      <c r="DA56" s="792"/>
      <c r="DB56" s="790"/>
      <c r="DC56" s="791"/>
      <c r="DD56" s="791"/>
      <c r="DE56" s="791"/>
      <c r="DF56" s="792"/>
      <c r="DG56" s="790"/>
      <c r="DH56" s="791"/>
      <c r="DI56" s="791"/>
      <c r="DJ56" s="791"/>
      <c r="DK56" s="792"/>
      <c r="DL56" s="790"/>
      <c r="DM56" s="791"/>
      <c r="DN56" s="791"/>
      <c r="DO56" s="791"/>
      <c r="DP56" s="792"/>
      <c r="DQ56" s="790"/>
      <c r="DR56" s="791"/>
      <c r="DS56" s="791"/>
      <c r="DT56" s="791"/>
      <c r="DU56" s="792"/>
      <c r="DV56" s="787"/>
      <c r="DW56" s="788"/>
      <c r="DX56" s="788"/>
      <c r="DY56" s="788"/>
      <c r="DZ56" s="793"/>
      <c r="EA56" s="212"/>
    </row>
    <row r="57" spans="1:131" ht="26.25" customHeight="1" x14ac:dyDescent="0.15">
      <c r="A57" s="220">
        <v>30</v>
      </c>
      <c r="B57" s="794"/>
      <c r="C57" s="795"/>
      <c r="D57" s="795"/>
      <c r="E57" s="795"/>
      <c r="F57" s="795"/>
      <c r="G57" s="795"/>
      <c r="H57" s="795"/>
      <c r="I57" s="795"/>
      <c r="J57" s="795"/>
      <c r="K57" s="795"/>
      <c r="L57" s="795"/>
      <c r="M57" s="795"/>
      <c r="N57" s="795"/>
      <c r="O57" s="795"/>
      <c r="P57" s="796"/>
      <c r="Q57" s="849"/>
      <c r="R57" s="850"/>
      <c r="S57" s="850"/>
      <c r="T57" s="850"/>
      <c r="U57" s="850"/>
      <c r="V57" s="850"/>
      <c r="W57" s="850"/>
      <c r="X57" s="850"/>
      <c r="Y57" s="850"/>
      <c r="Z57" s="850"/>
      <c r="AA57" s="850"/>
      <c r="AB57" s="850"/>
      <c r="AC57" s="850"/>
      <c r="AD57" s="850"/>
      <c r="AE57" s="851"/>
      <c r="AF57" s="800"/>
      <c r="AG57" s="801"/>
      <c r="AH57" s="801"/>
      <c r="AI57" s="801"/>
      <c r="AJ57" s="802"/>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14"/>
      <c r="BK57" s="214"/>
      <c r="BL57" s="214"/>
      <c r="BM57" s="214"/>
      <c r="BN57" s="214"/>
      <c r="BO57" s="223"/>
      <c r="BP57" s="223"/>
      <c r="BQ57" s="220">
        <v>51</v>
      </c>
      <c r="BR57" s="221"/>
      <c r="BS57" s="787"/>
      <c r="BT57" s="788"/>
      <c r="BU57" s="788"/>
      <c r="BV57" s="788"/>
      <c r="BW57" s="788"/>
      <c r="BX57" s="788"/>
      <c r="BY57" s="788"/>
      <c r="BZ57" s="788"/>
      <c r="CA57" s="788"/>
      <c r="CB57" s="788"/>
      <c r="CC57" s="788"/>
      <c r="CD57" s="788"/>
      <c r="CE57" s="788"/>
      <c r="CF57" s="788"/>
      <c r="CG57" s="789"/>
      <c r="CH57" s="790"/>
      <c r="CI57" s="791"/>
      <c r="CJ57" s="791"/>
      <c r="CK57" s="791"/>
      <c r="CL57" s="792"/>
      <c r="CM57" s="790"/>
      <c r="CN57" s="791"/>
      <c r="CO57" s="791"/>
      <c r="CP57" s="791"/>
      <c r="CQ57" s="792"/>
      <c r="CR57" s="790"/>
      <c r="CS57" s="791"/>
      <c r="CT57" s="791"/>
      <c r="CU57" s="791"/>
      <c r="CV57" s="792"/>
      <c r="CW57" s="790"/>
      <c r="CX57" s="791"/>
      <c r="CY57" s="791"/>
      <c r="CZ57" s="791"/>
      <c r="DA57" s="792"/>
      <c r="DB57" s="790"/>
      <c r="DC57" s="791"/>
      <c r="DD57" s="791"/>
      <c r="DE57" s="791"/>
      <c r="DF57" s="792"/>
      <c r="DG57" s="790"/>
      <c r="DH57" s="791"/>
      <c r="DI57" s="791"/>
      <c r="DJ57" s="791"/>
      <c r="DK57" s="792"/>
      <c r="DL57" s="790"/>
      <c r="DM57" s="791"/>
      <c r="DN57" s="791"/>
      <c r="DO57" s="791"/>
      <c r="DP57" s="792"/>
      <c r="DQ57" s="790"/>
      <c r="DR57" s="791"/>
      <c r="DS57" s="791"/>
      <c r="DT57" s="791"/>
      <c r="DU57" s="792"/>
      <c r="DV57" s="787"/>
      <c r="DW57" s="788"/>
      <c r="DX57" s="788"/>
      <c r="DY57" s="788"/>
      <c r="DZ57" s="793"/>
      <c r="EA57" s="212"/>
    </row>
    <row r="58" spans="1:131" ht="26.25" customHeight="1" x14ac:dyDescent="0.15">
      <c r="A58" s="220">
        <v>31</v>
      </c>
      <c r="B58" s="794"/>
      <c r="C58" s="795"/>
      <c r="D58" s="795"/>
      <c r="E58" s="795"/>
      <c r="F58" s="795"/>
      <c r="G58" s="795"/>
      <c r="H58" s="795"/>
      <c r="I58" s="795"/>
      <c r="J58" s="795"/>
      <c r="K58" s="795"/>
      <c r="L58" s="795"/>
      <c r="M58" s="795"/>
      <c r="N58" s="795"/>
      <c r="O58" s="795"/>
      <c r="P58" s="796"/>
      <c r="Q58" s="849"/>
      <c r="R58" s="850"/>
      <c r="S58" s="850"/>
      <c r="T58" s="850"/>
      <c r="U58" s="850"/>
      <c r="V58" s="850"/>
      <c r="W58" s="850"/>
      <c r="X58" s="850"/>
      <c r="Y58" s="850"/>
      <c r="Z58" s="850"/>
      <c r="AA58" s="850"/>
      <c r="AB58" s="850"/>
      <c r="AC58" s="850"/>
      <c r="AD58" s="850"/>
      <c r="AE58" s="851"/>
      <c r="AF58" s="800"/>
      <c r="AG58" s="801"/>
      <c r="AH58" s="801"/>
      <c r="AI58" s="801"/>
      <c r="AJ58" s="802"/>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14"/>
      <c r="BK58" s="214"/>
      <c r="BL58" s="214"/>
      <c r="BM58" s="214"/>
      <c r="BN58" s="214"/>
      <c r="BO58" s="223"/>
      <c r="BP58" s="223"/>
      <c r="BQ58" s="220">
        <v>52</v>
      </c>
      <c r="BR58" s="221"/>
      <c r="BS58" s="787"/>
      <c r="BT58" s="788"/>
      <c r="BU58" s="788"/>
      <c r="BV58" s="788"/>
      <c r="BW58" s="788"/>
      <c r="BX58" s="788"/>
      <c r="BY58" s="788"/>
      <c r="BZ58" s="788"/>
      <c r="CA58" s="788"/>
      <c r="CB58" s="788"/>
      <c r="CC58" s="788"/>
      <c r="CD58" s="788"/>
      <c r="CE58" s="788"/>
      <c r="CF58" s="788"/>
      <c r="CG58" s="789"/>
      <c r="CH58" s="790"/>
      <c r="CI58" s="791"/>
      <c r="CJ58" s="791"/>
      <c r="CK58" s="791"/>
      <c r="CL58" s="792"/>
      <c r="CM58" s="790"/>
      <c r="CN58" s="791"/>
      <c r="CO58" s="791"/>
      <c r="CP58" s="791"/>
      <c r="CQ58" s="792"/>
      <c r="CR58" s="790"/>
      <c r="CS58" s="791"/>
      <c r="CT58" s="791"/>
      <c r="CU58" s="791"/>
      <c r="CV58" s="792"/>
      <c r="CW58" s="790"/>
      <c r="CX58" s="791"/>
      <c r="CY58" s="791"/>
      <c r="CZ58" s="791"/>
      <c r="DA58" s="792"/>
      <c r="DB58" s="790"/>
      <c r="DC58" s="791"/>
      <c r="DD58" s="791"/>
      <c r="DE58" s="791"/>
      <c r="DF58" s="792"/>
      <c r="DG58" s="790"/>
      <c r="DH58" s="791"/>
      <c r="DI58" s="791"/>
      <c r="DJ58" s="791"/>
      <c r="DK58" s="792"/>
      <c r="DL58" s="790"/>
      <c r="DM58" s="791"/>
      <c r="DN58" s="791"/>
      <c r="DO58" s="791"/>
      <c r="DP58" s="792"/>
      <c r="DQ58" s="790"/>
      <c r="DR58" s="791"/>
      <c r="DS58" s="791"/>
      <c r="DT58" s="791"/>
      <c r="DU58" s="792"/>
      <c r="DV58" s="787"/>
      <c r="DW58" s="788"/>
      <c r="DX58" s="788"/>
      <c r="DY58" s="788"/>
      <c r="DZ58" s="793"/>
      <c r="EA58" s="212"/>
    </row>
    <row r="59" spans="1:131" ht="26.25" customHeight="1" x14ac:dyDescent="0.15">
      <c r="A59" s="220">
        <v>32</v>
      </c>
      <c r="B59" s="794"/>
      <c r="C59" s="795"/>
      <c r="D59" s="795"/>
      <c r="E59" s="795"/>
      <c r="F59" s="795"/>
      <c r="G59" s="795"/>
      <c r="H59" s="795"/>
      <c r="I59" s="795"/>
      <c r="J59" s="795"/>
      <c r="K59" s="795"/>
      <c r="L59" s="795"/>
      <c r="M59" s="795"/>
      <c r="N59" s="795"/>
      <c r="O59" s="795"/>
      <c r="P59" s="796"/>
      <c r="Q59" s="849"/>
      <c r="R59" s="850"/>
      <c r="S59" s="850"/>
      <c r="T59" s="850"/>
      <c r="U59" s="850"/>
      <c r="V59" s="850"/>
      <c r="W59" s="850"/>
      <c r="X59" s="850"/>
      <c r="Y59" s="850"/>
      <c r="Z59" s="850"/>
      <c r="AA59" s="850"/>
      <c r="AB59" s="850"/>
      <c r="AC59" s="850"/>
      <c r="AD59" s="850"/>
      <c r="AE59" s="851"/>
      <c r="AF59" s="800"/>
      <c r="AG59" s="801"/>
      <c r="AH59" s="801"/>
      <c r="AI59" s="801"/>
      <c r="AJ59" s="802"/>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14"/>
      <c r="BK59" s="214"/>
      <c r="BL59" s="214"/>
      <c r="BM59" s="214"/>
      <c r="BN59" s="214"/>
      <c r="BO59" s="223"/>
      <c r="BP59" s="223"/>
      <c r="BQ59" s="220">
        <v>53</v>
      </c>
      <c r="BR59" s="221"/>
      <c r="BS59" s="787"/>
      <c r="BT59" s="788"/>
      <c r="BU59" s="788"/>
      <c r="BV59" s="788"/>
      <c r="BW59" s="788"/>
      <c r="BX59" s="788"/>
      <c r="BY59" s="788"/>
      <c r="BZ59" s="788"/>
      <c r="CA59" s="788"/>
      <c r="CB59" s="788"/>
      <c r="CC59" s="788"/>
      <c r="CD59" s="788"/>
      <c r="CE59" s="788"/>
      <c r="CF59" s="788"/>
      <c r="CG59" s="789"/>
      <c r="CH59" s="790"/>
      <c r="CI59" s="791"/>
      <c r="CJ59" s="791"/>
      <c r="CK59" s="791"/>
      <c r="CL59" s="792"/>
      <c r="CM59" s="790"/>
      <c r="CN59" s="791"/>
      <c r="CO59" s="791"/>
      <c r="CP59" s="791"/>
      <c r="CQ59" s="792"/>
      <c r="CR59" s="790"/>
      <c r="CS59" s="791"/>
      <c r="CT59" s="791"/>
      <c r="CU59" s="791"/>
      <c r="CV59" s="792"/>
      <c r="CW59" s="790"/>
      <c r="CX59" s="791"/>
      <c r="CY59" s="791"/>
      <c r="CZ59" s="791"/>
      <c r="DA59" s="792"/>
      <c r="DB59" s="790"/>
      <c r="DC59" s="791"/>
      <c r="DD59" s="791"/>
      <c r="DE59" s="791"/>
      <c r="DF59" s="792"/>
      <c r="DG59" s="790"/>
      <c r="DH59" s="791"/>
      <c r="DI59" s="791"/>
      <c r="DJ59" s="791"/>
      <c r="DK59" s="792"/>
      <c r="DL59" s="790"/>
      <c r="DM59" s="791"/>
      <c r="DN59" s="791"/>
      <c r="DO59" s="791"/>
      <c r="DP59" s="792"/>
      <c r="DQ59" s="790"/>
      <c r="DR59" s="791"/>
      <c r="DS59" s="791"/>
      <c r="DT59" s="791"/>
      <c r="DU59" s="792"/>
      <c r="DV59" s="787"/>
      <c r="DW59" s="788"/>
      <c r="DX59" s="788"/>
      <c r="DY59" s="788"/>
      <c r="DZ59" s="793"/>
      <c r="EA59" s="212"/>
    </row>
    <row r="60" spans="1:131" ht="26.25" customHeight="1" x14ac:dyDescent="0.15">
      <c r="A60" s="220">
        <v>33</v>
      </c>
      <c r="B60" s="794"/>
      <c r="C60" s="795"/>
      <c r="D60" s="795"/>
      <c r="E60" s="795"/>
      <c r="F60" s="795"/>
      <c r="G60" s="795"/>
      <c r="H60" s="795"/>
      <c r="I60" s="795"/>
      <c r="J60" s="795"/>
      <c r="K60" s="795"/>
      <c r="L60" s="795"/>
      <c r="M60" s="795"/>
      <c r="N60" s="795"/>
      <c r="O60" s="795"/>
      <c r="P60" s="796"/>
      <c r="Q60" s="849"/>
      <c r="R60" s="850"/>
      <c r="S60" s="850"/>
      <c r="T60" s="850"/>
      <c r="U60" s="850"/>
      <c r="V60" s="850"/>
      <c r="W60" s="850"/>
      <c r="X60" s="850"/>
      <c r="Y60" s="850"/>
      <c r="Z60" s="850"/>
      <c r="AA60" s="850"/>
      <c r="AB60" s="850"/>
      <c r="AC60" s="850"/>
      <c r="AD60" s="850"/>
      <c r="AE60" s="851"/>
      <c r="AF60" s="800"/>
      <c r="AG60" s="801"/>
      <c r="AH60" s="801"/>
      <c r="AI60" s="801"/>
      <c r="AJ60" s="802"/>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14"/>
      <c r="BK60" s="214"/>
      <c r="BL60" s="214"/>
      <c r="BM60" s="214"/>
      <c r="BN60" s="214"/>
      <c r="BO60" s="223"/>
      <c r="BP60" s="223"/>
      <c r="BQ60" s="220">
        <v>54</v>
      </c>
      <c r="BR60" s="221"/>
      <c r="BS60" s="787"/>
      <c r="BT60" s="788"/>
      <c r="BU60" s="788"/>
      <c r="BV60" s="788"/>
      <c r="BW60" s="788"/>
      <c r="BX60" s="788"/>
      <c r="BY60" s="788"/>
      <c r="BZ60" s="788"/>
      <c r="CA60" s="788"/>
      <c r="CB60" s="788"/>
      <c r="CC60" s="788"/>
      <c r="CD60" s="788"/>
      <c r="CE60" s="788"/>
      <c r="CF60" s="788"/>
      <c r="CG60" s="789"/>
      <c r="CH60" s="790"/>
      <c r="CI60" s="791"/>
      <c r="CJ60" s="791"/>
      <c r="CK60" s="791"/>
      <c r="CL60" s="792"/>
      <c r="CM60" s="790"/>
      <c r="CN60" s="791"/>
      <c r="CO60" s="791"/>
      <c r="CP60" s="791"/>
      <c r="CQ60" s="792"/>
      <c r="CR60" s="790"/>
      <c r="CS60" s="791"/>
      <c r="CT60" s="791"/>
      <c r="CU60" s="791"/>
      <c r="CV60" s="792"/>
      <c r="CW60" s="790"/>
      <c r="CX60" s="791"/>
      <c r="CY60" s="791"/>
      <c r="CZ60" s="791"/>
      <c r="DA60" s="792"/>
      <c r="DB60" s="790"/>
      <c r="DC60" s="791"/>
      <c r="DD60" s="791"/>
      <c r="DE60" s="791"/>
      <c r="DF60" s="792"/>
      <c r="DG60" s="790"/>
      <c r="DH60" s="791"/>
      <c r="DI60" s="791"/>
      <c r="DJ60" s="791"/>
      <c r="DK60" s="792"/>
      <c r="DL60" s="790"/>
      <c r="DM60" s="791"/>
      <c r="DN60" s="791"/>
      <c r="DO60" s="791"/>
      <c r="DP60" s="792"/>
      <c r="DQ60" s="790"/>
      <c r="DR60" s="791"/>
      <c r="DS60" s="791"/>
      <c r="DT60" s="791"/>
      <c r="DU60" s="792"/>
      <c r="DV60" s="787"/>
      <c r="DW60" s="788"/>
      <c r="DX60" s="788"/>
      <c r="DY60" s="788"/>
      <c r="DZ60" s="793"/>
      <c r="EA60" s="212"/>
    </row>
    <row r="61" spans="1:131" ht="26.25" customHeight="1" thickBot="1" x14ac:dyDescent="0.2">
      <c r="A61" s="220">
        <v>34</v>
      </c>
      <c r="B61" s="794"/>
      <c r="C61" s="795"/>
      <c r="D61" s="795"/>
      <c r="E61" s="795"/>
      <c r="F61" s="795"/>
      <c r="G61" s="795"/>
      <c r="H61" s="795"/>
      <c r="I61" s="795"/>
      <c r="J61" s="795"/>
      <c r="K61" s="795"/>
      <c r="L61" s="795"/>
      <c r="M61" s="795"/>
      <c r="N61" s="795"/>
      <c r="O61" s="795"/>
      <c r="P61" s="796"/>
      <c r="Q61" s="849"/>
      <c r="R61" s="850"/>
      <c r="S61" s="850"/>
      <c r="T61" s="850"/>
      <c r="U61" s="850"/>
      <c r="V61" s="850"/>
      <c r="W61" s="850"/>
      <c r="X61" s="850"/>
      <c r="Y61" s="850"/>
      <c r="Z61" s="850"/>
      <c r="AA61" s="850"/>
      <c r="AB61" s="850"/>
      <c r="AC61" s="850"/>
      <c r="AD61" s="850"/>
      <c r="AE61" s="851"/>
      <c r="AF61" s="800"/>
      <c r="AG61" s="801"/>
      <c r="AH61" s="801"/>
      <c r="AI61" s="801"/>
      <c r="AJ61" s="802"/>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14"/>
      <c r="BK61" s="214"/>
      <c r="BL61" s="214"/>
      <c r="BM61" s="214"/>
      <c r="BN61" s="214"/>
      <c r="BO61" s="223"/>
      <c r="BP61" s="223"/>
      <c r="BQ61" s="220">
        <v>55</v>
      </c>
      <c r="BR61" s="221"/>
      <c r="BS61" s="787"/>
      <c r="BT61" s="788"/>
      <c r="BU61" s="788"/>
      <c r="BV61" s="788"/>
      <c r="BW61" s="788"/>
      <c r="BX61" s="788"/>
      <c r="BY61" s="788"/>
      <c r="BZ61" s="788"/>
      <c r="CA61" s="788"/>
      <c r="CB61" s="788"/>
      <c r="CC61" s="788"/>
      <c r="CD61" s="788"/>
      <c r="CE61" s="788"/>
      <c r="CF61" s="788"/>
      <c r="CG61" s="789"/>
      <c r="CH61" s="790"/>
      <c r="CI61" s="791"/>
      <c r="CJ61" s="791"/>
      <c r="CK61" s="791"/>
      <c r="CL61" s="792"/>
      <c r="CM61" s="790"/>
      <c r="CN61" s="791"/>
      <c r="CO61" s="791"/>
      <c r="CP61" s="791"/>
      <c r="CQ61" s="792"/>
      <c r="CR61" s="790"/>
      <c r="CS61" s="791"/>
      <c r="CT61" s="791"/>
      <c r="CU61" s="791"/>
      <c r="CV61" s="792"/>
      <c r="CW61" s="790"/>
      <c r="CX61" s="791"/>
      <c r="CY61" s="791"/>
      <c r="CZ61" s="791"/>
      <c r="DA61" s="792"/>
      <c r="DB61" s="790"/>
      <c r="DC61" s="791"/>
      <c r="DD61" s="791"/>
      <c r="DE61" s="791"/>
      <c r="DF61" s="792"/>
      <c r="DG61" s="790"/>
      <c r="DH61" s="791"/>
      <c r="DI61" s="791"/>
      <c r="DJ61" s="791"/>
      <c r="DK61" s="792"/>
      <c r="DL61" s="790"/>
      <c r="DM61" s="791"/>
      <c r="DN61" s="791"/>
      <c r="DO61" s="791"/>
      <c r="DP61" s="792"/>
      <c r="DQ61" s="790"/>
      <c r="DR61" s="791"/>
      <c r="DS61" s="791"/>
      <c r="DT61" s="791"/>
      <c r="DU61" s="792"/>
      <c r="DV61" s="787"/>
      <c r="DW61" s="788"/>
      <c r="DX61" s="788"/>
      <c r="DY61" s="788"/>
      <c r="DZ61" s="793"/>
      <c r="EA61" s="212"/>
    </row>
    <row r="62" spans="1:131" ht="26.25" customHeight="1" x14ac:dyDescent="0.15">
      <c r="A62" s="220">
        <v>35</v>
      </c>
      <c r="B62" s="794"/>
      <c r="C62" s="795"/>
      <c r="D62" s="795"/>
      <c r="E62" s="795"/>
      <c r="F62" s="795"/>
      <c r="G62" s="795"/>
      <c r="H62" s="795"/>
      <c r="I62" s="795"/>
      <c r="J62" s="795"/>
      <c r="K62" s="795"/>
      <c r="L62" s="795"/>
      <c r="M62" s="795"/>
      <c r="N62" s="795"/>
      <c r="O62" s="795"/>
      <c r="P62" s="796"/>
      <c r="Q62" s="849"/>
      <c r="R62" s="850"/>
      <c r="S62" s="850"/>
      <c r="T62" s="850"/>
      <c r="U62" s="850"/>
      <c r="V62" s="850"/>
      <c r="W62" s="850"/>
      <c r="X62" s="850"/>
      <c r="Y62" s="850"/>
      <c r="Z62" s="850"/>
      <c r="AA62" s="850"/>
      <c r="AB62" s="850"/>
      <c r="AC62" s="850"/>
      <c r="AD62" s="850"/>
      <c r="AE62" s="851"/>
      <c r="AF62" s="800"/>
      <c r="AG62" s="801"/>
      <c r="AH62" s="801"/>
      <c r="AI62" s="801"/>
      <c r="AJ62" s="802"/>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397</v>
      </c>
      <c r="BK62" s="820"/>
      <c r="BL62" s="820"/>
      <c r="BM62" s="820"/>
      <c r="BN62" s="821"/>
      <c r="BO62" s="223"/>
      <c r="BP62" s="223"/>
      <c r="BQ62" s="220">
        <v>56</v>
      </c>
      <c r="BR62" s="221"/>
      <c r="BS62" s="787"/>
      <c r="BT62" s="788"/>
      <c r="BU62" s="788"/>
      <c r="BV62" s="788"/>
      <c r="BW62" s="788"/>
      <c r="BX62" s="788"/>
      <c r="BY62" s="788"/>
      <c r="BZ62" s="788"/>
      <c r="CA62" s="788"/>
      <c r="CB62" s="788"/>
      <c r="CC62" s="788"/>
      <c r="CD62" s="788"/>
      <c r="CE62" s="788"/>
      <c r="CF62" s="788"/>
      <c r="CG62" s="789"/>
      <c r="CH62" s="790"/>
      <c r="CI62" s="791"/>
      <c r="CJ62" s="791"/>
      <c r="CK62" s="791"/>
      <c r="CL62" s="792"/>
      <c r="CM62" s="790"/>
      <c r="CN62" s="791"/>
      <c r="CO62" s="791"/>
      <c r="CP62" s="791"/>
      <c r="CQ62" s="792"/>
      <c r="CR62" s="790"/>
      <c r="CS62" s="791"/>
      <c r="CT62" s="791"/>
      <c r="CU62" s="791"/>
      <c r="CV62" s="792"/>
      <c r="CW62" s="790"/>
      <c r="CX62" s="791"/>
      <c r="CY62" s="791"/>
      <c r="CZ62" s="791"/>
      <c r="DA62" s="792"/>
      <c r="DB62" s="790"/>
      <c r="DC62" s="791"/>
      <c r="DD62" s="791"/>
      <c r="DE62" s="791"/>
      <c r="DF62" s="792"/>
      <c r="DG62" s="790"/>
      <c r="DH62" s="791"/>
      <c r="DI62" s="791"/>
      <c r="DJ62" s="791"/>
      <c r="DK62" s="792"/>
      <c r="DL62" s="790"/>
      <c r="DM62" s="791"/>
      <c r="DN62" s="791"/>
      <c r="DO62" s="791"/>
      <c r="DP62" s="792"/>
      <c r="DQ62" s="790"/>
      <c r="DR62" s="791"/>
      <c r="DS62" s="791"/>
      <c r="DT62" s="791"/>
      <c r="DU62" s="792"/>
      <c r="DV62" s="787"/>
      <c r="DW62" s="788"/>
      <c r="DX62" s="788"/>
      <c r="DY62" s="788"/>
      <c r="DZ62" s="793"/>
      <c r="EA62" s="212"/>
    </row>
    <row r="63" spans="1:131" ht="26.25" customHeight="1" thickBot="1" x14ac:dyDescent="0.2">
      <c r="A63" s="222" t="s">
        <v>378</v>
      </c>
      <c r="B63" s="803" t="s">
        <v>398</v>
      </c>
      <c r="C63" s="804"/>
      <c r="D63" s="804"/>
      <c r="E63" s="804"/>
      <c r="F63" s="804"/>
      <c r="G63" s="804"/>
      <c r="H63" s="804"/>
      <c r="I63" s="804"/>
      <c r="J63" s="804"/>
      <c r="K63" s="804"/>
      <c r="L63" s="804"/>
      <c r="M63" s="804"/>
      <c r="N63" s="804"/>
      <c r="O63" s="804"/>
      <c r="P63" s="805"/>
      <c r="Q63" s="854"/>
      <c r="R63" s="855"/>
      <c r="S63" s="855"/>
      <c r="T63" s="855"/>
      <c r="U63" s="855"/>
      <c r="V63" s="855"/>
      <c r="W63" s="855"/>
      <c r="X63" s="855"/>
      <c r="Y63" s="855"/>
      <c r="Z63" s="855"/>
      <c r="AA63" s="855"/>
      <c r="AB63" s="855"/>
      <c r="AC63" s="855"/>
      <c r="AD63" s="855"/>
      <c r="AE63" s="856"/>
      <c r="AF63" s="857">
        <v>45951</v>
      </c>
      <c r="AG63" s="858"/>
      <c r="AH63" s="858"/>
      <c r="AI63" s="858"/>
      <c r="AJ63" s="859"/>
      <c r="AK63" s="860"/>
      <c r="AL63" s="855"/>
      <c r="AM63" s="855"/>
      <c r="AN63" s="855"/>
      <c r="AO63" s="855"/>
      <c r="AP63" s="858">
        <v>964</v>
      </c>
      <c r="AQ63" s="858"/>
      <c r="AR63" s="858"/>
      <c r="AS63" s="858"/>
      <c r="AT63" s="858"/>
      <c r="AU63" s="858">
        <v>620</v>
      </c>
      <c r="AV63" s="858"/>
      <c r="AW63" s="858"/>
      <c r="AX63" s="858"/>
      <c r="AY63" s="858"/>
      <c r="AZ63" s="862"/>
      <c r="BA63" s="862"/>
      <c r="BB63" s="862"/>
      <c r="BC63" s="862"/>
      <c r="BD63" s="862"/>
      <c r="BE63" s="863"/>
      <c r="BF63" s="863"/>
      <c r="BG63" s="863"/>
      <c r="BH63" s="863"/>
      <c r="BI63" s="864"/>
      <c r="BJ63" s="865" t="s">
        <v>122</v>
      </c>
      <c r="BK63" s="866"/>
      <c r="BL63" s="866"/>
      <c r="BM63" s="866"/>
      <c r="BN63" s="867"/>
      <c r="BO63" s="223"/>
      <c r="BP63" s="223"/>
      <c r="BQ63" s="220">
        <v>57</v>
      </c>
      <c r="BR63" s="221"/>
      <c r="BS63" s="787"/>
      <c r="BT63" s="788"/>
      <c r="BU63" s="788"/>
      <c r="BV63" s="788"/>
      <c r="BW63" s="788"/>
      <c r="BX63" s="788"/>
      <c r="BY63" s="788"/>
      <c r="BZ63" s="788"/>
      <c r="CA63" s="788"/>
      <c r="CB63" s="788"/>
      <c r="CC63" s="788"/>
      <c r="CD63" s="788"/>
      <c r="CE63" s="788"/>
      <c r="CF63" s="788"/>
      <c r="CG63" s="789"/>
      <c r="CH63" s="790"/>
      <c r="CI63" s="791"/>
      <c r="CJ63" s="791"/>
      <c r="CK63" s="791"/>
      <c r="CL63" s="792"/>
      <c r="CM63" s="790"/>
      <c r="CN63" s="791"/>
      <c r="CO63" s="791"/>
      <c r="CP63" s="791"/>
      <c r="CQ63" s="792"/>
      <c r="CR63" s="790"/>
      <c r="CS63" s="791"/>
      <c r="CT63" s="791"/>
      <c r="CU63" s="791"/>
      <c r="CV63" s="792"/>
      <c r="CW63" s="790"/>
      <c r="CX63" s="791"/>
      <c r="CY63" s="791"/>
      <c r="CZ63" s="791"/>
      <c r="DA63" s="792"/>
      <c r="DB63" s="790"/>
      <c r="DC63" s="791"/>
      <c r="DD63" s="791"/>
      <c r="DE63" s="791"/>
      <c r="DF63" s="792"/>
      <c r="DG63" s="790"/>
      <c r="DH63" s="791"/>
      <c r="DI63" s="791"/>
      <c r="DJ63" s="791"/>
      <c r="DK63" s="792"/>
      <c r="DL63" s="790"/>
      <c r="DM63" s="791"/>
      <c r="DN63" s="791"/>
      <c r="DO63" s="791"/>
      <c r="DP63" s="792"/>
      <c r="DQ63" s="790"/>
      <c r="DR63" s="791"/>
      <c r="DS63" s="791"/>
      <c r="DT63" s="791"/>
      <c r="DU63" s="792"/>
      <c r="DV63" s="787"/>
      <c r="DW63" s="788"/>
      <c r="DX63" s="788"/>
      <c r="DY63" s="788"/>
      <c r="DZ63" s="793"/>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7"/>
      <c r="BT64" s="788"/>
      <c r="BU64" s="788"/>
      <c r="BV64" s="788"/>
      <c r="BW64" s="788"/>
      <c r="BX64" s="788"/>
      <c r="BY64" s="788"/>
      <c r="BZ64" s="788"/>
      <c r="CA64" s="788"/>
      <c r="CB64" s="788"/>
      <c r="CC64" s="788"/>
      <c r="CD64" s="788"/>
      <c r="CE64" s="788"/>
      <c r="CF64" s="788"/>
      <c r="CG64" s="789"/>
      <c r="CH64" s="790"/>
      <c r="CI64" s="791"/>
      <c r="CJ64" s="791"/>
      <c r="CK64" s="791"/>
      <c r="CL64" s="792"/>
      <c r="CM64" s="790"/>
      <c r="CN64" s="791"/>
      <c r="CO64" s="791"/>
      <c r="CP64" s="791"/>
      <c r="CQ64" s="792"/>
      <c r="CR64" s="790"/>
      <c r="CS64" s="791"/>
      <c r="CT64" s="791"/>
      <c r="CU64" s="791"/>
      <c r="CV64" s="792"/>
      <c r="CW64" s="790"/>
      <c r="CX64" s="791"/>
      <c r="CY64" s="791"/>
      <c r="CZ64" s="791"/>
      <c r="DA64" s="792"/>
      <c r="DB64" s="790"/>
      <c r="DC64" s="791"/>
      <c r="DD64" s="791"/>
      <c r="DE64" s="791"/>
      <c r="DF64" s="792"/>
      <c r="DG64" s="790"/>
      <c r="DH64" s="791"/>
      <c r="DI64" s="791"/>
      <c r="DJ64" s="791"/>
      <c r="DK64" s="792"/>
      <c r="DL64" s="790"/>
      <c r="DM64" s="791"/>
      <c r="DN64" s="791"/>
      <c r="DO64" s="791"/>
      <c r="DP64" s="792"/>
      <c r="DQ64" s="790"/>
      <c r="DR64" s="791"/>
      <c r="DS64" s="791"/>
      <c r="DT64" s="791"/>
      <c r="DU64" s="792"/>
      <c r="DV64" s="787"/>
      <c r="DW64" s="788"/>
      <c r="DX64" s="788"/>
      <c r="DY64" s="788"/>
      <c r="DZ64" s="793"/>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7"/>
      <c r="BT65" s="788"/>
      <c r="BU65" s="788"/>
      <c r="BV65" s="788"/>
      <c r="BW65" s="788"/>
      <c r="BX65" s="788"/>
      <c r="BY65" s="788"/>
      <c r="BZ65" s="788"/>
      <c r="CA65" s="788"/>
      <c r="CB65" s="788"/>
      <c r="CC65" s="788"/>
      <c r="CD65" s="788"/>
      <c r="CE65" s="788"/>
      <c r="CF65" s="788"/>
      <c r="CG65" s="789"/>
      <c r="CH65" s="790"/>
      <c r="CI65" s="791"/>
      <c r="CJ65" s="791"/>
      <c r="CK65" s="791"/>
      <c r="CL65" s="792"/>
      <c r="CM65" s="790"/>
      <c r="CN65" s="791"/>
      <c r="CO65" s="791"/>
      <c r="CP65" s="791"/>
      <c r="CQ65" s="792"/>
      <c r="CR65" s="790"/>
      <c r="CS65" s="791"/>
      <c r="CT65" s="791"/>
      <c r="CU65" s="791"/>
      <c r="CV65" s="792"/>
      <c r="CW65" s="790"/>
      <c r="CX65" s="791"/>
      <c r="CY65" s="791"/>
      <c r="CZ65" s="791"/>
      <c r="DA65" s="792"/>
      <c r="DB65" s="790"/>
      <c r="DC65" s="791"/>
      <c r="DD65" s="791"/>
      <c r="DE65" s="791"/>
      <c r="DF65" s="792"/>
      <c r="DG65" s="790"/>
      <c r="DH65" s="791"/>
      <c r="DI65" s="791"/>
      <c r="DJ65" s="791"/>
      <c r="DK65" s="792"/>
      <c r="DL65" s="790"/>
      <c r="DM65" s="791"/>
      <c r="DN65" s="791"/>
      <c r="DO65" s="791"/>
      <c r="DP65" s="792"/>
      <c r="DQ65" s="790"/>
      <c r="DR65" s="791"/>
      <c r="DS65" s="791"/>
      <c r="DT65" s="791"/>
      <c r="DU65" s="792"/>
      <c r="DV65" s="787"/>
      <c r="DW65" s="788"/>
      <c r="DX65" s="788"/>
      <c r="DY65" s="788"/>
      <c r="DZ65" s="793"/>
      <c r="EA65" s="212"/>
    </row>
    <row r="66" spans="1:131" ht="26.25" customHeight="1" x14ac:dyDescent="0.15">
      <c r="A66" s="741" t="s">
        <v>400</v>
      </c>
      <c r="B66" s="742"/>
      <c r="C66" s="742"/>
      <c r="D66" s="742"/>
      <c r="E66" s="742"/>
      <c r="F66" s="742"/>
      <c r="G66" s="742"/>
      <c r="H66" s="742"/>
      <c r="I66" s="742"/>
      <c r="J66" s="742"/>
      <c r="K66" s="742"/>
      <c r="L66" s="742"/>
      <c r="M66" s="742"/>
      <c r="N66" s="742"/>
      <c r="O66" s="742"/>
      <c r="P66" s="743"/>
      <c r="Q66" s="747" t="s">
        <v>382</v>
      </c>
      <c r="R66" s="748"/>
      <c r="S66" s="748"/>
      <c r="T66" s="748"/>
      <c r="U66" s="749"/>
      <c r="V66" s="747" t="s">
        <v>383</v>
      </c>
      <c r="W66" s="748"/>
      <c r="X66" s="748"/>
      <c r="Y66" s="748"/>
      <c r="Z66" s="749"/>
      <c r="AA66" s="747" t="s">
        <v>384</v>
      </c>
      <c r="AB66" s="748"/>
      <c r="AC66" s="748"/>
      <c r="AD66" s="748"/>
      <c r="AE66" s="749"/>
      <c r="AF66" s="868" t="s">
        <v>385</v>
      </c>
      <c r="AG66" s="829"/>
      <c r="AH66" s="829"/>
      <c r="AI66" s="829"/>
      <c r="AJ66" s="869"/>
      <c r="AK66" s="747" t="s">
        <v>386</v>
      </c>
      <c r="AL66" s="742"/>
      <c r="AM66" s="742"/>
      <c r="AN66" s="742"/>
      <c r="AO66" s="743"/>
      <c r="AP66" s="747" t="s">
        <v>387</v>
      </c>
      <c r="AQ66" s="748"/>
      <c r="AR66" s="748"/>
      <c r="AS66" s="748"/>
      <c r="AT66" s="749"/>
      <c r="AU66" s="747" t="s">
        <v>401</v>
      </c>
      <c r="AV66" s="748"/>
      <c r="AW66" s="748"/>
      <c r="AX66" s="748"/>
      <c r="AY66" s="749"/>
      <c r="AZ66" s="747" t="s">
        <v>364</v>
      </c>
      <c r="BA66" s="748"/>
      <c r="BB66" s="748"/>
      <c r="BC66" s="748"/>
      <c r="BD66" s="754"/>
      <c r="BE66" s="223"/>
      <c r="BF66" s="223"/>
      <c r="BG66" s="223"/>
      <c r="BH66" s="223"/>
      <c r="BI66" s="223"/>
      <c r="BJ66" s="223"/>
      <c r="BK66" s="223"/>
      <c r="BL66" s="223"/>
      <c r="BM66" s="223"/>
      <c r="BN66" s="223"/>
      <c r="BO66" s="223"/>
      <c r="BP66" s="223"/>
      <c r="BQ66" s="220">
        <v>60</v>
      </c>
      <c r="BR66" s="225"/>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
      <c r="A67" s="744"/>
      <c r="B67" s="745"/>
      <c r="C67" s="745"/>
      <c r="D67" s="745"/>
      <c r="E67" s="745"/>
      <c r="F67" s="745"/>
      <c r="G67" s="745"/>
      <c r="H67" s="745"/>
      <c r="I67" s="745"/>
      <c r="J67" s="745"/>
      <c r="K67" s="745"/>
      <c r="L67" s="745"/>
      <c r="M67" s="745"/>
      <c r="N67" s="745"/>
      <c r="O67" s="745"/>
      <c r="P67" s="746"/>
      <c r="Q67" s="750"/>
      <c r="R67" s="751"/>
      <c r="S67" s="751"/>
      <c r="T67" s="751"/>
      <c r="U67" s="752"/>
      <c r="V67" s="750"/>
      <c r="W67" s="751"/>
      <c r="X67" s="751"/>
      <c r="Y67" s="751"/>
      <c r="Z67" s="752"/>
      <c r="AA67" s="750"/>
      <c r="AB67" s="751"/>
      <c r="AC67" s="751"/>
      <c r="AD67" s="751"/>
      <c r="AE67" s="752"/>
      <c r="AF67" s="870"/>
      <c r="AG67" s="832"/>
      <c r="AH67" s="832"/>
      <c r="AI67" s="832"/>
      <c r="AJ67" s="871"/>
      <c r="AK67" s="872"/>
      <c r="AL67" s="745"/>
      <c r="AM67" s="745"/>
      <c r="AN67" s="745"/>
      <c r="AO67" s="746"/>
      <c r="AP67" s="750"/>
      <c r="AQ67" s="751"/>
      <c r="AR67" s="751"/>
      <c r="AS67" s="751"/>
      <c r="AT67" s="752"/>
      <c r="AU67" s="750"/>
      <c r="AV67" s="751"/>
      <c r="AW67" s="751"/>
      <c r="AX67" s="751"/>
      <c r="AY67" s="752"/>
      <c r="AZ67" s="750"/>
      <c r="BA67" s="751"/>
      <c r="BB67" s="751"/>
      <c r="BC67" s="751"/>
      <c r="BD67" s="756"/>
      <c r="BE67" s="223"/>
      <c r="BF67" s="223"/>
      <c r="BG67" s="223"/>
      <c r="BH67" s="223"/>
      <c r="BI67" s="223"/>
      <c r="BJ67" s="223"/>
      <c r="BK67" s="223"/>
      <c r="BL67" s="223"/>
      <c r="BM67" s="223"/>
      <c r="BN67" s="223"/>
      <c r="BO67" s="223"/>
      <c r="BP67" s="223"/>
      <c r="BQ67" s="220">
        <v>61</v>
      </c>
      <c r="BR67" s="225"/>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15">
      <c r="A68" s="218">
        <v>1</v>
      </c>
      <c r="B68" s="883" t="s">
        <v>552</v>
      </c>
      <c r="C68" s="884"/>
      <c r="D68" s="884"/>
      <c r="E68" s="884"/>
      <c r="F68" s="884"/>
      <c r="G68" s="884"/>
      <c r="H68" s="884"/>
      <c r="I68" s="884"/>
      <c r="J68" s="884"/>
      <c r="K68" s="884"/>
      <c r="L68" s="884"/>
      <c r="M68" s="884"/>
      <c r="N68" s="884"/>
      <c r="O68" s="884"/>
      <c r="P68" s="885"/>
      <c r="Q68" s="886">
        <v>90</v>
      </c>
      <c r="R68" s="880"/>
      <c r="S68" s="880"/>
      <c r="T68" s="880"/>
      <c r="U68" s="880"/>
      <c r="V68" s="880">
        <v>88</v>
      </c>
      <c r="W68" s="880"/>
      <c r="X68" s="880"/>
      <c r="Y68" s="880"/>
      <c r="Z68" s="880"/>
      <c r="AA68" s="880">
        <v>1</v>
      </c>
      <c r="AB68" s="880"/>
      <c r="AC68" s="880"/>
      <c r="AD68" s="880"/>
      <c r="AE68" s="880"/>
      <c r="AF68" s="880">
        <v>1</v>
      </c>
      <c r="AG68" s="880"/>
      <c r="AH68" s="880"/>
      <c r="AI68" s="880"/>
      <c r="AJ68" s="880"/>
      <c r="AK68" s="880" t="s">
        <v>551</v>
      </c>
      <c r="AL68" s="880"/>
      <c r="AM68" s="880"/>
      <c r="AN68" s="880"/>
      <c r="AO68" s="880"/>
      <c r="AP68" s="880" t="s">
        <v>551</v>
      </c>
      <c r="AQ68" s="880"/>
      <c r="AR68" s="880"/>
      <c r="AS68" s="880"/>
      <c r="AT68" s="880"/>
      <c r="AU68" s="880" t="s">
        <v>551</v>
      </c>
      <c r="AV68" s="880"/>
      <c r="AW68" s="880"/>
      <c r="AX68" s="880"/>
      <c r="AY68" s="880"/>
      <c r="AZ68" s="881"/>
      <c r="BA68" s="881"/>
      <c r="BB68" s="881"/>
      <c r="BC68" s="881"/>
      <c r="BD68" s="882"/>
      <c r="BE68" s="223"/>
      <c r="BF68" s="223"/>
      <c r="BG68" s="223"/>
      <c r="BH68" s="223"/>
      <c r="BI68" s="223"/>
      <c r="BJ68" s="223"/>
      <c r="BK68" s="223"/>
      <c r="BL68" s="223"/>
      <c r="BM68" s="223"/>
      <c r="BN68" s="223"/>
      <c r="BO68" s="223"/>
      <c r="BP68" s="223"/>
      <c r="BQ68" s="220">
        <v>62</v>
      </c>
      <c r="BR68" s="225"/>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15">
      <c r="A69" s="220">
        <v>2</v>
      </c>
      <c r="B69" s="887" t="s">
        <v>553</v>
      </c>
      <c r="C69" s="888"/>
      <c r="D69" s="888"/>
      <c r="E69" s="888"/>
      <c r="F69" s="888"/>
      <c r="G69" s="888"/>
      <c r="H69" s="888"/>
      <c r="I69" s="888"/>
      <c r="J69" s="888"/>
      <c r="K69" s="888"/>
      <c r="L69" s="888"/>
      <c r="M69" s="888"/>
      <c r="N69" s="888"/>
      <c r="O69" s="888"/>
      <c r="P69" s="889"/>
      <c r="Q69" s="890">
        <v>217</v>
      </c>
      <c r="R69" s="844"/>
      <c r="S69" s="844"/>
      <c r="T69" s="844"/>
      <c r="U69" s="844"/>
      <c r="V69" s="844">
        <v>198</v>
      </c>
      <c r="W69" s="844"/>
      <c r="X69" s="844"/>
      <c r="Y69" s="844"/>
      <c r="Z69" s="844"/>
      <c r="AA69" s="844">
        <v>18</v>
      </c>
      <c r="AB69" s="844"/>
      <c r="AC69" s="844"/>
      <c r="AD69" s="844"/>
      <c r="AE69" s="844"/>
      <c r="AF69" s="844">
        <v>18</v>
      </c>
      <c r="AG69" s="844"/>
      <c r="AH69" s="844"/>
      <c r="AI69" s="844"/>
      <c r="AJ69" s="844"/>
      <c r="AK69" s="844" t="s">
        <v>551</v>
      </c>
      <c r="AL69" s="844"/>
      <c r="AM69" s="844"/>
      <c r="AN69" s="844"/>
      <c r="AO69" s="844"/>
      <c r="AP69" s="844" t="s">
        <v>551</v>
      </c>
      <c r="AQ69" s="844"/>
      <c r="AR69" s="844"/>
      <c r="AS69" s="844"/>
      <c r="AT69" s="844"/>
      <c r="AU69" s="844" t="s">
        <v>551</v>
      </c>
      <c r="AV69" s="844"/>
      <c r="AW69" s="844"/>
      <c r="AX69" s="844"/>
      <c r="AY69" s="844"/>
      <c r="AZ69" s="846"/>
      <c r="BA69" s="846"/>
      <c r="BB69" s="846"/>
      <c r="BC69" s="846"/>
      <c r="BD69" s="847"/>
      <c r="BE69" s="223"/>
      <c r="BF69" s="223"/>
      <c r="BG69" s="223"/>
      <c r="BH69" s="223"/>
      <c r="BI69" s="223"/>
      <c r="BJ69" s="223"/>
      <c r="BK69" s="223"/>
      <c r="BL69" s="223"/>
      <c r="BM69" s="223"/>
      <c r="BN69" s="223"/>
      <c r="BO69" s="223"/>
      <c r="BP69" s="223"/>
      <c r="BQ69" s="220">
        <v>63</v>
      </c>
      <c r="BR69" s="225"/>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15">
      <c r="A70" s="220">
        <v>3</v>
      </c>
      <c r="B70" s="887" t="s">
        <v>554</v>
      </c>
      <c r="C70" s="888"/>
      <c r="D70" s="888"/>
      <c r="E70" s="888"/>
      <c r="F70" s="888"/>
      <c r="G70" s="888"/>
      <c r="H70" s="888"/>
      <c r="I70" s="888"/>
      <c r="J70" s="888"/>
      <c r="K70" s="888"/>
      <c r="L70" s="888"/>
      <c r="M70" s="888"/>
      <c r="N70" s="888"/>
      <c r="O70" s="888"/>
      <c r="P70" s="889"/>
      <c r="Q70" s="890">
        <v>4361</v>
      </c>
      <c r="R70" s="844"/>
      <c r="S70" s="844"/>
      <c r="T70" s="844"/>
      <c r="U70" s="844"/>
      <c r="V70" s="844">
        <v>4281</v>
      </c>
      <c r="W70" s="844"/>
      <c r="X70" s="844"/>
      <c r="Y70" s="844"/>
      <c r="Z70" s="844"/>
      <c r="AA70" s="844">
        <v>80</v>
      </c>
      <c r="AB70" s="844"/>
      <c r="AC70" s="844"/>
      <c r="AD70" s="844"/>
      <c r="AE70" s="844"/>
      <c r="AF70" s="844">
        <v>74</v>
      </c>
      <c r="AG70" s="844"/>
      <c r="AH70" s="844"/>
      <c r="AI70" s="844"/>
      <c r="AJ70" s="844"/>
      <c r="AK70" s="844">
        <v>90</v>
      </c>
      <c r="AL70" s="844"/>
      <c r="AM70" s="844"/>
      <c r="AN70" s="844"/>
      <c r="AO70" s="844"/>
      <c r="AP70" s="844">
        <v>1198</v>
      </c>
      <c r="AQ70" s="844"/>
      <c r="AR70" s="844"/>
      <c r="AS70" s="844"/>
      <c r="AT70" s="844"/>
      <c r="AU70" s="844">
        <v>185</v>
      </c>
      <c r="AV70" s="844"/>
      <c r="AW70" s="844"/>
      <c r="AX70" s="844"/>
      <c r="AY70" s="844"/>
      <c r="AZ70" s="846"/>
      <c r="BA70" s="846"/>
      <c r="BB70" s="846"/>
      <c r="BC70" s="846"/>
      <c r="BD70" s="847"/>
      <c r="BE70" s="223"/>
      <c r="BF70" s="223"/>
      <c r="BG70" s="223"/>
      <c r="BH70" s="223"/>
      <c r="BI70" s="223"/>
      <c r="BJ70" s="223"/>
      <c r="BK70" s="223"/>
      <c r="BL70" s="223"/>
      <c r="BM70" s="223"/>
      <c r="BN70" s="223"/>
      <c r="BO70" s="223"/>
      <c r="BP70" s="223"/>
      <c r="BQ70" s="220">
        <v>64</v>
      </c>
      <c r="BR70" s="225"/>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15">
      <c r="A71" s="220">
        <v>4</v>
      </c>
      <c r="B71" s="887" t="s">
        <v>555</v>
      </c>
      <c r="C71" s="888"/>
      <c r="D71" s="888"/>
      <c r="E71" s="888"/>
      <c r="F71" s="888"/>
      <c r="G71" s="888"/>
      <c r="H71" s="888"/>
      <c r="I71" s="888"/>
      <c r="J71" s="888"/>
      <c r="K71" s="888"/>
      <c r="L71" s="888"/>
      <c r="M71" s="888"/>
      <c r="N71" s="888"/>
      <c r="O71" s="888"/>
      <c r="P71" s="889"/>
      <c r="Q71" s="890">
        <v>257</v>
      </c>
      <c r="R71" s="844"/>
      <c r="S71" s="844"/>
      <c r="T71" s="844"/>
      <c r="U71" s="844"/>
      <c r="V71" s="844">
        <v>256</v>
      </c>
      <c r="W71" s="844"/>
      <c r="X71" s="844"/>
      <c r="Y71" s="844"/>
      <c r="Z71" s="844"/>
      <c r="AA71" s="844">
        <v>1</v>
      </c>
      <c r="AB71" s="844"/>
      <c r="AC71" s="844"/>
      <c r="AD71" s="844"/>
      <c r="AE71" s="844"/>
      <c r="AF71" s="844">
        <v>1</v>
      </c>
      <c r="AG71" s="844"/>
      <c r="AH71" s="844"/>
      <c r="AI71" s="844"/>
      <c r="AJ71" s="844"/>
      <c r="AK71" s="844">
        <v>57</v>
      </c>
      <c r="AL71" s="844"/>
      <c r="AM71" s="844"/>
      <c r="AN71" s="844"/>
      <c r="AO71" s="844"/>
      <c r="AP71" s="844" t="s">
        <v>551</v>
      </c>
      <c r="AQ71" s="844"/>
      <c r="AR71" s="844"/>
      <c r="AS71" s="844"/>
      <c r="AT71" s="844"/>
      <c r="AU71" s="844" t="s">
        <v>551</v>
      </c>
      <c r="AV71" s="844"/>
      <c r="AW71" s="844"/>
      <c r="AX71" s="844"/>
      <c r="AY71" s="844"/>
      <c r="AZ71" s="846"/>
      <c r="BA71" s="846"/>
      <c r="BB71" s="846"/>
      <c r="BC71" s="846"/>
      <c r="BD71" s="847"/>
      <c r="BE71" s="223"/>
      <c r="BF71" s="223"/>
      <c r="BG71" s="223"/>
      <c r="BH71" s="223"/>
      <c r="BI71" s="223"/>
      <c r="BJ71" s="223"/>
      <c r="BK71" s="223"/>
      <c r="BL71" s="223"/>
      <c r="BM71" s="223"/>
      <c r="BN71" s="223"/>
      <c r="BO71" s="223"/>
      <c r="BP71" s="223"/>
      <c r="BQ71" s="220">
        <v>65</v>
      </c>
      <c r="BR71" s="225"/>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15">
      <c r="A72" s="220">
        <v>5</v>
      </c>
      <c r="B72" s="887" t="s">
        <v>556</v>
      </c>
      <c r="C72" s="888"/>
      <c r="D72" s="888"/>
      <c r="E72" s="888"/>
      <c r="F72" s="888"/>
      <c r="G72" s="888"/>
      <c r="H72" s="888"/>
      <c r="I72" s="888"/>
      <c r="J72" s="888"/>
      <c r="K72" s="888"/>
      <c r="L72" s="888"/>
      <c r="M72" s="888"/>
      <c r="N72" s="888"/>
      <c r="O72" s="888"/>
      <c r="P72" s="889"/>
      <c r="Q72" s="890">
        <v>73</v>
      </c>
      <c r="R72" s="844"/>
      <c r="S72" s="844"/>
      <c r="T72" s="844"/>
      <c r="U72" s="844"/>
      <c r="V72" s="844">
        <v>73</v>
      </c>
      <c r="W72" s="844"/>
      <c r="X72" s="844"/>
      <c r="Y72" s="844"/>
      <c r="Z72" s="844"/>
      <c r="AA72" s="844" t="s">
        <v>551</v>
      </c>
      <c r="AB72" s="844"/>
      <c r="AC72" s="844"/>
      <c r="AD72" s="844"/>
      <c r="AE72" s="844"/>
      <c r="AF72" s="844" t="s">
        <v>551</v>
      </c>
      <c r="AG72" s="844"/>
      <c r="AH72" s="844"/>
      <c r="AI72" s="844"/>
      <c r="AJ72" s="844"/>
      <c r="AK72" s="844" t="s">
        <v>551</v>
      </c>
      <c r="AL72" s="844"/>
      <c r="AM72" s="844"/>
      <c r="AN72" s="844"/>
      <c r="AO72" s="844"/>
      <c r="AP72" s="844" t="s">
        <v>551</v>
      </c>
      <c r="AQ72" s="844"/>
      <c r="AR72" s="844"/>
      <c r="AS72" s="844"/>
      <c r="AT72" s="844"/>
      <c r="AU72" s="844" t="s">
        <v>551</v>
      </c>
      <c r="AV72" s="844"/>
      <c r="AW72" s="844"/>
      <c r="AX72" s="844"/>
      <c r="AY72" s="844"/>
      <c r="AZ72" s="846"/>
      <c r="BA72" s="846"/>
      <c r="BB72" s="846"/>
      <c r="BC72" s="846"/>
      <c r="BD72" s="847"/>
      <c r="BE72" s="223"/>
      <c r="BF72" s="223"/>
      <c r="BG72" s="223"/>
      <c r="BH72" s="223"/>
      <c r="BI72" s="223"/>
      <c r="BJ72" s="223"/>
      <c r="BK72" s="223"/>
      <c r="BL72" s="223"/>
      <c r="BM72" s="223"/>
      <c r="BN72" s="223"/>
      <c r="BO72" s="223"/>
      <c r="BP72" s="223"/>
      <c r="BQ72" s="220">
        <v>66</v>
      </c>
      <c r="BR72" s="225"/>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15">
      <c r="A73" s="220">
        <v>6</v>
      </c>
      <c r="B73" s="887" t="s">
        <v>557</v>
      </c>
      <c r="C73" s="888"/>
      <c r="D73" s="888"/>
      <c r="E73" s="888"/>
      <c r="F73" s="888"/>
      <c r="G73" s="888"/>
      <c r="H73" s="888"/>
      <c r="I73" s="888"/>
      <c r="J73" s="888"/>
      <c r="K73" s="888"/>
      <c r="L73" s="888"/>
      <c r="M73" s="888"/>
      <c r="N73" s="888"/>
      <c r="O73" s="888"/>
      <c r="P73" s="889"/>
      <c r="Q73" s="890">
        <v>1716</v>
      </c>
      <c r="R73" s="844"/>
      <c r="S73" s="844"/>
      <c r="T73" s="844"/>
      <c r="U73" s="844"/>
      <c r="V73" s="844">
        <v>1668</v>
      </c>
      <c r="W73" s="844"/>
      <c r="X73" s="844"/>
      <c r="Y73" s="844"/>
      <c r="Z73" s="844"/>
      <c r="AA73" s="844">
        <v>48</v>
      </c>
      <c r="AB73" s="844"/>
      <c r="AC73" s="844"/>
      <c r="AD73" s="844"/>
      <c r="AE73" s="844"/>
      <c r="AF73" s="844">
        <v>48</v>
      </c>
      <c r="AG73" s="844"/>
      <c r="AH73" s="844"/>
      <c r="AI73" s="844"/>
      <c r="AJ73" s="844"/>
      <c r="AK73" s="844" t="s">
        <v>551</v>
      </c>
      <c r="AL73" s="844"/>
      <c r="AM73" s="844"/>
      <c r="AN73" s="844"/>
      <c r="AO73" s="844"/>
      <c r="AP73" s="844" t="s">
        <v>551</v>
      </c>
      <c r="AQ73" s="844"/>
      <c r="AR73" s="844"/>
      <c r="AS73" s="844"/>
      <c r="AT73" s="844"/>
      <c r="AU73" s="844" t="s">
        <v>551</v>
      </c>
      <c r="AV73" s="844"/>
      <c r="AW73" s="844"/>
      <c r="AX73" s="844"/>
      <c r="AY73" s="844"/>
      <c r="AZ73" s="846"/>
      <c r="BA73" s="846"/>
      <c r="BB73" s="846"/>
      <c r="BC73" s="846"/>
      <c r="BD73" s="847"/>
      <c r="BE73" s="223"/>
      <c r="BF73" s="223"/>
      <c r="BG73" s="223"/>
      <c r="BH73" s="223"/>
      <c r="BI73" s="223"/>
      <c r="BJ73" s="223"/>
      <c r="BK73" s="223"/>
      <c r="BL73" s="223"/>
      <c r="BM73" s="223"/>
      <c r="BN73" s="223"/>
      <c r="BO73" s="223"/>
      <c r="BP73" s="223"/>
      <c r="BQ73" s="220">
        <v>67</v>
      </c>
      <c r="BR73" s="225"/>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15">
      <c r="A74" s="220">
        <v>7</v>
      </c>
      <c r="B74" s="887" t="s">
        <v>558</v>
      </c>
      <c r="C74" s="888"/>
      <c r="D74" s="888"/>
      <c r="E74" s="888"/>
      <c r="F74" s="888"/>
      <c r="G74" s="888"/>
      <c r="H74" s="888"/>
      <c r="I74" s="888"/>
      <c r="J74" s="888"/>
      <c r="K74" s="888"/>
      <c r="L74" s="888"/>
      <c r="M74" s="888"/>
      <c r="N74" s="888"/>
      <c r="O74" s="888"/>
      <c r="P74" s="889"/>
      <c r="Q74" s="890">
        <v>75239</v>
      </c>
      <c r="R74" s="844"/>
      <c r="S74" s="844"/>
      <c r="T74" s="844"/>
      <c r="U74" s="844"/>
      <c r="V74" s="844">
        <v>72711</v>
      </c>
      <c r="W74" s="844"/>
      <c r="X74" s="844"/>
      <c r="Y74" s="844"/>
      <c r="Z74" s="844"/>
      <c r="AA74" s="844">
        <v>2528</v>
      </c>
      <c r="AB74" s="844"/>
      <c r="AC74" s="844"/>
      <c r="AD74" s="844"/>
      <c r="AE74" s="844"/>
      <c r="AF74" s="844">
        <v>2528</v>
      </c>
      <c r="AG74" s="844"/>
      <c r="AH74" s="844"/>
      <c r="AI74" s="844"/>
      <c r="AJ74" s="844"/>
      <c r="AK74" s="844">
        <v>2373</v>
      </c>
      <c r="AL74" s="844"/>
      <c r="AM74" s="844"/>
      <c r="AN74" s="844"/>
      <c r="AO74" s="844"/>
      <c r="AP74" s="844" t="s">
        <v>551</v>
      </c>
      <c r="AQ74" s="844"/>
      <c r="AR74" s="844"/>
      <c r="AS74" s="844"/>
      <c r="AT74" s="844"/>
      <c r="AU74" s="844" t="s">
        <v>551</v>
      </c>
      <c r="AV74" s="844"/>
      <c r="AW74" s="844"/>
      <c r="AX74" s="844"/>
      <c r="AY74" s="844"/>
      <c r="AZ74" s="846"/>
      <c r="BA74" s="846"/>
      <c r="BB74" s="846"/>
      <c r="BC74" s="846"/>
      <c r="BD74" s="847"/>
      <c r="BE74" s="223"/>
      <c r="BF74" s="223"/>
      <c r="BG74" s="223"/>
      <c r="BH74" s="223"/>
      <c r="BI74" s="223"/>
      <c r="BJ74" s="223"/>
      <c r="BK74" s="223"/>
      <c r="BL74" s="223"/>
      <c r="BM74" s="223"/>
      <c r="BN74" s="223"/>
      <c r="BO74" s="223"/>
      <c r="BP74" s="223"/>
      <c r="BQ74" s="220">
        <v>68</v>
      </c>
      <c r="BR74" s="225"/>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15">
      <c r="A75" s="220">
        <v>8</v>
      </c>
      <c r="B75" s="887" t="s">
        <v>559</v>
      </c>
      <c r="C75" s="888"/>
      <c r="D75" s="888"/>
      <c r="E75" s="888"/>
      <c r="F75" s="888"/>
      <c r="G75" s="888"/>
      <c r="H75" s="888"/>
      <c r="I75" s="888"/>
      <c r="J75" s="888"/>
      <c r="K75" s="888"/>
      <c r="L75" s="888"/>
      <c r="M75" s="888"/>
      <c r="N75" s="888"/>
      <c r="O75" s="888"/>
      <c r="P75" s="889"/>
      <c r="Q75" s="891">
        <v>295</v>
      </c>
      <c r="R75" s="892"/>
      <c r="S75" s="892"/>
      <c r="T75" s="892"/>
      <c r="U75" s="848"/>
      <c r="V75" s="893">
        <v>258</v>
      </c>
      <c r="W75" s="892"/>
      <c r="X75" s="892"/>
      <c r="Y75" s="892"/>
      <c r="Z75" s="848"/>
      <c r="AA75" s="893">
        <v>37</v>
      </c>
      <c r="AB75" s="892"/>
      <c r="AC75" s="892"/>
      <c r="AD75" s="892"/>
      <c r="AE75" s="848"/>
      <c r="AF75" s="893">
        <v>37</v>
      </c>
      <c r="AG75" s="892"/>
      <c r="AH75" s="892"/>
      <c r="AI75" s="892"/>
      <c r="AJ75" s="848"/>
      <c r="AK75" s="893" t="s">
        <v>551</v>
      </c>
      <c r="AL75" s="892"/>
      <c r="AM75" s="892"/>
      <c r="AN75" s="892"/>
      <c r="AO75" s="848"/>
      <c r="AP75" s="893" t="s">
        <v>551</v>
      </c>
      <c r="AQ75" s="892"/>
      <c r="AR75" s="892"/>
      <c r="AS75" s="892"/>
      <c r="AT75" s="848"/>
      <c r="AU75" s="893" t="s">
        <v>551</v>
      </c>
      <c r="AV75" s="892"/>
      <c r="AW75" s="892"/>
      <c r="AX75" s="892"/>
      <c r="AY75" s="848"/>
      <c r="AZ75" s="846"/>
      <c r="BA75" s="846"/>
      <c r="BB75" s="846"/>
      <c r="BC75" s="846"/>
      <c r="BD75" s="847"/>
      <c r="BE75" s="223"/>
      <c r="BF75" s="223"/>
      <c r="BG75" s="223"/>
      <c r="BH75" s="223"/>
      <c r="BI75" s="223"/>
      <c r="BJ75" s="223"/>
      <c r="BK75" s="223"/>
      <c r="BL75" s="223"/>
      <c r="BM75" s="223"/>
      <c r="BN75" s="223"/>
      <c r="BO75" s="223"/>
      <c r="BP75" s="223"/>
      <c r="BQ75" s="220">
        <v>69</v>
      </c>
      <c r="BR75" s="225"/>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15">
      <c r="A76" s="220">
        <v>9</v>
      </c>
      <c r="B76" s="887" t="s">
        <v>560</v>
      </c>
      <c r="C76" s="888"/>
      <c r="D76" s="888"/>
      <c r="E76" s="888"/>
      <c r="F76" s="888"/>
      <c r="G76" s="888"/>
      <c r="H76" s="888"/>
      <c r="I76" s="888"/>
      <c r="J76" s="888"/>
      <c r="K76" s="888"/>
      <c r="L76" s="888"/>
      <c r="M76" s="888"/>
      <c r="N76" s="888"/>
      <c r="O76" s="888"/>
      <c r="P76" s="889"/>
      <c r="Q76" s="891">
        <v>881857</v>
      </c>
      <c r="R76" s="892"/>
      <c r="S76" s="892"/>
      <c r="T76" s="892"/>
      <c r="U76" s="848"/>
      <c r="V76" s="893">
        <v>868577</v>
      </c>
      <c r="W76" s="892"/>
      <c r="X76" s="892"/>
      <c r="Y76" s="892"/>
      <c r="Z76" s="848"/>
      <c r="AA76" s="893">
        <v>13281</v>
      </c>
      <c r="AB76" s="892"/>
      <c r="AC76" s="892"/>
      <c r="AD76" s="892"/>
      <c r="AE76" s="848"/>
      <c r="AF76" s="893">
        <v>13281</v>
      </c>
      <c r="AG76" s="892"/>
      <c r="AH76" s="892"/>
      <c r="AI76" s="892"/>
      <c r="AJ76" s="848"/>
      <c r="AK76" s="893" t="s">
        <v>551</v>
      </c>
      <c r="AL76" s="892"/>
      <c r="AM76" s="892"/>
      <c r="AN76" s="892"/>
      <c r="AO76" s="848"/>
      <c r="AP76" s="893" t="s">
        <v>551</v>
      </c>
      <c r="AQ76" s="892"/>
      <c r="AR76" s="892"/>
      <c r="AS76" s="892"/>
      <c r="AT76" s="848"/>
      <c r="AU76" s="893" t="s">
        <v>551</v>
      </c>
      <c r="AV76" s="892"/>
      <c r="AW76" s="892"/>
      <c r="AX76" s="892"/>
      <c r="AY76" s="848"/>
      <c r="AZ76" s="846"/>
      <c r="BA76" s="846"/>
      <c r="BB76" s="846"/>
      <c r="BC76" s="846"/>
      <c r="BD76" s="847"/>
      <c r="BE76" s="223"/>
      <c r="BF76" s="223"/>
      <c r="BG76" s="223"/>
      <c r="BH76" s="223"/>
      <c r="BI76" s="223"/>
      <c r="BJ76" s="223"/>
      <c r="BK76" s="223"/>
      <c r="BL76" s="223"/>
      <c r="BM76" s="223"/>
      <c r="BN76" s="223"/>
      <c r="BO76" s="223"/>
      <c r="BP76" s="223"/>
      <c r="BQ76" s="220">
        <v>70</v>
      </c>
      <c r="BR76" s="225"/>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15">
      <c r="A77" s="220">
        <v>10</v>
      </c>
      <c r="B77" s="887"/>
      <c r="C77" s="888"/>
      <c r="D77" s="888"/>
      <c r="E77" s="888"/>
      <c r="F77" s="888"/>
      <c r="G77" s="888"/>
      <c r="H77" s="888"/>
      <c r="I77" s="888"/>
      <c r="J77" s="888"/>
      <c r="K77" s="888"/>
      <c r="L77" s="888"/>
      <c r="M77" s="888"/>
      <c r="N77" s="888"/>
      <c r="O77" s="888"/>
      <c r="P77" s="889"/>
      <c r="Q77" s="891"/>
      <c r="R77" s="892"/>
      <c r="S77" s="892"/>
      <c r="T77" s="892"/>
      <c r="U77" s="848"/>
      <c r="V77" s="893"/>
      <c r="W77" s="892"/>
      <c r="X77" s="892"/>
      <c r="Y77" s="892"/>
      <c r="Z77" s="848"/>
      <c r="AA77" s="893"/>
      <c r="AB77" s="892"/>
      <c r="AC77" s="892"/>
      <c r="AD77" s="892"/>
      <c r="AE77" s="848"/>
      <c r="AF77" s="893"/>
      <c r="AG77" s="892"/>
      <c r="AH77" s="892"/>
      <c r="AI77" s="892"/>
      <c r="AJ77" s="848"/>
      <c r="AK77" s="893"/>
      <c r="AL77" s="892"/>
      <c r="AM77" s="892"/>
      <c r="AN77" s="892"/>
      <c r="AO77" s="848"/>
      <c r="AP77" s="893"/>
      <c r="AQ77" s="892"/>
      <c r="AR77" s="892"/>
      <c r="AS77" s="892"/>
      <c r="AT77" s="848"/>
      <c r="AU77" s="893"/>
      <c r="AV77" s="892"/>
      <c r="AW77" s="892"/>
      <c r="AX77" s="892"/>
      <c r="AY77" s="848"/>
      <c r="AZ77" s="846"/>
      <c r="BA77" s="846"/>
      <c r="BB77" s="846"/>
      <c r="BC77" s="846"/>
      <c r="BD77" s="847"/>
      <c r="BE77" s="223"/>
      <c r="BF77" s="223"/>
      <c r="BG77" s="223"/>
      <c r="BH77" s="223"/>
      <c r="BI77" s="223"/>
      <c r="BJ77" s="223"/>
      <c r="BK77" s="223"/>
      <c r="BL77" s="223"/>
      <c r="BM77" s="223"/>
      <c r="BN77" s="223"/>
      <c r="BO77" s="223"/>
      <c r="BP77" s="223"/>
      <c r="BQ77" s="220">
        <v>71</v>
      </c>
      <c r="BR77" s="225"/>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15">
      <c r="A78" s="220">
        <v>11</v>
      </c>
      <c r="B78" s="887"/>
      <c r="C78" s="888"/>
      <c r="D78" s="888"/>
      <c r="E78" s="888"/>
      <c r="F78" s="888"/>
      <c r="G78" s="888"/>
      <c r="H78" s="888"/>
      <c r="I78" s="888"/>
      <c r="J78" s="888"/>
      <c r="K78" s="888"/>
      <c r="L78" s="888"/>
      <c r="M78" s="888"/>
      <c r="N78" s="888"/>
      <c r="O78" s="888"/>
      <c r="P78" s="889"/>
      <c r="Q78" s="890"/>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6"/>
      <c r="BA78" s="846"/>
      <c r="BB78" s="846"/>
      <c r="BC78" s="846"/>
      <c r="BD78" s="847"/>
      <c r="BE78" s="223"/>
      <c r="BF78" s="223"/>
      <c r="BG78" s="223"/>
      <c r="BH78" s="223"/>
      <c r="BI78" s="223"/>
      <c r="BJ78" s="212"/>
      <c r="BK78" s="212"/>
      <c r="BL78" s="212"/>
      <c r="BM78" s="212"/>
      <c r="BN78" s="212"/>
      <c r="BO78" s="223"/>
      <c r="BP78" s="223"/>
      <c r="BQ78" s="220">
        <v>72</v>
      </c>
      <c r="BR78" s="225"/>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15">
      <c r="A79" s="220">
        <v>12</v>
      </c>
      <c r="B79" s="887"/>
      <c r="C79" s="888"/>
      <c r="D79" s="888"/>
      <c r="E79" s="888"/>
      <c r="F79" s="888"/>
      <c r="G79" s="888"/>
      <c r="H79" s="888"/>
      <c r="I79" s="888"/>
      <c r="J79" s="888"/>
      <c r="K79" s="888"/>
      <c r="L79" s="888"/>
      <c r="M79" s="888"/>
      <c r="N79" s="888"/>
      <c r="O79" s="888"/>
      <c r="P79" s="889"/>
      <c r="Q79" s="890"/>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6"/>
      <c r="BA79" s="846"/>
      <c r="BB79" s="846"/>
      <c r="BC79" s="846"/>
      <c r="BD79" s="847"/>
      <c r="BE79" s="223"/>
      <c r="BF79" s="223"/>
      <c r="BG79" s="223"/>
      <c r="BH79" s="223"/>
      <c r="BI79" s="223"/>
      <c r="BJ79" s="212"/>
      <c r="BK79" s="212"/>
      <c r="BL79" s="212"/>
      <c r="BM79" s="212"/>
      <c r="BN79" s="212"/>
      <c r="BO79" s="223"/>
      <c r="BP79" s="223"/>
      <c r="BQ79" s="220">
        <v>73</v>
      </c>
      <c r="BR79" s="225"/>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15">
      <c r="A80" s="220">
        <v>13</v>
      </c>
      <c r="B80" s="887"/>
      <c r="C80" s="888"/>
      <c r="D80" s="888"/>
      <c r="E80" s="888"/>
      <c r="F80" s="888"/>
      <c r="G80" s="888"/>
      <c r="H80" s="888"/>
      <c r="I80" s="888"/>
      <c r="J80" s="888"/>
      <c r="K80" s="888"/>
      <c r="L80" s="888"/>
      <c r="M80" s="888"/>
      <c r="N80" s="888"/>
      <c r="O80" s="888"/>
      <c r="P80" s="889"/>
      <c r="Q80" s="890"/>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6"/>
      <c r="BA80" s="846"/>
      <c r="BB80" s="846"/>
      <c r="BC80" s="846"/>
      <c r="BD80" s="847"/>
      <c r="BE80" s="223"/>
      <c r="BF80" s="223"/>
      <c r="BG80" s="223"/>
      <c r="BH80" s="223"/>
      <c r="BI80" s="223"/>
      <c r="BJ80" s="223"/>
      <c r="BK80" s="223"/>
      <c r="BL80" s="223"/>
      <c r="BM80" s="223"/>
      <c r="BN80" s="223"/>
      <c r="BO80" s="223"/>
      <c r="BP80" s="223"/>
      <c r="BQ80" s="220">
        <v>74</v>
      </c>
      <c r="BR80" s="225"/>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15">
      <c r="A81" s="220">
        <v>14</v>
      </c>
      <c r="B81" s="887"/>
      <c r="C81" s="888"/>
      <c r="D81" s="888"/>
      <c r="E81" s="888"/>
      <c r="F81" s="888"/>
      <c r="G81" s="888"/>
      <c r="H81" s="888"/>
      <c r="I81" s="888"/>
      <c r="J81" s="888"/>
      <c r="K81" s="888"/>
      <c r="L81" s="888"/>
      <c r="M81" s="888"/>
      <c r="N81" s="888"/>
      <c r="O81" s="888"/>
      <c r="P81" s="889"/>
      <c r="Q81" s="890"/>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6"/>
      <c r="BA81" s="846"/>
      <c r="BB81" s="846"/>
      <c r="BC81" s="846"/>
      <c r="BD81" s="847"/>
      <c r="BE81" s="223"/>
      <c r="BF81" s="223"/>
      <c r="BG81" s="223"/>
      <c r="BH81" s="223"/>
      <c r="BI81" s="223"/>
      <c r="BJ81" s="223"/>
      <c r="BK81" s="223"/>
      <c r="BL81" s="223"/>
      <c r="BM81" s="223"/>
      <c r="BN81" s="223"/>
      <c r="BO81" s="223"/>
      <c r="BP81" s="223"/>
      <c r="BQ81" s="220">
        <v>75</v>
      </c>
      <c r="BR81" s="225"/>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15">
      <c r="A82" s="220">
        <v>15</v>
      </c>
      <c r="B82" s="887"/>
      <c r="C82" s="888"/>
      <c r="D82" s="888"/>
      <c r="E82" s="888"/>
      <c r="F82" s="888"/>
      <c r="G82" s="888"/>
      <c r="H82" s="888"/>
      <c r="I82" s="888"/>
      <c r="J82" s="888"/>
      <c r="K82" s="888"/>
      <c r="L82" s="888"/>
      <c r="M82" s="888"/>
      <c r="N82" s="888"/>
      <c r="O82" s="888"/>
      <c r="P82" s="889"/>
      <c r="Q82" s="890"/>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6"/>
      <c r="BA82" s="846"/>
      <c r="BB82" s="846"/>
      <c r="BC82" s="846"/>
      <c r="BD82" s="847"/>
      <c r="BE82" s="223"/>
      <c r="BF82" s="223"/>
      <c r="BG82" s="223"/>
      <c r="BH82" s="223"/>
      <c r="BI82" s="223"/>
      <c r="BJ82" s="223"/>
      <c r="BK82" s="223"/>
      <c r="BL82" s="223"/>
      <c r="BM82" s="223"/>
      <c r="BN82" s="223"/>
      <c r="BO82" s="223"/>
      <c r="BP82" s="223"/>
      <c r="BQ82" s="220">
        <v>76</v>
      </c>
      <c r="BR82" s="225"/>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15">
      <c r="A83" s="220">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23"/>
      <c r="BF83" s="223"/>
      <c r="BG83" s="223"/>
      <c r="BH83" s="223"/>
      <c r="BI83" s="223"/>
      <c r="BJ83" s="223"/>
      <c r="BK83" s="223"/>
      <c r="BL83" s="223"/>
      <c r="BM83" s="223"/>
      <c r="BN83" s="223"/>
      <c r="BO83" s="223"/>
      <c r="BP83" s="223"/>
      <c r="BQ83" s="220">
        <v>77</v>
      </c>
      <c r="BR83" s="225"/>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15">
      <c r="A84" s="220">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23"/>
      <c r="BF84" s="223"/>
      <c r="BG84" s="223"/>
      <c r="BH84" s="223"/>
      <c r="BI84" s="223"/>
      <c r="BJ84" s="223"/>
      <c r="BK84" s="223"/>
      <c r="BL84" s="223"/>
      <c r="BM84" s="223"/>
      <c r="BN84" s="223"/>
      <c r="BO84" s="223"/>
      <c r="BP84" s="223"/>
      <c r="BQ84" s="220">
        <v>78</v>
      </c>
      <c r="BR84" s="225"/>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15">
      <c r="A85" s="220">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23"/>
      <c r="BF85" s="223"/>
      <c r="BG85" s="223"/>
      <c r="BH85" s="223"/>
      <c r="BI85" s="223"/>
      <c r="BJ85" s="223"/>
      <c r="BK85" s="223"/>
      <c r="BL85" s="223"/>
      <c r="BM85" s="223"/>
      <c r="BN85" s="223"/>
      <c r="BO85" s="223"/>
      <c r="BP85" s="223"/>
      <c r="BQ85" s="220">
        <v>79</v>
      </c>
      <c r="BR85" s="225"/>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15">
      <c r="A86" s="220">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23"/>
      <c r="BF86" s="223"/>
      <c r="BG86" s="223"/>
      <c r="BH86" s="223"/>
      <c r="BI86" s="223"/>
      <c r="BJ86" s="223"/>
      <c r="BK86" s="223"/>
      <c r="BL86" s="223"/>
      <c r="BM86" s="223"/>
      <c r="BN86" s="223"/>
      <c r="BO86" s="223"/>
      <c r="BP86" s="223"/>
      <c r="BQ86" s="220">
        <v>80</v>
      </c>
      <c r="BR86" s="225"/>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15">
      <c r="A87" s="226">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3"/>
      <c r="BF87" s="223"/>
      <c r="BG87" s="223"/>
      <c r="BH87" s="223"/>
      <c r="BI87" s="223"/>
      <c r="BJ87" s="223"/>
      <c r="BK87" s="223"/>
      <c r="BL87" s="223"/>
      <c r="BM87" s="223"/>
      <c r="BN87" s="223"/>
      <c r="BO87" s="223"/>
      <c r="BP87" s="223"/>
      <c r="BQ87" s="220">
        <v>81</v>
      </c>
      <c r="BR87" s="225"/>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
      <c r="A88" s="222" t="s">
        <v>378</v>
      </c>
      <c r="B88" s="803" t="s">
        <v>402</v>
      </c>
      <c r="C88" s="804"/>
      <c r="D88" s="804"/>
      <c r="E88" s="804"/>
      <c r="F88" s="804"/>
      <c r="G88" s="804"/>
      <c r="H88" s="804"/>
      <c r="I88" s="804"/>
      <c r="J88" s="804"/>
      <c r="K88" s="804"/>
      <c r="L88" s="804"/>
      <c r="M88" s="804"/>
      <c r="N88" s="804"/>
      <c r="O88" s="804"/>
      <c r="P88" s="805"/>
      <c r="Q88" s="854"/>
      <c r="R88" s="855"/>
      <c r="S88" s="855"/>
      <c r="T88" s="855"/>
      <c r="U88" s="855"/>
      <c r="V88" s="855"/>
      <c r="W88" s="855"/>
      <c r="X88" s="855"/>
      <c r="Y88" s="855"/>
      <c r="Z88" s="855"/>
      <c r="AA88" s="855"/>
      <c r="AB88" s="855"/>
      <c r="AC88" s="855"/>
      <c r="AD88" s="855"/>
      <c r="AE88" s="855"/>
      <c r="AF88" s="858">
        <v>15988</v>
      </c>
      <c r="AG88" s="858"/>
      <c r="AH88" s="858"/>
      <c r="AI88" s="858"/>
      <c r="AJ88" s="858"/>
      <c r="AK88" s="855"/>
      <c r="AL88" s="855"/>
      <c r="AM88" s="855"/>
      <c r="AN88" s="855"/>
      <c r="AO88" s="855"/>
      <c r="AP88" s="858">
        <v>1198</v>
      </c>
      <c r="AQ88" s="858"/>
      <c r="AR88" s="858"/>
      <c r="AS88" s="858"/>
      <c r="AT88" s="858"/>
      <c r="AU88" s="858">
        <v>185</v>
      </c>
      <c r="AV88" s="858"/>
      <c r="AW88" s="858"/>
      <c r="AX88" s="858"/>
      <c r="AY88" s="858"/>
      <c r="AZ88" s="863"/>
      <c r="BA88" s="863"/>
      <c r="BB88" s="863"/>
      <c r="BC88" s="863"/>
      <c r="BD88" s="864"/>
      <c r="BE88" s="223"/>
      <c r="BF88" s="223"/>
      <c r="BG88" s="223"/>
      <c r="BH88" s="223"/>
      <c r="BI88" s="223"/>
      <c r="BJ88" s="223"/>
      <c r="BK88" s="223"/>
      <c r="BL88" s="223"/>
      <c r="BM88" s="223"/>
      <c r="BN88" s="223"/>
      <c r="BO88" s="223"/>
      <c r="BP88" s="223"/>
      <c r="BQ88" s="220">
        <v>82</v>
      </c>
      <c r="BR88" s="225"/>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3" t="s">
        <v>403</v>
      </c>
      <c r="BS102" s="804"/>
      <c r="BT102" s="804"/>
      <c r="BU102" s="804"/>
      <c r="BV102" s="804"/>
      <c r="BW102" s="804"/>
      <c r="BX102" s="804"/>
      <c r="BY102" s="804"/>
      <c r="BZ102" s="804"/>
      <c r="CA102" s="804"/>
      <c r="CB102" s="804"/>
      <c r="CC102" s="804"/>
      <c r="CD102" s="804"/>
      <c r="CE102" s="804"/>
      <c r="CF102" s="804"/>
      <c r="CG102" s="805"/>
      <c r="CH102" s="901"/>
      <c r="CI102" s="902"/>
      <c r="CJ102" s="902"/>
      <c r="CK102" s="902"/>
      <c r="CL102" s="903"/>
      <c r="CM102" s="901"/>
      <c r="CN102" s="902"/>
      <c r="CO102" s="902"/>
      <c r="CP102" s="902"/>
      <c r="CQ102" s="903"/>
      <c r="CR102" s="904">
        <v>3067</v>
      </c>
      <c r="CS102" s="866"/>
      <c r="CT102" s="866"/>
      <c r="CU102" s="866"/>
      <c r="CV102" s="905"/>
      <c r="CW102" s="904">
        <v>310</v>
      </c>
      <c r="CX102" s="866"/>
      <c r="CY102" s="866"/>
      <c r="CZ102" s="866"/>
      <c r="DA102" s="905"/>
      <c r="DB102" s="904">
        <v>1738</v>
      </c>
      <c r="DC102" s="866"/>
      <c r="DD102" s="866"/>
      <c r="DE102" s="866"/>
      <c r="DF102" s="905"/>
      <c r="DG102" s="904" t="s">
        <v>489</v>
      </c>
      <c r="DH102" s="866"/>
      <c r="DI102" s="866"/>
      <c r="DJ102" s="866"/>
      <c r="DK102" s="905"/>
      <c r="DL102" s="904" t="s">
        <v>489</v>
      </c>
      <c r="DM102" s="866"/>
      <c r="DN102" s="866"/>
      <c r="DO102" s="866"/>
      <c r="DP102" s="905"/>
      <c r="DQ102" s="904">
        <v>161</v>
      </c>
      <c r="DR102" s="866"/>
      <c r="DS102" s="866"/>
      <c r="DT102" s="866"/>
      <c r="DU102" s="905"/>
      <c r="DV102" s="803"/>
      <c r="DW102" s="804"/>
      <c r="DX102" s="804"/>
      <c r="DY102" s="804"/>
      <c r="DZ102" s="928"/>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9" t="s">
        <v>404</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0" t="s">
        <v>405</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1" t="s">
        <v>408</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409</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15">
      <c r="A109" s="926" t="s">
        <v>410</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411</v>
      </c>
      <c r="AB109" s="907"/>
      <c r="AC109" s="907"/>
      <c r="AD109" s="907"/>
      <c r="AE109" s="908"/>
      <c r="AF109" s="906" t="s">
        <v>412</v>
      </c>
      <c r="AG109" s="907"/>
      <c r="AH109" s="907"/>
      <c r="AI109" s="907"/>
      <c r="AJ109" s="908"/>
      <c r="AK109" s="906" t="s">
        <v>294</v>
      </c>
      <c r="AL109" s="907"/>
      <c r="AM109" s="907"/>
      <c r="AN109" s="907"/>
      <c r="AO109" s="908"/>
      <c r="AP109" s="906" t="s">
        <v>413</v>
      </c>
      <c r="AQ109" s="907"/>
      <c r="AR109" s="907"/>
      <c r="AS109" s="907"/>
      <c r="AT109" s="909"/>
      <c r="AU109" s="926" t="s">
        <v>410</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411</v>
      </c>
      <c r="BR109" s="907"/>
      <c r="BS109" s="907"/>
      <c r="BT109" s="907"/>
      <c r="BU109" s="908"/>
      <c r="BV109" s="906" t="s">
        <v>412</v>
      </c>
      <c r="BW109" s="907"/>
      <c r="BX109" s="907"/>
      <c r="BY109" s="907"/>
      <c r="BZ109" s="908"/>
      <c r="CA109" s="906" t="s">
        <v>294</v>
      </c>
      <c r="CB109" s="907"/>
      <c r="CC109" s="907"/>
      <c r="CD109" s="907"/>
      <c r="CE109" s="908"/>
      <c r="CF109" s="927" t="s">
        <v>413</v>
      </c>
      <c r="CG109" s="927"/>
      <c r="CH109" s="927"/>
      <c r="CI109" s="927"/>
      <c r="CJ109" s="927"/>
      <c r="CK109" s="906" t="s">
        <v>414</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411</v>
      </c>
      <c r="DH109" s="907"/>
      <c r="DI109" s="907"/>
      <c r="DJ109" s="907"/>
      <c r="DK109" s="908"/>
      <c r="DL109" s="906" t="s">
        <v>412</v>
      </c>
      <c r="DM109" s="907"/>
      <c r="DN109" s="907"/>
      <c r="DO109" s="907"/>
      <c r="DP109" s="908"/>
      <c r="DQ109" s="906" t="s">
        <v>294</v>
      </c>
      <c r="DR109" s="907"/>
      <c r="DS109" s="907"/>
      <c r="DT109" s="907"/>
      <c r="DU109" s="908"/>
      <c r="DV109" s="906" t="s">
        <v>413</v>
      </c>
      <c r="DW109" s="907"/>
      <c r="DX109" s="907"/>
      <c r="DY109" s="907"/>
      <c r="DZ109" s="909"/>
    </row>
    <row r="110" spans="1:131" s="212" customFormat="1" ht="26.25" customHeight="1" x14ac:dyDescent="0.15">
      <c r="A110" s="910" t="s">
        <v>415</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1260109</v>
      </c>
      <c r="AB110" s="914"/>
      <c r="AC110" s="914"/>
      <c r="AD110" s="914"/>
      <c r="AE110" s="915"/>
      <c r="AF110" s="916">
        <v>1265913</v>
      </c>
      <c r="AG110" s="914"/>
      <c r="AH110" s="914"/>
      <c r="AI110" s="914"/>
      <c r="AJ110" s="915"/>
      <c r="AK110" s="916">
        <v>1233198</v>
      </c>
      <c r="AL110" s="914"/>
      <c r="AM110" s="914"/>
      <c r="AN110" s="914"/>
      <c r="AO110" s="915"/>
      <c r="AP110" s="917">
        <v>36</v>
      </c>
      <c r="AQ110" s="918"/>
      <c r="AR110" s="918"/>
      <c r="AS110" s="918"/>
      <c r="AT110" s="919"/>
      <c r="AU110" s="920" t="s">
        <v>69</v>
      </c>
      <c r="AV110" s="921"/>
      <c r="AW110" s="921"/>
      <c r="AX110" s="921"/>
      <c r="AY110" s="921"/>
      <c r="AZ110" s="943" t="s">
        <v>416</v>
      </c>
      <c r="BA110" s="911"/>
      <c r="BB110" s="911"/>
      <c r="BC110" s="911"/>
      <c r="BD110" s="911"/>
      <c r="BE110" s="911"/>
      <c r="BF110" s="911"/>
      <c r="BG110" s="911"/>
      <c r="BH110" s="911"/>
      <c r="BI110" s="911"/>
      <c r="BJ110" s="911"/>
      <c r="BK110" s="911"/>
      <c r="BL110" s="911"/>
      <c r="BM110" s="911"/>
      <c r="BN110" s="911"/>
      <c r="BO110" s="911"/>
      <c r="BP110" s="912"/>
      <c r="BQ110" s="944">
        <v>11873074</v>
      </c>
      <c r="BR110" s="945"/>
      <c r="BS110" s="945"/>
      <c r="BT110" s="945"/>
      <c r="BU110" s="945"/>
      <c r="BV110" s="945">
        <v>11759301</v>
      </c>
      <c r="BW110" s="945"/>
      <c r="BX110" s="945"/>
      <c r="BY110" s="945"/>
      <c r="BZ110" s="945"/>
      <c r="CA110" s="945">
        <v>11263902</v>
      </c>
      <c r="CB110" s="945"/>
      <c r="CC110" s="945"/>
      <c r="CD110" s="945"/>
      <c r="CE110" s="945"/>
      <c r="CF110" s="958">
        <v>328.5</v>
      </c>
      <c r="CG110" s="959"/>
      <c r="CH110" s="959"/>
      <c r="CI110" s="959"/>
      <c r="CJ110" s="959"/>
      <c r="CK110" s="960" t="s">
        <v>417</v>
      </c>
      <c r="CL110" s="961"/>
      <c r="CM110" s="943" t="s">
        <v>418</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12" customFormat="1" ht="26.25" customHeight="1" x14ac:dyDescent="0.15">
      <c r="A111" s="948" t="s">
        <v>419</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420</v>
      </c>
      <c r="BA111" s="937"/>
      <c r="BB111" s="937"/>
      <c r="BC111" s="937"/>
      <c r="BD111" s="937"/>
      <c r="BE111" s="937"/>
      <c r="BF111" s="937"/>
      <c r="BG111" s="937"/>
      <c r="BH111" s="937"/>
      <c r="BI111" s="937"/>
      <c r="BJ111" s="937"/>
      <c r="BK111" s="937"/>
      <c r="BL111" s="937"/>
      <c r="BM111" s="937"/>
      <c r="BN111" s="937"/>
      <c r="BO111" s="937"/>
      <c r="BP111" s="938"/>
      <c r="BQ111" s="939" t="s">
        <v>122</v>
      </c>
      <c r="BR111" s="940"/>
      <c r="BS111" s="940"/>
      <c r="BT111" s="940"/>
      <c r="BU111" s="940"/>
      <c r="BV111" s="940" t="s">
        <v>122</v>
      </c>
      <c r="BW111" s="940"/>
      <c r="BX111" s="940"/>
      <c r="BY111" s="940"/>
      <c r="BZ111" s="940"/>
      <c r="CA111" s="940" t="s">
        <v>122</v>
      </c>
      <c r="CB111" s="940"/>
      <c r="CC111" s="940"/>
      <c r="CD111" s="940"/>
      <c r="CE111" s="940"/>
      <c r="CF111" s="934" t="s">
        <v>122</v>
      </c>
      <c r="CG111" s="935"/>
      <c r="CH111" s="935"/>
      <c r="CI111" s="935"/>
      <c r="CJ111" s="935"/>
      <c r="CK111" s="962"/>
      <c r="CL111" s="963"/>
      <c r="CM111" s="936" t="s">
        <v>421</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12" customFormat="1" ht="26.25" customHeight="1" x14ac:dyDescent="0.15">
      <c r="A112" s="966" t="s">
        <v>422</v>
      </c>
      <c r="B112" s="967"/>
      <c r="C112" s="937" t="s">
        <v>423</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424</v>
      </c>
      <c r="BA112" s="937"/>
      <c r="BB112" s="937"/>
      <c r="BC112" s="937"/>
      <c r="BD112" s="937"/>
      <c r="BE112" s="937"/>
      <c r="BF112" s="937"/>
      <c r="BG112" s="937"/>
      <c r="BH112" s="937"/>
      <c r="BI112" s="937"/>
      <c r="BJ112" s="937"/>
      <c r="BK112" s="937"/>
      <c r="BL112" s="937"/>
      <c r="BM112" s="937"/>
      <c r="BN112" s="937"/>
      <c r="BO112" s="937"/>
      <c r="BP112" s="938"/>
      <c r="BQ112" s="939">
        <v>410299</v>
      </c>
      <c r="BR112" s="940"/>
      <c r="BS112" s="940"/>
      <c r="BT112" s="940"/>
      <c r="BU112" s="940"/>
      <c r="BV112" s="940">
        <v>521515</v>
      </c>
      <c r="BW112" s="940"/>
      <c r="BX112" s="940"/>
      <c r="BY112" s="940"/>
      <c r="BZ112" s="940"/>
      <c r="CA112" s="940">
        <v>619890</v>
      </c>
      <c r="CB112" s="940"/>
      <c r="CC112" s="940"/>
      <c r="CD112" s="940"/>
      <c r="CE112" s="940"/>
      <c r="CF112" s="934">
        <v>18.100000000000001</v>
      </c>
      <c r="CG112" s="935"/>
      <c r="CH112" s="935"/>
      <c r="CI112" s="935"/>
      <c r="CJ112" s="935"/>
      <c r="CK112" s="962"/>
      <c r="CL112" s="963"/>
      <c r="CM112" s="936" t="s">
        <v>425</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2" customFormat="1" ht="26.25" customHeight="1" x14ac:dyDescent="0.15">
      <c r="A113" s="968"/>
      <c r="B113" s="969"/>
      <c r="C113" s="937" t="s">
        <v>426</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115961</v>
      </c>
      <c r="AB113" s="952"/>
      <c r="AC113" s="952"/>
      <c r="AD113" s="952"/>
      <c r="AE113" s="953"/>
      <c r="AF113" s="954">
        <v>115546</v>
      </c>
      <c r="AG113" s="952"/>
      <c r="AH113" s="952"/>
      <c r="AI113" s="952"/>
      <c r="AJ113" s="953"/>
      <c r="AK113" s="954">
        <v>99506</v>
      </c>
      <c r="AL113" s="952"/>
      <c r="AM113" s="952"/>
      <c r="AN113" s="952"/>
      <c r="AO113" s="953"/>
      <c r="AP113" s="955">
        <v>2.9</v>
      </c>
      <c r="AQ113" s="956"/>
      <c r="AR113" s="956"/>
      <c r="AS113" s="956"/>
      <c r="AT113" s="957"/>
      <c r="AU113" s="922"/>
      <c r="AV113" s="923"/>
      <c r="AW113" s="923"/>
      <c r="AX113" s="923"/>
      <c r="AY113" s="923"/>
      <c r="AZ113" s="936" t="s">
        <v>427</v>
      </c>
      <c r="BA113" s="937"/>
      <c r="BB113" s="937"/>
      <c r="BC113" s="937"/>
      <c r="BD113" s="937"/>
      <c r="BE113" s="937"/>
      <c r="BF113" s="937"/>
      <c r="BG113" s="937"/>
      <c r="BH113" s="937"/>
      <c r="BI113" s="937"/>
      <c r="BJ113" s="937"/>
      <c r="BK113" s="937"/>
      <c r="BL113" s="937"/>
      <c r="BM113" s="937"/>
      <c r="BN113" s="937"/>
      <c r="BO113" s="937"/>
      <c r="BP113" s="938"/>
      <c r="BQ113" s="939">
        <v>220320</v>
      </c>
      <c r="BR113" s="940"/>
      <c r="BS113" s="940"/>
      <c r="BT113" s="940"/>
      <c r="BU113" s="940"/>
      <c r="BV113" s="940">
        <v>195458</v>
      </c>
      <c r="BW113" s="940"/>
      <c r="BX113" s="940"/>
      <c r="BY113" s="940"/>
      <c r="BZ113" s="940"/>
      <c r="CA113" s="940">
        <v>184988</v>
      </c>
      <c r="CB113" s="940"/>
      <c r="CC113" s="940"/>
      <c r="CD113" s="940"/>
      <c r="CE113" s="940"/>
      <c r="CF113" s="934">
        <v>5.4</v>
      </c>
      <c r="CG113" s="935"/>
      <c r="CH113" s="935"/>
      <c r="CI113" s="935"/>
      <c r="CJ113" s="935"/>
      <c r="CK113" s="962"/>
      <c r="CL113" s="963"/>
      <c r="CM113" s="936" t="s">
        <v>428</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12" customFormat="1" ht="26.25" customHeight="1" x14ac:dyDescent="0.15">
      <c r="A114" s="968"/>
      <c r="B114" s="969"/>
      <c r="C114" s="937" t="s">
        <v>429</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30697</v>
      </c>
      <c r="AB114" s="973"/>
      <c r="AC114" s="973"/>
      <c r="AD114" s="973"/>
      <c r="AE114" s="974"/>
      <c r="AF114" s="975">
        <v>28640</v>
      </c>
      <c r="AG114" s="973"/>
      <c r="AH114" s="973"/>
      <c r="AI114" s="973"/>
      <c r="AJ114" s="974"/>
      <c r="AK114" s="975">
        <v>30539</v>
      </c>
      <c r="AL114" s="973"/>
      <c r="AM114" s="973"/>
      <c r="AN114" s="973"/>
      <c r="AO114" s="974"/>
      <c r="AP114" s="976">
        <v>0.9</v>
      </c>
      <c r="AQ114" s="977"/>
      <c r="AR114" s="977"/>
      <c r="AS114" s="977"/>
      <c r="AT114" s="978"/>
      <c r="AU114" s="922"/>
      <c r="AV114" s="923"/>
      <c r="AW114" s="923"/>
      <c r="AX114" s="923"/>
      <c r="AY114" s="923"/>
      <c r="AZ114" s="936" t="s">
        <v>430</v>
      </c>
      <c r="BA114" s="937"/>
      <c r="BB114" s="937"/>
      <c r="BC114" s="937"/>
      <c r="BD114" s="937"/>
      <c r="BE114" s="937"/>
      <c r="BF114" s="937"/>
      <c r="BG114" s="937"/>
      <c r="BH114" s="937"/>
      <c r="BI114" s="937"/>
      <c r="BJ114" s="937"/>
      <c r="BK114" s="937"/>
      <c r="BL114" s="937"/>
      <c r="BM114" s="937"/>
      <c r="BN114" s="937"/>
      <c r="BO114" s="937"/>
      <c r="BP114" s="938"/>
      <c r="BQ114" s="939">
        <v>774603</v>
      </c>
      <c r="BR114" s="940"/>
      <c r="BS114" s="940"/>
      <c r="BT114" s="940"/>
      <c r="BU114" s="940"/>
      <c r="BV114" s="940">
        <v>824064</v>
      </c>
      <c r="BW114" s="940"/>
      <c r="BX114" s="940"/>
      <c r="BY114" s="940"/>
      <c r="BZ114" s="940"/>
      <c r="CA114" s="940">
        <v>854781</v>
      </c>
      <c r="CB114" s="940"/>
      <c r="CC114" s="940"/>
      <c r="CD114" s="940"/>
      <c r="CE114" s="940"/>
      <c r="CF114" s="934">
        <v>24.9</v>
      </c>
      <c r="CG114" s="935"/>
      <c r="CH114" s="935"/>
      <c r="CI114" s="935"/>
      <c r="CJ114" s="935"/>
      <c r="CK114" s="962"/>
      <c r="CL114" s="963"/>
      <c r="CM114" s="936" t="s">
        <v>431</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2" customFormat="1" ht="26.25" customHeight="1" x14ac:dyDescent="0.15">
      <c r="A115" s="968"/>
      <c r="B115" s="969"/>
      <c r="C115" s="937" t="s">
        <v>432</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t="s">
        <v>122</v>
      </c>
      <c r="AB115" s="952"/>
      <c r="AC115" s="952"/>
      <c r="AD115" s="952"/>
      <c r="AE115" s="953"/>
      <c r="AF115" s="954" t="s">
        <v>122</v>
      </c>
      <c r="AG115" s="952"/>
      <c r="AH115" s="952"/>
      <c r="AI115" s="952"/>
      <c r="AJ115" s="953"/>
      <c r="AK115" s="954" t="s">
        <v>122</v>
      </c>
      <c r="AL115" s="952"/>
      <c r="AM115" s="952"/>
      <c r="AN115" s="952"/>
      <c r="AO115" s="953"/>
      <c r="AP115" s="955" t="s">
        <v>122</v>
      </c>
      <c r="AQ115" s="956"/>
      <c r="AR115" s="956"/>
      <c r="AS115" s="956"/>
      <c r="AT115" s="957"/>
      <c r="AU115" s="922"/>
      <c r="AV115" s="923"/>
      <c r="AW115" s="923"/>
      <c r="AX115" s="923"/>
      <c r="AY115" s="923"/>
      <c r="AZ115" s="936" t="s">
        <v>433</v>
      </c>
      <c r="BA115" s="937"/>
      <c r="BB115" s="937"/>
      <c r="BC115" s="937"/>
      <c r="BD115" s="937"/>
      <c r="BE115" s="937"/>
      <c r="BF115" s="937"/>
      <c r="BG115" s="937"/>
      <c r="BH115" s="937"/>
      <c r="BI115" s="937"/>
      <c r="BJ115" s="937"/>
      <c r="BK115" s="937"/>
      <c r="BL115" s="937"/>
      <c r="BM115" s="937"/>
      <c r="BN115" s="937"/>
      <c r="BO115" s="937"/>
      <c r="BP115" s="938"/>
      <c r="BQ115" s="939">
        <v>443102</v>
      </c>
      <c r="BR115" s="940"/>
      <c r="BS115" s="940"/>
      <c r="BT115" s="940"/>
      <c r="BU115" s="940"/>
      <c r="BV115" s="940">
        <v>251772</v>
      </c>
      <c r="BW115" s="940"/>
      <c r="BX115" s="940"/>
      <c r="BY115" s="940"/>
      <c r="BZ115" s="940"/>
      <c r="CA115" s="940">
        <v>160577</v>
      </c>
      <c r="CB115" s="940"/>
      <c r="CC115" s="940"/>
      <c r="CD115" s="940"/>
      <c r="CE115" s="940"/>
      <c r="CF115" s="934">
        <v>4.7</v>
      </c>
      <c r="CG115" s="935"/>
      <c r="CH115" s="935"/>
      <c r="CI115" s="935"/>
      <c r="CJ115" s="935"/>
      <c r="CK115" s="962"/>
      <c r="CL115" s="963"/>
      <c r="CM115" s="936" t="s">
        <v>434</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t="s">
        <v>122</v>
      </c>
      <c r="DM115" s="973"/>
      <c r="DN115" s="973"/>
      <c r="DO115" s="973"/>
      <c r="DP115" s="974"/>
      <c r="DQ115" s="975" t="s">
        <v>122</v>
      </c>
      <c r="DR115" s="973"/>
      <c r="DS115" s="973"/>
      <c r="DT115" s="973"/>
      <c r="DU115" s="974"/>
      <c r="DV115" s="976" t="s">
        <v>122</v>
      </c>
      <c r="DW115" s="977"/>
      <c r="DX115" s="977"/>
      <c r="DY115" s="977"/>
      <c r="DZ115" s="978"/>
    </row>
    <row r="116" spans="1:130" s="212" customFormat="1" ht="26.25" customHeight="1" x14ac:dyDescent="0.15">
      <c r="A116" s="970"/>
      <c r="B116" s="971"/>
      <c r="C116" s="979" t="s">
        <v>435</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v>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436</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437</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12" customFormat="1" ht="26.25" customHeight="1" x14ac:dyDescent="0.15">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438</v>
      </c>
      <c r="Z117" s="908"/>
      <c r="AA117" s="992">
        <v>1406789</v>
      </c>
      <c r="AB117" s="993"/>
      <c r="AC117" s="993"/>
      <c r="AD117" s="993"/>
      <c r="AE117" s="994"/>
      <c r="AF117" s="995">
        <v>1410099</v>
      </c>
      <c r="AG117" s="993"/>
      <c r="AH117" s="993"/>
      <c r="AI117" s="993"/>
      <c r="AJ117" s="994"/>
      <c r="AK117" s="995">
        <v>1363243</v>
      </c>
      <c r="AL117" s="993"/>
      <c r="AM117" s="993"/>
      <c r="AN117" s="993"/>
      <c r="AO117" s="994"/>
      <c r="AP117" s="996"/>
      <c r="AQ117" s="997"/>
      <c r="AR117" s="997"/>
      <c r="AS117" s="997"/>
      <c r="AT117" s="998"/>
      <c r="AU117" s="922"/>
      <c r="AV117" s="923"/>
      <c r="AW117" s="923"/>
      <c r="AX117" s="923"/>
      <c r="AY117" s="923"/>
      <c r="AZ117" s="988" t="s">
        <v>439</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440</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2" customFormat="1" ht="26.25" customHeight="1" x14ac:dyDescent="0.15">
      <c r="A118" s="926" t="s">
        <v>414</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411</v>
      </c>
      <c r="AB118" s="907"/>
      <c r="AC118" s="907"/>
      <c r="AD118" s="907"/>
      <c r="AE118" s="908"/>
      <c r="AF118" s="906" t="s">
        <v>412</v>
      </c>
      <c r="AG118" s="907"/>
      <c r="AH118" s="907"/>
      <c r="AI118" s="907"/>
      <c r="AJ118" s="908"/>
      <c r="AK118" s="906" t="s">
        <v>294</v>
      </c>
      <c r="AL118" s="907"/>
      <c r="AM118" s="907"/>
      <c r="AN118" s="907"/>
      <c r="AO118" s="908"/>
      <c r="AP118" s="984" t="s">
        <v>413</v>
      </c>
      <c r="AQ118" s="985"/>
      <c r="AR118" s="985"/>
      <c r="AS118" s="985"/>
      <c r="AT118" s="986"/>
      <c r="AU118" s="922"/>
      <c r="AV118" s="923"/>
      <c r="AW118" s="923"/>
      <c r="AX118" s="923"/>
      <c r="AY118" s="923"/>
      <c r="AZ118" s="987" t="s">
        <v>441</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442</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2" customFormat="1" ht="26.25" customHeight="1" x14ac:dyDescent="0.15">
      <c r="A119" s="1070" t="s">
        <v>417</v>
      </c>
      <c r="B119" s="961"/>
      <c r="C119" s="943" t="s">
        <v>418</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33" t="s">
        <v>177</v>
      </c>
      <c r="BA119" s="233"/>
      <c r="BB119" s="233"/>
      <c r="BC119" s="233"/>
      <c r="BD119" s="233"/>
      <c r="BE119" s="233"/>
      <c r="BF119" s="233"/>
      <c r="BG119" s="233"/>
      <c r="BH119" s="233"/>
      <c r="BI119" s="233"/>
      <c r="BJ119" s="233"/>
      <c r="BK119" s="233"/>
      <c r="BL119" s="233"/>
      <c r="BM119" s="233"/>
      <c r="BN119" s="233"/>
      <c r="BO119" s="991" t="s">
        <v>443</v>
      </c>
      <c r="BP119" s="1019"/>
      <c r="BQ119" s="1013">
        <v>13721398</v>
      </c>
      <c r="BR119" s="1014"/>
      <c r="BS119" s="1014"/>
      <c r="BT119" s="1014"/>
      <c r="BU119" s="1014"/>
      <c r="BV119" s="1014">
        <v>13552110</v>
      </c>
      <c r="BW119" s="1014"/>
      <c r="BX119" s="1014"/>
      <c r="BY119" s="1014"/>
      <c r="BZ119" s="1014"/>
      <c r="CA119" s="1014">
        <v>13084138</v>
      </c>
      <c r="CB119" s="1014"/>
      <c r="CC119" s="1014"/>
      <c r="CD119" s="1014"/>
      <c r="CE119" s="1014"/>
      <c r="CF119" s="1015"/>
      <c r="CG119" s="1016"/>
      <c r="CH119" s="1016"/>
      <c r="CI119" s="1016"/>
      <c r="CJ119" s="1017"/>
      <c r="CK119" s="964"/>
      <c r="CL119" s="965"/>
      <c r="CM119" s="987" t="s">
        <v>444</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12" customFormat="1" ht="26.25" customHeight="1" x14ac:dyDescent="0.15">
      <c r="A120" s="1071"/>
      <c r="B120" s="963"/>
      <c r="C120" s="936" t="s">
        <v>421</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445</v>
      </c>
      <c r="AV120" s="1006"/>
      <c r="AW120" s="1006"/>
      <c r="AX120" s="1006"/>
      <c r="AY120" s="1007"/>
      <c r="AZ120" s="943" t="s">
        <v>446</v>
      </c>
      <c r="BA120" s="911"/>
      <c r="BB120" s="911"/>
      <c r="BC120" s="911"/>
      <c r="BD120" s="911"/>
      <c r="BE120" s="911"/>
      <c r="BF120" s="911"/>
      <c r="BG120" s="911"/>
      <c r="BH120" s="911"/>
      <c r="BI120" s="911"/>
      <c r="BJ120" s="911"/>
      <c r="BK120" s="911"/>
      <c r="BL120" s="911"/>
      <c r="BM120" s="911"/>
      <c r="BN120" s="911"/>
      <c r="BO120" s="911"/>
      <c r="BP120" s="912"/>
      <c r="BQ120" s="944">
        <v>5088549</v>
      </c>
      <c r="BR120" s="945"/>
      <c r="BS120" s="945"/>
      <c r="BT120" s="945"/>
      <c r="BU120" s="945"/>
      <c r="BV120" s="945">
        <v>5091632</v>
      </c>
      <c r="BW120" s="945"/>
      <c r="BX120" s="945"/>
      <c r="BY120" s="945"/>
      <c r="BZ120" s="945"/>
      <c r="CA120" s="945">
        <v>5090479</v>
      </c>
      <c r="CB120" s="945"/>
      <c r="CC120" s="945"/>
      <c r="CD120" s="945"/>
      <c r="CE120" s="945"/>
      <c r="CF120" s="958">
        <v>148.5</v>
      </c>
      <c r="CG120" s="959"/>
      <c r="CH120" s="959"/>
      <c r="CI120" s="959"/>
      <c r="CJ120" s="959"/>
      <c r="CK120" s="1020" t="s">
        <v>447</v>
      </c>
      <c r="CL120" s="1021"/>
      <c r="CM120" s="1021"/>
      <c r="CN120" s="1021"/>
      <c r="CO120" s="1022"/>
      <c r="CP120" s="1028" t="s">
        <v>392</v>
      </c>
      <c r="CQ120" s="1029"/>
      <c r="CR120" s="1029"/>
      <c r="CS120" s="1029"/>
      <c r="CT120" s="1029"/>
      <c r="CU120" s="1029"/>
      <c r="CV120" s="1029"/>
      <c r="CW120" s="1029"/>
      <c r="CX120" s="1029"/>
      <c r="CY120" s="1029"/>
      <c r="CZ120" s="1029"/>
      <c r="DA120" s="1029"/>
      <c r="DB120" s="1029"/>
      <c r="DC120" s="1029"/>
      <c r="DD120" s="1029"/>
      <c r="DE120" s="1029"/>
      <c r="DF120" s="1030"/>
      <c r="DG120" s="944">
        <v>410299</v>
      </c>
      <c r="DH120" s="945"/>
      <c r="DI120" s="945"/>
      <c r="DJ120" s="945"/>
      <c r="DK120" s="945"/>
      <c r="DL120" s="945">
        <v>521515</v>
      </c>
      <c r="DM120" s="945"/>
      <c r="DN120" s="945"/>
      <c r="DO120" s="945"/>
      <c r="DP120" s="945"/>
      <c r="DQ120" s="945">
        <v>619890</v>
      </c>
      <c r="DR120" s="945"/>
      <c r="DS120" s="945"/>
      <c r="DT120" s="945"/>
      <c r="DU120" s="945"/>
      <c r="DV120" s="946">
        <v>18.100000000000001</v>
      </c>
      <c r="DW120" s="946"/>
      <c r="DX120" s="946"/>
      <c r="DY120" s="946"/>
      <c r="DZ120" s="947"/>
    </row>
    <row r="121" spans="1:130" s="212" customFormat="1" ht="26.25" customHeight="1" x14ac:dyDescent="0.15">
      <c r="A121" s="1071"/>
      <c r="B121" s="963"/>
      <c r="C121" s="988" t="s">
        <v>448</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449</v>
      </c>
      <c r="BA121" s="937"/>
      <c r="BB121" s="937"/>
      <c r="BC121" s="937"/>
      <c r="BD121" s="937"/>
      <c r="BE121" s="937"/>
      <c r="BF121" s="937"/>
      <c r="BG121" s="937"/>
      <c r="BH121" s="937"/>
      <c r="BI121" s="937"/>
      <c r="BJ121" s="937"/>
      <c r="BK121" s="937"/>
      <c r="BL121" s="937"/>
      <c r="BM121" s="937"/>
      <c r="BN121" s="937"/>
      <c r="BO121" s="937"/>
      <c r="BP121" s="938"/>
      <c r="BQ121" s="939">
        <v>4610042</v>
      </c>
      <c r="BR121" s="940"/>
      <c r="BS121" s="940"/>
      <c r="BT121" s="940"/>
      <c r="BU121" s="940"/>
      <c r="BV121" s="940">
        <v>2727954</v>
      </c>
      <c r="BW121" s="940"/>
      <c r="BX121" s="940"/>
      <c r="BY121" s="940"/>
      <c r="BZ121" s="940"/>
      <c r="CA121" s="940">
        <v>2051000</v>
      </c>
      <c r="CB121" s="940"/>
      <c r="CC121" s="940"/>
      <c r="CD121" s="940"/>
      <c r="CE121" s="940"/>
      <c r="CF121" s="934">
        <v>59.8</v>
      </c>
      <c r="CG121" s="935"/>
      <c r="CH121" s="935"/>
      <c r="CI121" s="935"/>
      <c r="CJ121" s="935"/>
      <c r="CK121" s="1023"/>
      <c r="CL121" s="1024"/>
      <c r="CM121" s="1024"/>
      <c r="CN121" s="1024"/>
      <c r="CO121" s="1025"/>
      <c r="CP121" s="1033" t="s">
        <v>394</v>
      </c>
      <c r="CQ121" s="1034"/>
      <c r="CR121" s="1034"/>
      <c r="CS121" s="1034"/>
      <c r="CT121" s="1034"/>
      <c r="CU121" s="1034"/>
      <c r="CV121" s="1034"/>
      <c r="CW121" s="1034"/>
      <c r="CX121" s="1034"/>
      <c r="CY121" s="1034"/>
      <c r="CZ121" s="1034"/>
      <c r="DA121" s="1034"/>
      <c r="DB121" s="1034"/>
      <c r="DC121" s="1034"/>
      <c r="DD121" s="1034"/>
      <c r="DE121" s="1034"/>
      <c r="DF121" s="1035"/>
      <c r="DG121" s="939" t="s">
        <v>122</v>
      </c>
      <c r="DH121" s="940"/>
      <c r="DI121" s="940"/>
      <c r="DJ121" s="940"/>
      <c r="DK121" s="940"/>
      <c r="DL121" s="940" t="s">
        <v>122</v>
      </c>
      <c r="DM121" s="940"/>
      <c r="DN121" s="940"/>
      <c r="DO121" s="940"/>
      <c r="DP121" s="940"/>
      <c r="DQ121" s="940" t="s">
        <v>122</v>
      </c>
      <c r="DR121" s="940"/>
      <c r="DS121" s="940"/>
      <c r="DT121" s="940"/>
      <c r="DU121" s="940"/>
      <c r="DV121" s="941" t="s">
        <v>122</v>
      </c>
      <c r="DW121" s="941"/>
      <c r="DX121" s="941"/>
      <c r="DY121" s="941"/>
      <c r="DZ121" s="942"/>
    </row>
    <row r="122" spans="1:130" s="212" customFormat="1" ht="26.25" customHeight="1" x14ac:dyDescent="0.15">
      <c r="A122" s="1071"/>
      <c r="B122" s="963"/>
      <c r="C122" s="936" t="s">
        <v>431</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450</v>
      </c>
      <c r="BA122" s="979"/>
      <c r="BB122" s="979"/>
      <c r="BC122" s="979"/>
      <c r="BD122" s="979"/>
      <c r="BE122" s="979"/>
      <c r="BF122" s="979"/>
      <c r="BG122" s="979"/>
      <c r="BH122" s="979"/>
      <c r="BI122" s="979"/>
      <c r="BJ122" s="979"/>
      <c r="BK122" s="979"/>
      <c r="BL122" s="979"/>
      <c r="BM122" s="979"/>
      <c r="BN122" s="979"/>
      <c r="BO122" s="979"/>
      <c r="BP122" s="980"/>
      <c r="BQ122" s="1013">
        <v>8514776</v>
      </c>
      <c r="BR122" s="1014"/>
      <c r="BS122" s="1014"/>
      <c r="BT122" s="1014"/>
      <c r="BU122" s="1014"/>
      <c r="BV122" s="1014">
        <v>8738702</v>
      </c>
      <c r="BW122" s="1014"/>
      <c r="BX122" s="1014"/>
      <c r="BY122" s="1014"/>
      <c r="BZ122" s="1014"/>
      <c r="CA122" s="1014">
        <v>8450026</v>
      </c>
      <c r="CB122" s="1014"/>
      <c r="CC122" s="1014"/>
      <c r="CD122" s="1014"/>
      <c r="CE122" s="1014"/>
      <c r="CF122" s="1031">
        <v>246.4</v>
      </c>
      <c r="CG122" s="1032"/>
      <c r="CH122" s="1032"/>
      <c r="CI122" s="1032"/>
      <c r="CJ122" s="1032"/>
      <c r="CK122" s="1023"/>
      <c r="CL122" s="1024"/>
      <c r="CM122" s="1024"/>
      <c r="CN122" s="1024"/>
      <c r="CO122" s="1025"/>
      <c r="CP122" s="1033" t="s">
        <v>395</v>
      </c>
      <c r="CQ122" s="1034"/>
      <c r="CR122" s="1034"/>
      <c r="CS122" s="1034"/>
      <c r="CT122" s="1034"/>
      <c r="CU122" s="1034"/>
      <c r="CV122" s="1034"/>
      <c r="CW122" s="1034"/>
      <c r="CX122" s="1034"/>
      <c r="CY122" s="1034"/>
      <c r="CZ122" s="1034"/>
      <c r="DA122" s="1034"/>
      <c r="DB122" s="1034"/>
      <c r="DC122" s="1034"/>
      <c r="DD122" s="1034"/>
      <c r="DE122" s="1034"/>
      <c r="DF122" s="1035"/>
      <c r="DG122" s="939" t="s">
        <v>122</v>
      </c>
      <c r="DH122" s="940"/>
      <c r="DI122" s="940"/>
      <c r="DJ122" s="940"/>
      <c r="DK122" s="940"/>
      <c r="DL122" s="940" t="s">
        <v>122</v>
      </c>
      <c r="DM122" s="940"/>
      <c r="DN122" s="940"/>
      <c r="DO122" s="940"/>
      <c r="DP122" s="940"/>
      <c r="DQ122" s="940" t="s">
        <v>122</v>
      </c>
      <c r="DR122" s="940"/>
      <c r="DS122" s="940"/>
      <c r="DT122" s="940"/>
      <c r="DU122" s="940"/>
      <c r="DV122" s="941" t="s">
        <v>122</v>
      </c>
      <c r="DW122" s="941"/>
      <c r="DX122" s="941"/>
      <c r="DY122" s="941"/>
      <c r="DZ122" s="942"/>
    </row>
    <row r="123" spans="1:130" s="212" customFormat="1" ht="26.25" customHeight="1" x14ac:dyDescent="0.15">
      <c r="A123" s="1071"/>
      <c r="B123" s="963"/>
      <c r="C123" s="936" t="s">
        <v>437</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3" t="s">
        <v>177</v>
      </c>
      <c r="BA123" s="233"/>
      <c r="BB123" s="233"/>
      <c r="BC123" s="233"/>
      <c r="BD123" s="233"/>
      <c r="BE123" s="233"/>
      <c r="BF123" s="233"/>
      <c r="BG123" s="233"/>
      <c r="BH123" s="233"/>
      <c r="BI123" s="233"/>
      <c r="BJ123" s="233"/>
      <c r="BK123" s="233"/>
      <c r="BL123" s="233"/>
      <c r="BM123" s="233"/>
      <c r="BN123" s="233"/>
      <c r="BO123" s="991" t="s">
        <v>451</v>
      </c>
      <c r="BP123" s="1019"/>
      <c r="BQ123" s="1077">
        <v>18213367</v>
      </c>
      <c r="BR123" s="1078"/>
      <c r="BS123" s="1078"/>
      <c r="BT123" s="1078"/>
      <c r="BU123" s="1078"/>
      <c r="BV123" s="1078">
        <v>16558288</v>
      </c>
      <c r="BW123" s="1078"/>
      <c r="BX123" s="1078"/>
      <c r="BY123" s="1078"/>
      <c r="BZ123" s="1078"/>
      <c r="CA123" s="1078">
        <v>15591505</v>
      </c>
      <c r="CB123" s="1078"/>
      <c r="CC123" s="1078"/>
      <c r="CD123" s="1078"/>
      <c r="CE123" s="1078"/>
      <c r="CF123" s="1015"/>
      <c r="CG123" s="1016"/>
      <c r="CH123" s="1016"/>
      <c r="CI123" s="1016"/>
      <c r="CJ123" s="1017"/>
      <c r="CK123" s="1023"/>
      <c r="CL123" s="1024"/>
      <c r="CM123" s="1024"/>
      <c r="CN123" s="1024"/>
      <c r="CO123" s="1025"/>
      <c r="CP123" s="1033"/>
      <c r="CQ123" s="1034"/>
      <c r="CR123" s="1034"/>
      <c r="CS123" s="1034"/>
      <c r="CT123" s="1034"/>
      <c r="CU123" s="1034"/>
      <c r="CV123" s="1034"/>
      <c r="CW123" s="1034"/>
      <c r="CX123" s="1034"/>
      <c r="CY123" s="1034"/>
      <c r="CZ123" s="1034"/>
      <c r="DA123" s="1034"/>
      <c r="DB123" s="1034"/>
      <c r="DC123" s="1034"/>
      <c r="DD123" s="1034"/>
      <c r="DE123" s="1034"/>
      <c r="DF123" s="1035"/>
      <c r="DG123" s="972"/>
      <c r="DH123" s="973"/>
      <c r="DI123" s="973"/>
      <c r="DJ123" s="973"/>
      <c r="DK123" s="974"/>
      <c r="DL123" s="975"/>
      <c r="DM123" s="973"/>
      <c r="DN123" s="973"/>
      <c r="DO123" s="973"/>
      <c r="DP123" s="974"/>
      <c r="DQ123" s="975"/>
      <c r="DR123" s="973"/>
      <c r="DS123" s="973"/>
      <c r="DT123" s="973"/>
      <c r="DU123" s="974"/>
      <c r="DV123" s="976"/>
      <c r="DW123" s="977"/>
      <c r="DX123" s="977"/>
      <c r="DY123" s="977"/>
      <c r="DZ123" s="978"/>
    </row>
    <row r="124" spans="1:130" s="212" customFormat="1" ht="26.25" customHeight="1" thickBot="1" x14ac:dyDescent="0.2">
      <c r="A124" s="1071"/>
      <c r="B124" s="963"/>
      <c r="C124" s="936" t="s">
        <v>440</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452</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t="s">
        <v>122</v>
      </c>
      <c r="BR124" s="1041"/>
      <c r="BS124" s="1041"/>
      <c r="BT124" s="1041"/>
      <c r="BU124" s="1041"/>
      <c r="BV124" s="1041" t="s">
        <v>122</v>
      </c>
      <c r="BW124" s="1041"/>
      <c r="BX124" s="1041"/>
      <c r="BY124" s="1041"/>
      <c r="BZ124" s="1041"/>
      <c r="CA124" s="1041" t="s">
        <v>122</v>
      </c>
      <c r="CB124" s="1041"/>
      <c r="CC124" s="1041"/>
      <c r="CD124" s="1041"/>
      <c r="CE124" s="1041"/>
      <c r="CF124" s="1042"/>
      <c r="CG124" s="1043"/>
      <c r="CH124" s="1043"/>
      <c r="CI124" s="1043"/>
      <c r="CJ124" s="1044"/>
      <c r="CK124" s="1026"/>
      <c r="CL124" s="1026"/>
      <c r="CM124" s="1026"/>
      <c r="CN124" s="1026"/>
      <c r="CO124" s="1027"/>
      <c r="CP124" s="1033" t="s">
        <v>453</v>
      </c>
      <c r="CQ124" s="1034"/>
      <c r="CR124" s="1034"/>
      <c r="CS124" s="1034"/>
      <c r="CT124" s="1034"/>
      <c r="CU124" s="1034"/>
      <c r="CV124" s="1034"/>
      <c r="CW124" s="1034"/>
      <c r="CX124" s="1034"/>
      <c r="CY124" s="1034"/>
      <c r="CZ124" s="1034"/>
      <c r="DA124" s="1034"/>
      <c r="DB124" s="1034"/>
      <c r="DC124" s="1034"/>
      <c r="DD124" s="1034"/>
      <c r="DE124" s="1034"/>
      <c r="DF124" s="1035"/>
      <c r="DG124" s="1018" t="s">
        <v>122</v>
      </c>
      <c r="DH124" s="1000"/>
      <c r="DI124" s="1000"/>
      <c r="DJ124" s="1000"/>
      <c r="DK124" s="1001"/>
      <c r="DL124" s="999" t="s">
        <v>122</v>
      </c>
      <c r="DM124" s="1000"/>
      <c r="DN124" s="1000"/>
      <c r="DO124" s="1000"/>
      <c r="DP124" s="1001"/>
      <c r="DQ124" s="999" t="s">
        <v>122</v>
      </c>
      <c r="DR124" s="1000"/>
      <c r="DS124" s="1000"/>
      <c r="DT124" s="1000"/>
      <c r="DU124" s="1001"/>
      <c r="DV124" s="1002" t="s">
        <v>122</v>
      </c>
      <c r="DW124" s="1003"/>
      <c r="DX124" s="1003"/>
      <c r="DY124" s="1003"/>
      <c r="DZ124" s="1004"/>
    </row>
    <row r="125" spans="1:130" s="212" customFormat="1" ht="26.25" customHeight="1" x14ac:dyDescent="0.15">
      <c r="A125" s="1071"/>
      <c r="B125" s="963"/>
      <c r="C125" s="936" t="s">
        <v>442</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454</v>
      </c>
      <c r="CL125" s="1021"/>
      <c r="CM125" s="1021"/>
      <c r="CN125" s="1021"/>
      <c r="CO125" s="1022"/>
      <c r="CP125" s="943" t="s">
        <v>455</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2" customFormat="1" ht="26.25" customHeight="1" thickBot="1" x14ac:dyDescent="0.2">
      <c r="A126" s="1071"/>
      <c r="B126" s="963"/>
      <c r="C126" s="936" t="s">
        <v>444</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456</v>
      </c>
      <c r="CQ126" s="937"/>
      <c r="CR126" s="937"/>
      <c r="CS126" s="937"/>
      <c r="CT126" s="937"/>
      <c r="CU126" s="937"/>
      <c r="CV126" s="937"/>
      <c r="CW126" s="937"/>
      <c r="CX126" s="937"/>
      <c r="CY126" s="937"/>
      <c r="CZ126" s="937"/>
      <c r="DA126" s="937"/>
      <c r="DB126" s="937"/>
      <c r="DC126" s="937"/>
      <c r="DD126" s="937"/>
      <c r="DE126" s="937"/>
      <c r="DF126" s="938"/>
      <c r="DG126" s="939" t="s">
        <v>122</v>
      </c>
      <c r="DH126" s="940"/>
      <c r="DI126" s="940"/>
      <c r="DJ126" s="940"/>
      <c r="DK126" s="940"/>
      <c r="DL126" s="940" t="s">
        <v>122</v>
      </c>
      <c r="DM126" s="940"/>
      <c r="DN126" s="940"/>
      <c r="DO126" s="940"/>
      <c r="DP126" s="940"/>
      <c r="DQ126" s="940" t="s">
        <v>122</v>
      </c>
      <c r="DR126" s="940"/>
      <c r="DS126" s="940"/>
      <c r="DT126" s="940"/>
      <c r="DU126" s="940"/>
      <c r="DV126" s="941" t="s">
        <v>122</v>
      </c>
      <c r="DW126" s="941"/>
      <c r="DX126" s="941"/>
      <c r="DY126" s="941"/>
      <c r="DZ126" s="942"/>
    </row>
    <row r="127" spans="1:130" s="212" customFormat="1" ht="26.25" customHeight="1" x14ac:dyDescent="0.15">
      <c r="A127" s="1072"/>
      <c r="B127" s="965"/>
      <c r="C127" s="987" t="s">
        <v>457</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14"/>
      <c r="AV127" s="214"/>
      <c r="AW127" s="214"/>
      <c r="AX127" s="1045" t="s">
        <v>458</v>
      </c>
      <c r="AY127" s="1046"/>
      <c r="AZ127" s="1046"/>
      <c r="BA127" s="1046"/>
      <c r="BB127" s="1046"/>
      <c r="BC127" s="1046"/>
      <c r="BD127" s="1046"/>
      <c r="BE127" s="1047"/>
      <c r="BF127" s="1048" t="s">
        <v>459</v>
      </c>
      <c r="BG127" s="1046"/>
      <c r="BH127" s="1046"/>
      <c r="BI127" s="1046"/>
      <c r="BJ127" s="1046"/>
      <c r="BK127" s="1046"/>
      <c r="BL127" s="1047"/>
      <c r="BM127" s="1048" t="s">
        <v>460</v>
      </c>
      <c r="BN127" s="1046"/>
      <c r="BO127" s="1046"/>
      <c r="BP127" s="1046"/>
      <c r="BQ127" s="1046"/>
      <c r="BR127" s="1046"/>
      <c r="BS127" s="1047"/>
      <c r="BT127" s="1048" t="s">
        <v>461</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462</v>
      </c>
      <c r="CQ127" s="937"/>
      <c r="CR127" s="937"/>
      <c r="CS127" s="937"/>
      <c r="CT127" s="937"/>
      <c r="CU127" s="937"/>
      <c r="CV127" s="937"/>
      <c r="CW127" s="937"/>
      <c r="CX127" s="937"/>
      <c r="CY127" s="937"/>
      <c r="CZ127" s="937"/>
      <c r="DA127" s="937"/>
      <c r="DB127" s="937"/>
      <c r="DC127" s="937"/>
      <c r="DD127" s="937"/>
      <c r="DE127" s="937"/>
      <c r="DF127" s="938"/>
      <c r="DG127" s="939">
        <v>443102</v>
      </c>
      <c r="DH127" s="940"/>
      <c r="DI127" s="940"/>
      <c r="DJ127" s="940"/>
      <c r="DK127" s="940"/>
      <c r="DL127" s="940">
        <v>251772</v>
      </c>
      <c r="DM127" s="940"/>
      <c r="DN127" s="940"/>
      <c r="DO127" s="940"/>
      <c r="DP127" s="940"/>
      <c r="DQ127" s="940">
        <v>160577</v>
      </c>
      <c r="DR127" s="940"/>
      <c r="DS127" s="940"/>
      <c r="DT127" s="940"/>
      <c r="DU127" s="940"/>
      <c r="DV127" s="941">
        <v>4.7</v>
      </c>
      <c r="DW127" s="941"/>
      <c r="DX127" s="941"/>
      <c r="DY127" s="941"/>
      <c r="DZ127" s="942"/>
    </row>
    <row r="128" spans="1:130" s="212" customFormat="1" ht="26.25" customHeight="1" thickBot="1" x14ac:dyDescent="0.2">
      <c r="A128" s="1055" t="s">
        <v>463</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464</v>
      </c>
      <c r="X128" s="1057"/>
      <c r="Y128" s="1057"/>
      <c r="Z128" s="1058"/>
      <c r="AA128" s="1059">
        <v>459323</v>
      </c>
      <c r="AB128" s="1060"/>
      <c r="AC128" s="1060"/>
      <c r="AD128" s="1060"/>
      <c r="AE128" s="1061"/>
      <c r="AF128" s="1062">
        <v>202518</v>
      </c>
      <c r="AG128" s="1060"/>
      <c r="AH128" s="1060"/>
      <c r="AI128" s="1060"/>
      <c r="AJ128" s="1061"/>
      <c r="AK128" s="1062">
        <v>149661</v>
      </c>
      <c r="AL128" s="1060"/>
      <c r="AM128" s="1060"/>
      <c r="AN128" s="1060"/>
      <c r="AO128" s="1061"/>
      <c r="AP128" s="1063"/>
      <c r="AQ128" s="1064"/>
      <c r="AR128" s="1064"/>
      <c r="AS128" s="1064"/>
      <c r="AT128" s="1065"/>
      <c r="AU128" s="214"/>
      <c r="AV128" s="214"/>
      <c r="AW128" s="214"/>
      <c r="AX128" s="910" t="s">
        <v>465</v>
      </c>
      <c r="AY128" s="911"/>
      <c r="AZ128" s="911"/>
      <c r="BA128" s="911"/>
      <c r="BB128" s="911"/>
      <c r="BC128" s="911"/>
      <c r="BD128" s="911"/>
      <c r="BE128" s="912"/>
      <c r="BF128" s="1066" t="s">
        <v>122</v>
      </c>
      <c r="BG128" s="1067"/>
      <c r="BH128" s="1067"/>
      <c r="BI128" s="1067"/>
      <c r="BJ128" s="1067"/>
      <c r="BK128" s="1067"/>
      <c r="BL128" s="1068"/>
      <c r="BM128" s="1066">
        <v>15</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466</v>
      </c>
      <c r="CQ128" s="740"/>
      <c r="CR128" s="740"/>
      <c r="CS128" s="740"/>
      <c r="CT128" s="740"/>
      <c r="CU128" s="740"/>
      <c r="CV128" s="740"/>
      <c r="CW128" s="740"/>
      <c r="CX128" s="740"/>
      <c r="CY128" s="740"/>
      <c r="CZ128" s="740"/>
      <c r="DA128" s="740"/>
      <c r="DB128" s="740"/>
      <c r="DC128" s="740"/>
      <c r="DD128" s="740"/>
      <c r="DE128" s="740"/>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15">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467</v>
      </c>
      <c r="X129" s="1085"/>
      <c r="Y129" s="1085"/>
      <c r="Z129" s="1086"/>
      <c r="AA129" s="972">
        <v>4175023</v>
      </c>
      <c r="AB129" s="973"/>
      <c r="AC129" s="973"/>
      <c r="AD129" s="973"/>
      <c r="AE129" s="974"/>
      <c r="AF129" s="975">
        <v>4176028</v>
      </c>
      <c r="AG129" s="973"/>
      <c r="AH129" s="973"/>
      <c r="AI129" s="973"/>
      <c r="AJ129" s="974"/>
      <c r="AK129" s="975">
        <v>4286557</v>
      </c>
      <c r="AL129" s="973"/>
      <c r="AM129" s="973"/>
      <c r="AN129" s="973"/>
      <c r="AO129" s="974"/>
      <c r="AP129" s="1087"/>
      <c r="AQ129" s="1088"/>
      <c r="AR129" s="1088"/>
      <c r="AS129" s="1088"/>
      <c r="AT129" s="1089"/>
      <c r="AU129" s="215"/>
      <c r="AV129" s="215"/>
      <c r="AW129" s="215"/>
      <c r="AX129" s="1079" t="s">
        <v>468</v>
      </c>
      <c r="AY129" s="937"/>
      <c r="AZ129" s="937"/>
      <c r="BA129" s="937"/>
      <c r="BB129" s="937"/>
      <c r="BC129" s="937"/>
      <c r="BD129" s="937"/>
      <c r="BE129" s="938"/>
      <c r="BF129" s="1080" t="s">
        <v>122</v>
      </c>
      <c r="BG129" s="1081"/>
      <c r="BH129" s="1081"/>
      <c r="BI129" s="1081"/>
      <c r="BJ129" s="1081"/>
      <c r="BK129" s="1081"/>
      <c r="BL129" s="1082"/>
      <c r="BM129" s="1080">
        <v>20</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8" t="s">
        <v>469</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470</v>
      </c>
      <c r="X130" s="1085"/>
      <c r="Y130" s="1085"/>
      <c r="Z130" s="1086"/>
      <c r="AA130" s="972">
        <v>822077</v>
      </c>
      <c r="AB130" s="973"/>
      <c r="AC130" s="973"/>
      <c r="AD130" s="973"/>
      <c r="AE130" s="974"/>
      <c r="AF130" s="975">
        <v>838539</v>
      </c>
      <c r="AG130" s="973"/>
      <c r="AH130" s="973"/>
      <c r="AI130" s="973"/>
      <c r="AJ130" s="974"/>
      <c r="AK130" s="975">
        <v>857685</v>
      </c>
      <c r="AL130" s="973"/>
      <c r="AM130" s="973"/>
      <c r="AN130" s="973"/>
      <c r="AO130" s="974"/>
      <c r="AP130" s="1087"/>
      <c r="AQ130" s="1088"/>
      <c r="AR130" s="1088"/>
      <c r="AS130" s="1088"/>
      <c r="AT130" s="1089"/>
      <c r="AU130" s="215"/>
      <c r="AV130" s="215"/>
      <c r="AW130" s="215"/>
      <c r="AX130" s="1079" t="s">
        <v>471</v>
      </c>
      <c r="AY130" s="937"/>
      <c r="AZ130" s="937"/>
      <c r="BA130" s="937"/>
      <c r="BB130" s="937"/>
      <c r="BC130" s="937"/>
      <c r="BD130" s="937"/>
      <c r="BE130" s="938"/>
      <c r="BF130" s="1115">
        <v>8.3000000000000007</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472</v>
      </c>
      <c r="X131" s="1122"/>
      <c r="Y131" s="1122"/>
      <c r="Z131" s="1123"/>
      <c r="AA131" s="1018">
        <v>3352946</v>
      </c>
      <c r="AB131" s="1000"/>
      <c r="AC131" s="1000"/>
      <c r="AD131" s="1000"/>
      <c r="AE131" s="1001"/>
      <c r="AF131" s="999">
        <v>3337489</v>
      </c>
      <c r="AG131" s="1000"/>
      <c r="AH131" s="1000"/>
      <c r="AI131" s="1000"/>
      <c r="AJ131" s="1001"/>
      <c r="AK131" s="999">
        <v>3428872</v>
      </c>
      <c r="AL131" s="1000"/>
      <c r="AM131" s="1000"/>
      <c r="AN131" s="1000"/>
      <c r="AO131" s="1001"/>
      <c r="AP131" s="1124"/>
      <c r="AQ131" s="1125"/>
      <c r="AR131" s="1125"/>
      <c r="AS131" s="1125"/>
      <c r="AT131" s="1126"/>
      <c r="AU131" s="215"/>
      <c r="AV131" s="215"/>
      <c r="AW131" s="215"/>
      <c r="AX131" s="1097" t="s">
        <v>473</v>
      </c>
      <c r="AY131" s="740"/>
      <c r="AZ131" s="740"/>
      <c r="BA131" s="740"/>
      <c r="BB131" s="740"/>
      <c r="BC131" s="740"/>
      <c r="BD131" s="740"/>
      <c r="BE131" s="1050"/>
      <c r="BF131" s="1098" t="s">
        <v>122</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4" t="s">
        <v>474</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475</v>
      </c>
      <c r="W132" s="1108"/>
      <c r="X132" s="1108"/>
      <c r="Y132" s="1108"/>
      <c r="Z132" s="1109"/>
      <c r="AA132" s="1110">
        <v>3.7396665499999999</v>
      </c>
      <c r="AB132" s="1111"/>
      <c r="AC132" s="1111"/>
      <c r="AD132" s="1111"/>
      <c r="AE132" s="1112"/>
      <c r="AF132" s="1113">
        <v>11.05747465</v>
      </c>
      <c r="AG132" s="1111"/>
      <c r="AH132" s="1111"/>
      <c r="AI132" s="1111"/>
      <c r="AJ132" s="1112"/>
      <c r="AK132" s="1113">
        <v>10.379419240000001</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476</v>
      </c>
      <c r="W133" s="1091"/>
      <c r="X133" s="1091"/>
      <c r="Y133" s="1091"/>
      <c r="Z133" s="1092"/>
      <c r="AA133" s="1093">
        <v>0.1</v>
      </c>
      <c r="AB133" s="1094"/>
      <c r="AC133" s="1094"/>
      <c r="AD133" s="1094"/>
      <c r="AE133" s="1095"/>
      <c r="AF133" s="1093">
        <v>5.7</v>
      </c>
      <c r="AG133" s="1094"/>
      <c r="AH133" s="1094"/>
      <c r="AI133" s="1094"/>
      <c r="AJ133" s="1095"/>
      <c r="AK133" s="1093">
        <v>8.3000000000000007</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VwpSn1s511zsagnderQ0zATsxNaj/mMzatZCuvIK7Dsf9bAQggSuvvt/jTA0sCUJj35dXRmSiX6x648G6Haeg==" saltValue="LXWG6fBODxsx/xnZTvXso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Ahbj9m11mI4imk0A4ayvdMav2osdak1v1yNw5UlOKmKTz1tSRGV1psyvBVsI6tD5xp63a1CIvwo+5TRnEAxFg==" saltValue="VKcqWda1yr0bax1UtsL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ojNUJnS1bJmeL8jNKvDbtizqbhao4UrVvhtWjv7nVLpjXhyg3ac8KPcni8kQiI/p5kKgn6oc6MCc6Unv68a9A==" saltValue="eqL5qz6BHkdTaC2jLfiS1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28" t="s">
        <v>480</v>
      </c>
      <c r="AP7" s="253"/>
      <c r="AQ7" s="254" t="s">
        <v>481</v>
      </c>
      <c r="AR7" s="255"/>
    </row>
    <row r="8" spans="1:46" x14ac:dyDescent="0.15">
      <c r="A8" s="247"/>
      <c r="AK8" s="256"/>
      <c r="AL8" s="257"/>
      <c r="AM8" s="257"/>
      <c r="AN8" s="258"/>
      <c r="AO8" s="1129"/>
      <c r="AP8" s="259" t="s">
        <v>482</v>
      </c>
      <c r="AQ8" s="260" t="s">
        <v>483</v>
      </c>
      <c r="AR8" s="261" t="s">
        <v>484</v>
      </c>
    </row>
    <row r="9" spans="1:46" x14ac:dyDescent="0.15">
      <c r="A9" s="247"/>
      <c r="AK9" s="1130" t="s">
        <v>485</v>
      </c>
      <c r="AL9" s="1131"/>
      <c r="AM9" s="1131"/>
      <c r="AN9" s="1132"/>
      <c r="AO9" s="262">
        <v>1481234</v>
      </c>
      <c r="AP9" s="262">
        <v>116376</v>
      </c>
      <c r="AQ9" s="263">
        <v>120794</v>
      </c>
      <c r="AR9" s="264">
        <v>-3.7</v>
      </c>
    </row>
    <row r="10" spans="1:46" ht="13.5" customHeight="1" x14ac:dyDescent="0.15">
      <c r="A10" s="247"/>
      <c r="AK10" s="1130" t="s">
        <v>486</v>
      </c>
      <c r="AL10" s="1131"/>
      <c r="AM10" s="1131"/>
      <c r="AN10" s="1132"/>
      <c r="AO10" s="265">
        <v>206999</v>
      </c>
      <c r="AP10" s="265">
        <v>16263</v>
      </c>
      <c r="AQ10" s="266">
        <v>16294</v>
      </c>
      <c r="AR10" s="267">
        <v>-0.2</v>
      </c>
    </row>
    <row r="11" spans="1:46" ht="13.5" customHeight="1" x14ac:dyDescent="0.15">
      <c r="A11" s="247"/>
      <c r="AK11" s="1130" t="s">
        <v>487</v>
      </c>
      <c r="AL11" s="1131"/>
      <c r="AM11" s="1131"/>
      <c r="AN11" s="1132"/>
      <c r="AO11" s="265">
        <v>975</v>
      </c>
      <c r="AP11" s="265">
        <v>77</v>
      </c>
      <c r="AQ11" s="266">
        <v>1928</v>
      </c>
      <c r="AR11" s="267">
        <v>-96</v>
      </c>
    </row>
    <row r="12" spans="1:46" ht="13.5" customHeight="1" x14ac:dyDescent="0.15">
      <c r="A12" s="247"/>
      <c r="AK12" s="1130" t="s">
        <v>488</v>
      </c>
      <c r="AL12" s="1131"/>
      <c r="AM12" s="1131"/>
      <c r="AN12" s="1132"/>
      <c r="AO12" s="265" t="s">
        <v>489</v>
      </c>
      <c r="AP12" s="265" t="s">
        <v>489</v>
      </c>
      <c r="AQ12" s="266">
        <v>20</v>
      </c>
      <c r="AR12" s="267" t="s">
        <v>489</v>
      </c>
    </row>
    <row r="13" spans="1:46" ht="13.5" customHeight="1" x14ac:dyDescent="0.15">
      <c r="A13" s="247"/>
      <c r="AK13" s="1130" t="s">
        <v>490</v>
      </c>
      <c r="AL13" s="1131"/>
      <c r="AM13" s="1131"/>
      <c r="AN13" s="1132"/>
      <c r="AO13" s="265">
        <v>27835</v>
      </c>
      <c r="AP13" s="265">
        <v>2187</v>
      </c>
      <c r="AQ13" s="266">
        <v>4630</v>
      </c>
      <c r="AR13" s="267">
        <v>-52.8</v>
      </c>
    </row>
    <row r="14" spans="1:46" ht="13.5" customHeight="1" x14ac:dyDescent="0.15">
      <c r="A14" s="247"/>
      <c r="AK14" s="1130" t="s">
        <v>491</v>
      </c>
      <c r="AL14" s="1131"/>
      <c r="AM14" s="1131"/>
      <c r="AN14" s="1132"/>
      <c r="AO14" s="265">
        <v>26021</v>
      </c>
      <c r="AP14" s="265">
        <v>2044</v>
      </c>
      <c r="AQ14" s="266">
        <v>2459</v>
      </c>
      <c r="AR14" s="267">
        <v>-16.899999999999999</v>
      </c>
    </row>
    <row r="15" spans="1:46" ht="13.5" customHeight="1" x14ac:dyDescent="0.15">
      <c r="A15" s="247"/>
      <c r="AK15" s="1133" t="s">
        <v>492</v>
      </c>
      <c r="AL15" s="1134"/>
      <c r="AM15" s="1134"/>
      <c r="AN15" s="1135"/>
      <c r="AO15" s="265">
        <v>-87347</v>
      </c>
      <c r="AP15" s="265">
        <v>-6863</v>
      </c>
      <c r="AQ15" s="266">
        <v>-7108</v>
      </c>
      <c r="AR15" s="267">
        <v>-3.4</v>
      </c>
    </row>
    <row r="16" spans="1:46" x14ac:dyDescent="0.15">
      <c r="A16" s="247"/>
      <c r="AK16" s="1133" t="s">
        <v>177</v>
      </c>
      <c r="AL16" s="1134"/>
      <c r="AM16" s="1134"/>
      <c r="AN16" s="1135"/>
      <c r="AO16" s="265">
        <v>1655717</v>
      </c>
      <c r="AP16" s="265">
        <v>130085</v>
      </c>
      <c r="AQ16" s="266">
        <v>139017</v>
      </c>
      <c r="AR16" s="267">
        <v>-6.4</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36" t="s">
        <v>497</v>
      </c>
      <c r="AL21" s="1137"/>
      <c r="AM21" s="1137"/>
      <c r="AN21" s="1138"/>
      <c r="AO21" s="277">
        <v>12.02</v>
      </c>
      <c r="AP21" s="278">
        <v>11.1</v>
      </c>
      <c r="AQ21" s="279">
        <v>0.92</v>
      </c>
      <c r="AS21" s="280"/>
      <c r="AT21" s="276"/>
    </row>
    <row r="22" spans="1:46" s="248" customFormat="1" x14ac:dyDescent="0.15">
      <c r="A22" s="276"/>
      <c r="AK22" s="1136" t="s">
        <v>498</v>
      </c>
      <c r="AL22" s="1137"/>
      <c r="AM22" s="1137"/>
      <c r="AN22" s="1138"/>
      <c r="AO22" s="281">
        <v>95.5</v>
      </c>
      <c r="AP22" s="282">
        <v>96.5</v>
      </c>
      <c r="AQ22" s="283">
        <v>-1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7" t="s">
        <v>499</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28" t="s">
        <v>480</v>
      </c>
      <c r="AP30" s="253"/>
      <c r="AQ30" s="254" t="s">
        <v>481</v>
      </c>
      <c r="AR30" s="255"/>
    </row>
    <row r="31" spans="1:46" x14ac:dyDescent="0.15">
      <c r="A31" s="247"/>
      <c r="AK31" s="256"/>
      <c r="AL31" s="257"/>
      <c r="AM31" s="257"/>
      <c r="AN31" s="258"/>
      <c r="AO31" s="1129"/>
      <c r="AP31" s="259" t="s">
        <v>482</v>
      </c>
      <c r="AQ31" s="260" t="s">
        <v>483</v>
      </c>
      <c r="AR31" s="261" t="s">
        <v>484</v>
      </c>
    </row>
    <row r="32" spans="1:46" ht="27" customHeight="1" x14ac:dyDescent="0.15">
      <c r="A32" s="247"/>
      <c r="AK32" s="1144" t="s">
        <v>502</v>
      </c>
      <c r="AL32" s="1145"/>
      <c r="AM32" s="1145"/>
      <c r="AN32" s="1146"/>
      <c r="AO32" s="291">
        <v>1233198</v>
      </c>
      <c r="AP32" s="291">
        <v>96889</v>
      </c>
      <c r="AQ32" s="292">
        <v>62408</v>
      </c>
      <c r="AR32" s="293">
        <v>55.3</v>
      </c>
    </row>
    <row r="33" spans="1:46" ht="13.5" customHeight="1" x14ac:dyDescent="0.15">
      <c r="A33" s="247"/>
      <c r="AK33" s="1144" t="s">
        <v>503</v>
      </c>
      <c r="AL33" s="1145"/>
      <c r="AM33" s="1145"/>
      <c r="AN33" s="1146"/>
      <c r="AO33" s="291" t="s">
        <v>489</v>
      </c>
      <c r="AP33" s="291" t="s">
        <v>489</v>
      </c>
      <c r="AQ33" s="292" t="s">
        <v>489</v>
      </c>
      <c r="AR33" s="293" t="s">
        <v>489</v>
      </c>
    </row>
    <row r="34" spans="1:46" ht="27" customHeight="1" x14ac:dyDescent="0.15">
      <c r="A34" s="247"/>
      <c r="AK34" s="1144" t="s">
        <v>504</v>
      </c>
      <c r="AL34" s="1145"/>
      <c r="AM34" s="1145"/>
      <c r="AN34" s="1146"/>
      <c r="AO34" s="291" t="s">
        <v>489</v>
      </c>
      <c r="AP34" s="291" t="s">
        <v>489</v>
      </c>
      <c r="AQ34" s="292">
        <v>4</v>
      </c>
      <c r="AR34" s="293" t="s">
        <v>489</v>
      </c>
    </row>
    <row r="35" spans="1:46" ht="27" customHeight="1" x14ac:dyDescent="0.15">
      <c r="A35" s="247"/>
      <c r="AK35" s="1144" t="s">
        <v>505</v>
      </c>
      <c r="AL35" s="1145"/>
      <c r="AM35" s="1145"/>
      <c r="AN35" s="1146"/>
      <c r="AO35" s="291">
        <v>99506</v>
      </c>
      <c r="AP35" s="291">
        <v>7818</v>
      </c>
      <c r="AQ35" s="292">
        <v>14219</v>
      </c>
      <c r="AR35" s="293">
        <v>-45</v>
      </c>
    </row>
    <row r="36" spans="1:46" ht="27" customHeight="1" x14ac:dyDescent="0.15">
      <c r="A36" s="247"/>
      <c r="AK36" s="1144" t="s">
        <v>506</v>
      </c>
      <c r="AL36" s="1145"/>
      <c r="AM36" s="1145"/>
      <c r="AN36" s="1146"/>
      <c r="AO36" s="291">
        <v>30539</v>
      </c>
      <c r="AP36" s="291">
        <v>2399</v>
      </c>
      <c r="AQ36" s="292">
        <v>4004</v>
      </c>
      <c r="AR36" s="293">
        <v>-40.1</v>
      </c>
    </row>
    <row r="37" spans="1:46" ht="13.5" customHeight="1" x14ac:dyDescent="0.15">
      <c r="A37" s="247"/>
      <c r="AK37" s="1144" t="s">
        <v>507</v>
      </c>
      <c r="AL37" s="1145"/>
      <c r="AM37" s="1145"/>
      <c r="AN37" s="1146"/>
      <c r="AO37" s="291" t="s">
        <v>489</v>
      </c>
      <c r="AP37" s="291" t="s">
        <v>489</v>
      </c>
      <c r="AQ37" s="292">
        <v>309</v>
      </c>
      <c r="AR37" s="293" t="s">
        <v>489</v>
      </c>
    </row>
    <row r="38" spans="1:46" ht="27" customHeight="1" x14ac:dyDescent="0.15">
      <c r="A38" s="247"/>
      <c r="AK38" s="1147" t="s">
        <v>508</v>
      </c>
      <c r="AL38" s="1148"/>
      <c r="AM38" s="1148"/>
      <c r="AN38" s="1149"/>
      <c r="AO38" s="294" t="s">
        <v>489</v>
      </c>
      <c r="AP38" s="294" t="s">
        <v>489</v>
      </c>
      <c r="AQ38" s="295">
        <v>4</v>
      </c>
      <c r="AR38" s="283" t="s">
        <v>489</v>
      </c>
      <c r="AS38" s="290"/>
    </row>
    <row r="39" spans="1:46" x14ac:dyDescent="0.15">
      <c r="A39" s="247"/>
      <c r="AK39" s="1147" t="s">
        <v>509</v>
      </c>
      <c r="AL39" s="1148"/>
      <c r="AM39" s="1148"/>
      <c r="AN39" s="1149"/>
      <c r="AO39" s="291">
        <v>-149661</v>
      </c>
      <c r="AP39" s="291">
        <v>-11758</v>
      </c>
      <c r="AQ39" s="292">
        <v>-2554</v>
      </c>
      <c r="AR39" s="293">
        <v>360.4</v>
      </c>
      <c r="AS39" s="290"/>
    </row>
    <row r="40" spans="1:46" ht="27" customHeight="1" x14ac:dyDescent="0.15">
      <c r="A40" s="247"/>
      <c r="AK40" s="1144" t="s">
        <v>510</v>
      </c>
      <c r="AL40" s="1145"/>
      <c r="AM40" s="1145"/>
      <c r="AN40" s="1146"/>
      <c r="AO40" s="291">
        <v>-857685</v>
      </c>
      <c r="AP40" s="291">
        <v>-67386</v>
      </c>
      <c r="AQ40" s="292">
        <v>-52280</v>
      </c>
      <c r="AR40" s="293">
        <v>28.9</v>
      </c>
      <c r="AS40" s="290"/>
    </row>
    <row r="41" spans="1:46" x14ac:dyDescent="0.15">
      <c r="A41" s="247"/>
      <c r="AK41" s="1150" t="s">
        <v>287</v>
      </c>
      <c r="AL41" s="1151"/>
      <c r="AM41" s="1151"/>
      <c r="AN41" s="1152"/>
      <c r="AO41" s="291">
        <v>355897</v>
      </c>
      <c r="AP41" s="291">
        <v>27962</v>
      </c>
      <c r="AQ41" s="292">
        <v>26115</v>
      </c>
      <c r="AR41" s="293">
        <v>7.1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39" t="s">
        <v>480</v>
      </c>
      <c r="AN49" s="1141" t="s">
        <v>513</v>
      </c>
      <c r="AO49" s="1142"/>
      <c r="AP49" s="1142"/>
      <c r="AQ49" s="1142"/>
      <c r="AR49" s="1143"/>
    </row>
    <row r="50" spans="1:44" x14ac:dyDescent="0.15">
      <c r="A50" s="247"/>
      <c r="AK50" s="305"/>
      <c r="AL50" s="306"/>
      <c r="AM50" s="1140"/>
      <c r="AN50" s="307" t="s">
        <v>514</v>
      </c>
      <c r="AO50" s="308" t="s">
        <v>515</v>
      </c>
      <c r="AP50" s="309" t="s">
        <v>516</v>
      </c>
      <c r="AQ50" s="310" t="s">
        <v>517</v>
      </c>
      <c r="AR50" s="311" t="s">
        <v>518</v>
      </c>
    </row>
    <row r="51" spans="1:44" x14ac:dyDescent="0.15">
      <c r="A51" s="247"/>
      <c r="AK51" s="303" t="s">
        <v>519</v>
      </c>
      <c r="AL51" s="304"/>
      <c r="AM51" s="312">
        <v>1643784</v>
      </c>
      <c r="AN51" s="313">
        <v>121357</v>
      </c>
      <c r="AO51" s="314">
        <v>57.1</v>
      </c>
      <c r="AP51" s="315">
        <v>117234</v>
      </c>
      <c r="AQ51" s="316">
        <v>13.4</v>
      </c>
      <c r="AR51" s="317">
        <v>43.7</v>
      </c>
    </row>
    <row r="52" spans="1:44" x14ac:dyDescent="0.15">
      <c r="A52" s="247"/>
      <c r="AK52" s="318"/>
      <c r="AL52" s="319" t="s">
        <v>520</v>
      </c>
      <c r="AM52" s="320">
        <v>1090981</v>
      </c>
      <c r="AN52" s="321">
        <v>80545</v>
      </c>
      <c r="AO52" s="322">
        <v>70.5</v>
      </c>
      <c r="AP52" s="323">
        <v>59796</v>
      </c>
      <c r="AQ52" s="324">
        <v>16.600000000000001</v>
      </c>
      <c r="AR52" s="325">
        <v>53.9</v>
      </c>
    </row>
    <row r="53" spans="1:44" x14ac:dyDescent="0.15">
      <c r="A53" s="247"/>
      <c r="AK53" s="303" t="s">
        <v>521</v>
      </c>
      <c r="AL53" s="304"/>
      <c r="AM53" s="312">
        <v>680553</v>
      </c>
      <c r="AN53" s="313">
        <v>51158</v>
      </c>
      <c r="AO53" s="314">
        <v>-57.8</v>
      </c>
      <c r="AP53" s="315">
        <v>97758</v>
      </c>
      <c r="AQ53" s="316">
        <v>-16.600000000000001</v>
      </c>
      <c r="AR53" s="317">
        <v>-41.2</v>
      </c>
    </row>
    <row r="54" spans="1:44" x14ac:dyDescent="0.15">
      <c r="A54" s="247"/>
      <c r="AK54" s="318"/>
      <c r="AL54" s="319" t="s">
        <v>520</v>
      </c>
      <c r="AM54" s="320">
        <v>238694</v>
      </c>
      <c r="AN54" s="321">
        <v>17943</v>
      </c>
      <c r="AO54" s="322">
        <v>-77.7</v>
      </c>
      <c r="AP54" s="323">
        <v>45946</v>
      </c>
      <c r="AQ54" s="324">
        <v>-23.2</v>
      </c>
      <c r="AR54" s="325">
        <v>-54.5</v>
      </c>
    </row>
    <row r="55" spans="1:44" x14ac:dyDescent="0.15">
      <c r="A55" s="247"/>
      <c r="AK55" s="303" t="s">
        <v>522</v>
      </c>
      <c r="AL55" s="304"/>
      <c r="AM55" s="312">
        <v>607234</v>
      </c>
      <c r="AN55" s="313">
        <v>46195</v>
      </c>
      <c r="AO55" s="314">
        <v>-9.6999999999999993</v>
      </c>
      <c r="AP55" s="315">
        <v>91338</v>
      </c>
      <c r="AQ55" s="316">
        <v>-6.6</v>
      </c>
      <c r="AR55" s="317">
        <v>-3.1</v>
      </c>
    </row>
    <row r="56" spans="1:44" x14ac:dyDescent="0.15">
      <c r="A56" s="247"/>
      <c r="AK56" s="318"/>
      <c r="AL56" s="319" t="s">
        <v>520</v>
      </c>
      <c r="AM56" s="320">
        <v>484418</v>
      </c>
      <c r="AN56" s="321">
        <v>36852</v>
      </c>
      <c r="AO56" s="322">
        <v>105.4</v>
      </c>
      <c r="AP56" s="323">
        <v>43989</v>
      </c>
      <c r="AQ56" s="324">
        <v>-4.3</v>
      </c>
      <c r="AR56" s="325">
        <v>109.7</v>
      </c>
    </row>
    <row r="57" spans="1:44" x14ac:dyDescent="0.15">
      <c r="A57" s="247"/>
      <c r="AK57" s="303" t="s">
        <v>523</v>
      </c>
      <c r="AL57" s="304"/>
      <c r="AM57" s="312">
        <v>1089913</v>
      </c>
      <c r="AN57" s="313">
        <v>84215</v>
      </c>
      <c r="AO57" s="314">
        <v>82.3</v>
      </c>
      <c r="AP57" s="315">
        <v>103975</v>
      </c>
      <c r="AQ57" s="316">
        <v>13.8</v>
      </c>
      <c r="AR57" s="317">
        <v>68.5</v>
      </c>
    </row>
    <row r="58" spans="1:44" x14ac:dyDescent="0.15">
      <c r="A58" s="247"/>
      <c r="AK58" s="318"/>
      <c r="AL58" s="319" t="s">
        <v>520</v>
      </c>
      <c r="AM58" s="320">
        <v>1037631</v>
      </c>
      <c r="AN58" s="321">
        <v>80175</v>
      </c>
      <c r="AO58" s="322">
        <v>117.6</v>
      </c>
      <c r="AP58" s="323">
        <v>52698</v>
      </c>
      <c r="AQ58" s="324">
        <v>19.8</v>
      </c>
      <c r="AR58" s="325">
        <v>97.8</v>
      </c>
    </row>
    <row r="59" spans="1:44" x14ac:dyDescent="0.15">
      <c r="A59" s="247"/>
      <c r="AK59" s="303" t="s">
        <v>524</v>
      </c>
      <c r="AL59" s="304"/>
      <c r="AM59" s="312">
        <v>1009537</v>
      </c>
      <c r="AN59" s="313">
        <v>79316</v>
      </c>
      <c r="AO59" s="314">
        <v>-5.8</v>
      </c>
      <c r="AP59" s="315">
        <v>112678</v>
      </c>
      <c r="AQ59" s="316">
        <v>8.4</v>
      </c>
      <c r="AR59" s="317">
        <v>-14.2</v>
      </c>
    </row>
    <row r="60" spans="1:44" x14ac:dyDescent="0.15">
      <c r="A60" s="247"/>
      <c r="AK60" s="318"/>
      <c r="AL60" s="319" t="s">
        <v>520</v>
      </c>
      <c r="AM60" s="320">
        <v>753018</v>
      </c>
      <c r="AN60" s="321">
        <v>59162</v>
      </c>
      <c r="AO60" s="322">
        <v>-26.2</v>
      </c>
      <c r="AP60" s="323">
        <v>55165</v>
      </c>
      <c r="AQ60" s="324">
        <v>4.7</v>
      </c>
      <c r="AR60" s="325">
        <v>-30.9</v>
      </c>
    </row>
    <row r="61" spans="1:44" x14ac:dyDescent="0.15">
      <c r="A61" s="247"/>
      <c r="AK61" s="303" t="s">
        <v>525</v>
      </c>
      <c r="AL61" s="326"/>
      <c r="AM61" s="312">
        <v>1006204</v>
      </c>
      <c r="AN61" s="313">
        <v>76448</v>
      </c>
      <c r="AO61" s="314">
        <v>13.2</v>
      </c>
      <c r="AP61" s="315">
        <v>104597</v>
      </c>
      <c r="AQ61" s="327">
        <v>2.5</v>
      </c>
      <c r="AR61" s="317">
        <v>10.7</v>
      </c>
    </row>
    <row r="62" spans="1:44" x14ac:dyDescent="0.15">
      <c r="A62" s="247"/>
      <c r="AK62" s="318"/>
      <c r="AL62" s="319" t="s">
        <v>520</v>
      </c>
      <c r="AM62" s="320">
        <v>720948</v>
      </c>
      <c r="AN62" s="321">
        <v>54935</v>
      </c>
      <c r="AO62" s="322">
        <v>37.9</v>
      </c>
      <c r="AP62" s="323">
        <v>51519</v>
      </c>
      <c r="AQ62" s="324">
        <v>2.7</v>
      </c>
      <c r="AR62" s="325">
        <v>35.200000000000003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pSbO3qf4+4ADw80AEqM9t7r1qO2K5R1xdGkI6gIqCp673rL37FMkp70vBbO6a5eEc0V4+2S3JulhPxz8gYFIHg==" saltValue="nc/d+ZBW46T1e+nXE7Vyd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toZ3KfeeMbK7hqgdBVC9zWJWW14l4yrIrAvF4KRr4WmvxyeezQEFozKMEbRmR0pTZVwJ9X5uXGuwW2Ukg1L/Xw==" saltValue="TFQnIxCO52WQAeyiBKqqC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uSDyV5VtIpMsQAWid208ahkwsDc8oT+rMMOI1uaxOvn+qaeyycfASrPFg7UK5PTn+eZksWZSCiVwU1pMPOX9Gg==" saltValue="sdSbkQwaXYLSvsWiP2qL1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3" t="s">
        <v>3</v>
      </c>
      <c r="D47" s="1153"/>
      <c r="E47" s="1154"/>
      <c r="F47" s="11">
        <v>16.87</v>
      </c>
      <c r="G47" s="12">
        <v>37.380000000000003</v>
      </c>
      <c r="H47" s="12">
        <v>35.369999999999997</v>
      </c>
      <c r="I47" s="12">
        <v>35.869999999999997</v>
      </c>
      <c r="J47" s="13">
        <v>36.32</v>
      </c>
    </row>
    <row r="48" spans="2:10" ht="57.75" customHeight="1" x14ac:dyDescent="0.15">
      <c r="B48" s="14"/>
      <c r="C48" s="1155" t="s">
        <v>4</v>
      </c>
      <c r="D48" s="1155"/>
      <c r="E48" s="1156"/>
      <c r="F48" s="15">
        <v>9.1999999999999993</v>
      </c>
      <c r="G48" s="16">
        <v>7.67</v>
      </c>
      <c r="H48" s="16">
        <v>8.6300000000000008</v>
      </c>
      <c r="I48" s="16">
        <v>9.61</v>
      </c>
      <c r="J48" s="17">
        <v>8.4</v>
      </c>
    </row>
    <row r="49" spans="2:10" ht="57.75" customHeight="1" thickBot="1" x14ac:dyDescent="0.2">
      <c r="B49" s="18"/>
      <c r="C49" s="1157" t="s">
        <v>5</v>
      </c>
      <c r="D49" s="1157"/>
      <c r="E49" s="1158"/>
      <c r="F49" s="19" t="s">
        <v>532</v>
      </c>
      <c r="G49" s="20">
        <v>13.28</v>
      </c>
      <c r="H49" s="20" t="s">
        <v>533</v>
      </c>
      <c r="I49" s="20" t="s">
        <v>534</v>
      </c>
      <c r="J49" s="21" t="s">
        <v>535</v>
      </c>
    </row>
    <row r="50" spans="2:10" x14ac:dyDescent="0.15"/>
  </sheetData>
  <sheetProtection algorithmName="SHA-512" hashValue="5bkwaYz0du3pR/q8jsi7IGXZM3Pv/CUV0MbcXlpQ7KnRpbRvKcadXOkpEpr1chFJiMik2+fv1vdjpBzcFE5jMQ==" saltValue="HBBaFc2wVOk5octCJ/E8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3" t="s">
        <v>536</v>
      </c>
      <c r="D34" s="1163"/>
      <c r="E34" s="1164"/>
      <c r="F34" s="32">
        <v>548.11</v>
      </c>
      <c r="G34" s="33">
        <v>662.26</v>
      </c>
      <c r="H34" s="33">
        <v>796.14</v>
      </c>
      <c r="I34" s="33">
        <v>956.38</v>
      </c>
      <c r="J34" s="34">
        <v>1053.04</v>
      </c>
      <c r="K34" s="22"/>
      <c r="L34" s="22"/>
      <c r="M34" s="22"/>
      <c r="N34" s="22"/>
      <c r="O34" s="22"/>
      <c r="P34" s="22"/>
    </row>
    <row r="35" spans="1:16" ht="39" customHeight="1" x14ac:dyDescent="0.15">
      <c r="A35" s="22"/>
      <c r="B35" s="35"/>
      <c r="C35" s="1159" t="s">
        <v>537</v>
      </c>
      <c r="D35" s="1159"/>
      <c r="E35" s="1160"/>
      <c r="F35" s="36">
        <v>15.81</v>
      </c>
      <c r="G35" s="37">
        <v>15.53</v>
      </c>
      <c r="H35" s="37">
        <v>17.07</v>
      </c>
      <c r="I35" s="37">
        <v>17.78</v>
      </c>
      <c r="J35" s="38">
        <v>18.18</v>
      </c>
      <c r="K35" s="22"/>
      <c r="L35" s="22"/>
      <c r="M35" s="22"/>
      <c r="N35" s="22"/>
      <c r="O35" s="22"/>
      <c r="P35" s="22"/>
    </row>
    <row r="36" spans="1:16" ht="39" customHeight="1" x14ac:dyDescent="0.15">
      <c r="A36" s="22"/>
      <c r="B36" s="35"/>
      <c r="C36" s="1159" t="s">
        <v>538</v>
      </c>
      <c r="D36" s="1159"/>
      <c r="E36" s="1160"/>
      <c r="F36" s="36">
        <v>9.14</v>
      </c>
      <c r="G36" s="37">
        <v>7.63</v>
      </c>
      <c r="H36" s="37">
        <v>8.57</v>
      </c>
      <c r="I36" s="37">
        <v>9.5500000000000007</v>
      </c>
      <c r="J36" s="38">
        <v>8.35</v>
      </c>
      <c r="K36" s="22"/>
      <c r="L36" s="22"/>
      <c r="M36" s="22"/>
      <c r="N36" s="22"/>
      <c r="O36" s="22"/>
      <c r="P36" s="22"/>
    </row>
    <row r="37" spans="1:16" ht="39" customHeight="1" x14ac:dyDescent="0.15">
      <c r="A37" s="22"/>
      <c r="B37" s="35"/>
      <c r="C37" s="1159" t="s">
        <v>539</v>
      </c>
      <c r="D37" s="1159"/>
      <c r="E37" s="1160"/>
      <c r="F37" s="36">
        <v>1.43</v>
      </c>
      <c r="G37" s="37">
        <v>1.43</v>
      </c>
      <c r="H37" s="37">
        <v>0.7</v>
      </c>
      <c r="I37" s="37">
        <v>0.67</v>
      </c>
      <c r="J37" s="38">
        <v>0.38</v>
      </c>
      <c r="K37" s="22"/>
      <c r="L37" s="22"/>
      <c r="M37" s="22"/>
      <c r="N37" s="22"/>
      <c r="O37" s="22"/>
      <c r="P37" s="22"/>
    </row>
    <row r="38" spans="1:16" ht="39" customHeight="1" x14ac:dyDescent="0.15">
      <c r="A38" s="22"/>
      <c r="B38" s="35"/>
      <c r="C38" s="1159" t="s">
        <v>540</v>
      </c>
      <c r="D38" s="1159"/>
      <c r="E38" s="1160"/>
      <c r="F38" s="36">
        <v>0.19</v>
      </c>
      <c r="G38" s="37">
        <v>0.19</v>
      </c>
      <c r="H38" s="37">
        <v>0.21</v>
      </c>
      <c r="I38" s="37">
        <v>0.2</v>
      </c>
      <c r="J38" s="38">
        <v>0.2</v>
      </c>
      <c r="K38" s="22"/>
      <c r="L38" s="22"/>
      <c r="M38" s="22"/>
      <c r="N38" s="22"/>
      <c r="O38" s="22"/>
      <c r="P38" s="22"/>
    </row>
    <row r="39" spans="1:16" ht="39" customHeight="1" x14ac:dyDescent="0.15">
      <c r="A39" s="22"/>
      <c r="B39" s="35"/>
      <c r="C39" s="1159" t="s">
        <v>541</v>
      </c>
      <c r="D39" s="1159"/>
      <c r="E39" s="1160"/>
      <c r="F39" s="36">
        <v>0.06</v>
      </c>
      <c r="G39" s="37">
        <v>0.02</v>
      </c>
      <c r="H39" s="37">
        <v>0</v>
      </c>
      <c r="I39" s="37">
        <v>0.05</v>
      </c>
      <c r="J39" s="38">
        <v>0.15</v>
      </c>
      <c r="K39" s="22"/>
      <c r="L39" s="22"/>
      <c r="M39" s="22"/>
      <c r="N39" s="22"/>
      <c r="O39" s="22"/>
      <c r="P39" s="22"/>
    </row>
    <row r="40" spans="1:16" ht="39" customHeight="1" x14ac:dyDescent="0.15">
      <c r="A40" s="22"/>
      <c r="B40" s="35"/>
      <c r="C40" s="1159" t="s">
        <v>542</v>
      </c>
      <c r="D40" s="1159"/>
      <c r="E40" s="1160"/>
      <c r="F40" s="36">
        <v>0.05</v>
      </c>
      <c r="G40" s="37">
        <v>0.03</v>
      </c>
      <c r="H40" s="37">
        <v>0.04</v>
      </c>
      <c r="I40" s="37">
        <v>0.05</v>
      </c>
      <c r="J40" s="38">
        <v>0.04</v>
      </c>
      <c r="K40" s="22"/>
      <c r="L40" s="22"/>
      <c r="M40" s="22"/>
      <c r="N40" s="22"/>
      <c r="O40" s="22"/>
      <c r="P40" s="22"/>
    </row>
    <row r="41" spans="1:16" ht="39" customHeight="1" x14ac:dyDescent="0.15">
      <c r="A41" s="22"/>
      <c r="B41" s="35"/>
      <c r="C41" s="1159" t="s">
        <v>543</v>
      </c>
      <c r="D41" s="1159"/>
      <c r="E41" s="1160"/>
      <c r="F41" s="36">
        <v>0</v>
      </c>
      <c r="G41" s="37">
        <v>0</v>
      </c>
      <c r="H41" s="37">
        <v>0</v>
      </c>
      <c r="I41" s="37">
        <v>0</v>
      </c>
      <c r="J41" s="38">
        <v>0</v>
      </c>
      <c r="K41" s="22"/>
      <c r="L41" s="22"/>
      <c r="M41" s="22"/>
      <c r="N41" s="22"/>
      <c r="O41" s="22"/>
      <c r="P41" s="22"/>
    </row>
    <row r="42" spans="1:16" ht="39" customHeight="1" x14ac:dyDescent="0.15">
      <c r="A42" s="22"/>
      <c r="B42" s="39"/>
      <c r="C42" s="1159" t="s">
        <v>544</v>
      </c>
      <c r="D42" s="1159"/>
      <c r="E42" s="1160"/>
      <c r="F42" s="36" t="s">
        <v>489</v>
      </c>
      <c r="G42" s="37" t="s">
        <v>489</v>
      </c>
      <c r="H42" s="37" t="s">
        <v>489</v>
      </c>
      <c r="I42" s="37" t="s">
        <v>489</v>
      </c>
      <c r="J42" s="38" t="s">
        <v>489</v>
      </c>
      <c r="K42" s="22"/>
      <c r="L42" s="22"/>
      <c r="M42" s="22"/>
      <c r="N42" s="22"/>
      <c r="O42" s="22"/>
      <c r="P42" s="22"/>
    </row>
    <row r="43" spans="1:16" ht="39" customHeight="1" thickBot="1" x14ac:dyDescent="0.2">
      <c r="A43" s="22"/>
      <c r="B43" s="40"/>
      <c r="C43" s="1161" t="s">
        <v>545</v>
      </c>
      <c r="D43" s="1161"/>
      <c r="E43" s="1162"/>
      <c r="F43" s="41" t="s">
        <v>489</v>
      </c>
      <c r="G43" s="42" t="s">
        <v>489</v>
      </c>
      <c r="H43" s="42" t="s">
        <v>489</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HKpRoaKjCnnlNBWxpvwkhm/3Y5Jc8l/9WkqeUzfzsLcmeEX2W6CyrN9zO3BxWvAiadWGpsvXm19fEYxrQzhVyA==" saltValue="t8HQe6rQj+1iRHXTtdK62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5" t="s">
        <v>9</v>
      </c>
      <c r="C45" s="1166"/>
      <c r="D45" s="56"/>
      <c r="E45" s="1171" t="s">
        <v>10</v>
      </c>
      <c r="F45" s="1171"/>
      <c r="G45" s="1171"/>
      <c r="H45" s="1171"/>
      <c r="I45" s="1171"/>
      <c r="J45" s="1172"/>
      <c r="K45" s="57">
        <v>1297</v>
      </c>
      <c r="L45" s="58">
        <v>1317</v>
      </c>
      <c r="M45" s="58">
        <v>1260</v>
      </c>
      <c r="N45" s="58">
        <v>1266</v>
      </c>
      <c r="O45" s="59">
        <v>1233</v>
      </c>
      <c r="P45" s="46"/>
      <c r="Q45" s="46"/>
      <c r="R45" s="46"/>
      <c r="S45" s="46"/>
      <c r="T45" s="46"/>
      <c r="U45" s="46"/>
    </row>
    <row r="46" spans="1:21" ht="30.75" customHeight="1" x14ac:dyDescent="0.15">
      <c r="A46" s="46"/>
      <c r="B46" s="1167"/>
      <c r="C46" s="1168"/>
      <c r="D46" s="60"/>
      <c r="E46" s="1173" t="s">
        <v>11</v>
      </c>
      <c r="F46" s="1173"/>
      <c r="G46" s="1173"/>
      <c r="H46" s="1173"/>
      <c r="I46" s="1173"/>
      <c r="J46" s="1174"/>
      <c r="K46" s="61" t="s">
        <v>489</v>
      </c>
      <c r="L46" s="62" t="s">
        <v>489</v>
      </c>
      <c r="M46" s="62" t="s">
        <v>489</v>
      </c>
      <c r="N46" s="62" t="s">
        <v>489</v>
      </c>
      <c r="O46" s="63" t="s">
        <v>489</v>
      </c>
      <c r="P46" s="46"/>
      <c r="Q46" s="46"/>
      <c r="R46" s="46"/>
      <c r="S46" s="46"/>
      <c r="T46" s="46"/>
      <c r="U46" s="46"/>
    </row>
    <row r="47" spans="1:21" ht="30.75" customHeight="1" x14ac:dyDescent="0.15">
      <c r="A47" s="46"/>
      <c r="B47" s="1167"/>
      <c r="C47" s="1168"/>
      <c r="D47" s="60"/>
      <c r="E47" s="1173" t="s">
        <v>12</v>
      </c>
      <c r="F47" s="1173"/>
      <c r="G47" s="1173"/>
      <c r="H47" s="1173"/>
      <c r="I47" s="1173"/>
      <c r="J47" s="1174"/>
      <c r="K47" s="61" t="s">
        <v>489</v>
      </c>
      <c r="L47" s="62" t="s">
        <v>489</v>
      </c>
      <c r="M47" s="62" t="s">
        <v>489</v>
      </c>
      <c r="N47" s="62" t="s">
        <v>489</v>
      </c>
      <c r="O47" s="63" t="s">
        <v>489</v>
      </c>
      <c r="P47" s="46"/>
      <c r="Q47" s="46"/>
      <c r="R47" s="46"/>
      <c r="S47" s="46"/>
      <c r="T47" s="46"/>
      <c r="U47" s="46"/>
    </row>
    <row r="48" spans="1:21" ht="30.75" customHeight="1" x14ac:dyDescent="0.15">
      <c r="A48" s="46"/>
      <c r="B48" s="1167"/>
      <c r="C48" s="1168"/>
      <c r="D48" s="60"/>
      <c r="E48" s="1173" t="s">
        <v>13</v>
      </c>
      <c r="F48" s="1173"/>
      <c r="G48" s="1173"/>
      <c r="H48" s="1173"/>
      <c r="I48" s="1173"/>
      <c r="J48" s="1174"/>
      <c r="K48" s="61">
        <v>111</v>
      </c>
      <c r="L48" s="62">
        <v>115</v>
      </c>
      <c r="M48" s="62">
        <v>116</v>
      </c>
      <c r="N48" s="62">
        <v>116</v>
      </c>
      <c r="O48" s="63">
        <v>100</v>
      </c>
      <c r="P48" s="46"/>
      <c r="Q48" s="46"/>
      <c r="R48" s="46"/>
      <c r="S48" s="46"/>
      <c r="T48" s="46"/>
      <c r="U48" s="46"/>
    </row>
    <row r="49" spans="1:21" ht="30.75" customHeight="1" x14ac:dyDescent="0.15">
      <c r="A49" s="46"/>
      <c r="B49" s="1167"/>
      <c r="C49" s="1168"/>
      <c r="D49" s="60"/>
      <c r="E49" s="1173" t="s">
        <v>14</v>
      </c>
      <c r="F49" s="1173"/>
      <c r="G49" s="1173"/>
      <c r="H49" s="1173"/>
      <c r="I49" s="1173"/>
      <c r="J49" s="1174"/>
      <c r="K49" s="61">
        <v>56</v>
      </c>
      <c r="L49" s="62">
        <v>46</v>
      </c>
      <c r="M49" s="62">
        <v>31</v>
      </c>
      <c r="N49" s="62">
        <v>29</v>
      </c>
      <c r="O49" s="63">
        <v>31</v>
      </c>
      <c r="P49" s="46"/>
      <c r="Q49" s="46"/>
      <c r="R49" s="46"/>
      <c r="S49" s="46"/>
      <c r="T49" s="46"/>
      <c r="U49" s="46"/>
    </row>
    <row r="50" spans="1:21" ht="30.75" customHeight="1" x14ac:dyDescent="0.15">
      <c r="A50" s="46"/>
      <c r="B50" s="1167"/>
      <c r="C50" s="1168"/>
      <c r="D50" s="60"/>
      <c r="E50" s="1173" t="s">
        <v>15</v>
      </c>
      <c r="F50" s="1173"/>
      <c r="G50" s="1173"/>
      <c r="H50" s="1173"/>
      <c r="I50" s="1173"/>
      <c r="J50" s="1174"/>
      <c r="K50" s="61" t="s">
        <v>489</v>
      </c>
      <c r="L50" s="62" t="s">
        <v>489</v>
      </c>
      <c r="M50" s="62" t="s">
        <v>489</v>
      </c>
      <c r="N50" s="62" t="s">
        <v>489</v>
      </c>
      <c r="O50" s="63" t="s">
        <v>489</v>
      </c>
      <c r="P50" s="46"/>
      <c r="Q50" s="46"/>
      <c r="R50" s="46"/>
      <c r="S50" s="46"/>
      <c r="T50" s="46"/>
      <c r="U50" s="46"/>
    </row>
    <row r="51" spans="1:21" ht="30.75" customHeight="1" x14ac:dyDescent="0.15">
      <c r="A51" s="46"/>
      <c r="B51" s="1169"/>
      <c r="C51" s="1170"/>
      <c r="D51" s="64"/>
      <c r="E51" s="1173" t="s">
        <v>16</v>
      </c>
      <c r="F51" s="1173"/>
      <c r="G51" s="1173"/>
      <c r="H51" s="1173"/>
      <c r="I51" s="1173"/>
      <c r="J51" s="1174"/>
      <c r="K51" s="61">
        <v>0</v>
      </c>
      <c r="L51" s="62">
        <v>0</v>
      </c>
      <c r="M51" s="62">
        <v>0</v>
      </c>
      <c r="N51" s="62" t="s">
        <v>489</v>
      </c>
      <c r="O51" s="63" t="s">
        <v>489</v>
      </c>
      <c r="P51" s="46"/>
      <c r="Q51" s="46"/>
      <c r="R51" s="46"/>
      <c r="S51" s="46"/>
      <c r="T51" s="46"/>
      <c r="U51" s="46"/>
    </row>
    <row r="52" spans="1:21" ht="30.75" customHeight="1" x14ac:dyDescent="0.15">
      <c r="A52" s="46"/>
      <c r="B52" s="1175" t="s">
        <v>17</v>
      </c>
      <c r="C52" s="1176"/>
      <c r="D52" s="64"/>
      <c r="E52" s="1173" t="s">
        <v>18</v>
      </c>
      <c r="F52" s="1173"/>
      <c r="G52" s="1173"/>
      <c r="H52" s="1173"/>
      <c r="I52" s="1173"/>
      <c r="J52" s="1174"/>
      <c r="K52" s="61">
        <v>1652</v>
      </c>
      <c r="L52" s="62">
        <v>1392</v>
      </c>
      <c r="M52" s="62">
        <v>1282</v>
      </c>
      <c r="N52" s="62">
        <v>1042</v>
      </c>
      <c r="O52" s="63">
        <v>1008</v>
      </c>
      <c r="P52" s="46"/>
      <c r="Q52" s="46"/>
      <c r="R52" s="46"/>
      <c r="S52" s="46"/>
      <c r="T52" s="46"/>
      <c r="U52" s="46"/>
    </row>
    <row r="53" spans="1:21" ht="30.75" customHeight="1" thickBot="1" x14ac:dyDescent="0.2">
      <c r="A53" s="46"/>
      <c r="B53" s="1177" t="s">
        <v>19</v>
      </c>
      <c r="C53" s="1178"/>
      <c r="D53" s="65"/>
      <c r="E53" s="1179" t="s">
        <v>20</v>
      </c>
      <c r="F53" s="1179"/>
      <c r="G53" s="1179"/>
      <c r="H53" s="1179"/>
      <c r="I53" s="1179"/>
      <c r="J53" s="1180"/>
      <c r="K53" s="66">
        <v>-188</v>
      </c>
      <c r="L53" s="67">
        <v>86</v>
      </c>
      <c r="M53" s="67">
        <v>125</v>
      </c>
      <c r="N53" s="67">
        <v>369</v>
      </c>
      <c r="O53" s="68">
        <v>356</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81" t="s">
        <v>24</v>
      </c>
      <c r="C58" s="1182"/>
      <c r="D58" s="1187" t="s">
        <v>25</v>
      </c>
      <c r="E58" s="1188"/>
      <c r="F58" s="1188"/>
      <c r="G58" s="1188"/>
      <c r="H58" s="1188"/>
      <c r="I58" s="1188"/>
      <c r="J58" s="1189"/>
      <c r="K58" s="81"/>
      <c r="L58" s="82"/>
      <c r="M58" s="82"/>
      <c r="N58" s="82"/>
      <c r="O58" s="83"/>
    </row>
    <row r="59" spans="1:21" ht="31.5" customHeight="1" x14ac:dyDescent="0.15">
      <c r="B59" s="1183"/>
      <c r="C59" s="1184"/>
      <c r="D59" s="1190" t="s">
        <v>26</v>
      </c>
      <c r="E59" s="1191"/>
      <c r="F59" s="1191"/>
      <c r="G59" s="1191"/>
      <c r="H59" s="1191"/>
      <c r="I59" s="1191"/>
      <c r="J59" s="1192"/>
      <c r="K59" s="84"/>
      <c r="L59" s="85"/>
      <c r="M59" s="85"/>
      <c r="N59" s="85"/>
      <c r="O59" s="86"/>
    </row>
    <row r="60" spans="1:21" ht="31.5" customHeight="1" thickBot="1" x14ac:dyDescent="0.2">
      <c r="B60" s="1185"/>
      <c r="C60" s="1186"/>
      <c r="D60" s="1193" t="s">
        <v>27</v>
      </c>
      <c r="E60" s="1194"/>
      <c r="F60" s="1194"/>
      <c r="G60" s="1194"/>
      <c r="H60" s="1194"/>
      <c r="I60" s="1194"/>
      <c r="J60" s="1195"/>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gTmOHRZ63t7fVc4HiHvZXfUAUt3T7SR67HWDfAZ1n5bIZbPmDOFCsUhjIPR6lvz2Bc7tPwZzDc9TZeWAEIvdw==" saltValue="nJZLznWESlxnsM5NNRp4x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96" t="s">
        <v>30</v>
      </c>
      <c r="C41" s="1197"/>
      <c r="D41" s="103"/>
      <c r="E41" s="1202" t="s">
        <v>31</v>
      </c>
      <c r="F41" s="1202"/>
      <c r="G41" s="1202"/>
      <c r="H41" s="1203"/>
      <c r="I41" s="330">
        <v>13297</v>
      </c>
      <c r="J41" s="331">
        <v>12540</v>
      </c>
      <c r="K41" s="331">
        <v>11873</v>
      </c>
      <c r="L41" s="331">
        <v>11759</v>
      </c>
      <c r="M41" s="332">
        <v>11264</v>
      </c>
    </row>
    <row r="42" spans="2:13" ht="27.75" customHeight="1" x14ac:dyDescent="0.15">
      <c r="B42" s="1198"/>
      <c r="C42" s="1199"/>
      <c r="D42" s="104"/>
      <c r="E42" s="1204" t="s">
        <v>32</v>
      </c>
      <c r="F42" s="1204"/>
      <c r="G42" s="1204"/>
      <c r="H42" s="1205"/>
      <c r="I42" s="333" t="s">
        <v>489</v>
      </c>
      <c r="J42" s="334" t="s">
        <v>489</v>
      </c>
      <c r="K42" s="334" t="s">
        <v>489</v>
      </c>
      <c r="L42" s="334" t="s">
        <v>489</v>
      </c>
      <c r="M42" s="335" t="s">
        <v>489</v>
      </c>
    </row>
    <row r="43" spans="2:13" ht="27.75" customHeight="1" x14ac:dyDescent="0.15">
      <c r="B43" s="1198"/>
      <c r="C43" s="1199"/>
      <c r="D43" s="104"/>
      <c r="E43" s="1204" t="s">
        <v>33</v>
      </c>
      <c r="F43" s="1204"/>
      <c r="G43" s="1204"/>
      <c r="H43" s="1205"/>
      <c r="I43" s="333">
        <v>521</v>
      </c>
      <c r="J43" s="334">
        <v>419</v>
      </c>
      <c r="K43" s="334">
        <v>410</v>
      </c>
      <c r="L43" s="334">
        <v>522</v>
      </c>
      <c r="M43" s="335">
        <v>620</v>
      </c>
    </row>
    <row r="44" spans="2:13" ht="27.75" customHeight="1" x14ac:dyDescent="0.15">
      <c r="B44" s="1198"/>
      <c r="C44" s="1199"/>
      <c r="D44" s="104"/>
      <c r="E44" s="1204" t="s">
        <v>34</v>
      </c>
      <c r="F44" s="1204"/>
      <c r="G44" s="1204"/>
      <c r="H44" s="1205"/>
      <c r="I44" s="333">
        <v>257</v>
      </c>
      <c r="J44" s="334">
        <v>233</v>
      </c>
      <c r="K44" s="334">
        <v>220</v>
      </c>
      <c r="L44" s="334">
        <v>195</v>
      </c>
      <c r="M44" s="335">
        <v>185</v>
      </c>
    </row>
    <row r="45" spans="2:13" ht="27.75" customHeight="1" x14ac:dyDescent="0.15">
      <c r="B45" s="1198"/>
      <c r="C45" s="1199"/>
      <c r="D45" s="104"/>
      <c r="E45" s="1204" t="s">
        <v>35</v>
      </c>
      <c r="F45" s="1204"/>
      <c r="G45" s="1204"/>
      <c r="H45" s="1205"/>
      <c r="I45" s="333">
        <v>699</v>
      </c>
      <c r="J45" s="334">
        <v>776</v>
      </c>
      <c r="K45" s="334">
        <v>775</v>
      </c>
      <c r="L45" s="334">
        <v>824</v>
      </c>
      <c r="M45" s="335">
        <v>855</v>
      </c>
    </row>
    <row r="46" spans="2:13" ht="27.75" customHeight="1" x14ac:dyDescent="0.15">
      <c r="B46" s="1198"/>
      <c r="C46" s="1199"/>
      <c r="D46" s="105"/>
      <c r="E46" s="1204" t="s">
        <v>36</v>
      </c>
      <c r="F46" s="1204"/>
      <c r="G46" s="1204"/>
      <c r="H46" s="1205"/>
      <c r="I46" s="333">
        <v>819</v>
      </c>
      <c r="J46" s="334">
        <v>641</v>
      </c>
      <c r="K46" s="334">
        <v>443</v>
      </c>
      <c r="L46" s="334">
        <v>252</v>
      </c>
      <c r="M46" s="335">
        <v>161</v>
      </c>
    </row>
    <row r="47" spans="2:13" ht="27.75" customHeight="1" x14ac:dyDescent="0.15">
      <c r="B47" s="1198"/>
      <c r="C47" s="1199"/>
      <c r="D47" s="106"/>
      <c r="E47" s="1206" t="s">
        <v>37</v>
      </c>
      <c r="F47" s="1207"/>
      <c r="G47" s="1207"/>
      <c r="H47" s="1208"/>
      <c r="I47" s="333" t="s">
        <v>489</v>
      </c>
      <c r="J47" s="334" t="s">
        <v>489</v>
      </c>
      <c r="K47" s="334" t="s">
        <v>489</v>
      </c>
      <c r="L47" s="334" t="s">
        <v>489</v>
      </c>
      <c r="M47" s="335" t="s">
        <v>489</v>
      </c>
    </row>
    <row r="48" spans="2:13" ht="27.75" customHeight="1" x14ac:dyDescent="0.15">
      <c r="B48" s="1198"/>
      <c r="C48" s="1199"/>
      <c r="D48" s="104"/>
      <c r="E48" s="1204" t="s">
        <v>38</v>
      </c>
      <c r="F48" s="1204"/>
      <c r="G48" s="1204"/>
      <c r="H48" s="1205"/>
      <c r="I48" s="333" t="s">
        <v>489</v>
      </c>
      <c r="J48" s="334" t="s">
        <v>489</v>
      </c>
      <c r="K48" s="334" t="s">
        <v>489</v>
      </c>
      <c r="L48" s="334" t="s">
        <v>489</v>
      </c>
      <c r="M48" s="335" t="s">
        <v>489</v>
      </c>
    </row>
    <row r="49" spans="2:13" ht="27.75" customHeight="1" x14ac:dyDescent="0.15">
      <c r="B49" s="1200"/>
      <c r="C49" s="1201"/>
      <c r="D49" s="104"/>
      <c r="E49" s="1204" t="s">
        <v>39</v>
      </c>
      <c r="F49" s="1204"/>
      <c r="G49" s="1204"/>
      <c r="H49" s="1205"/>
      <c r="I49" s="333" t="s">
        <v>489</v>
      </c>
      <c r="J49" s="334" t="s">
        <v>489</v>
      </c>
      <c r="K49" s="334" t="s">
        <v>489</v>
      </c>
      <c r="L49" s="334" t="s">
        <v>489</v>
      </c>
      <c r="M49" s="335" t="s">
        <v>489</v>
      </c>
    </row>
    <row r="50" spans="2:13" ht="27.75" customHeight="1" x14ac:dyDescent="0.15">
      <c r="B50" s="1209" t="s">
        <v>40</v>
      </c>
      <c r="C50" s="1210"/>
      <c r="D50" s="107"/>
      <c r="E50" s="1204" t="s">
        <v>41</v>
      </c>
      <c r="F50" s="1204"/>
      <c r="G50" s="1204"/>
      <c r="H50" s="1205"/>
      <c r="I50" s="333">
        <v>3882</v>
      </c>
      <c r="J50" s="334">
        <v>4830</v>
      </c>
      <c r="K50" s="334">
        <v>5089</v>
      </c>
      <c r="L50" s="334">
        <v>5092</v>
      </c>
      <c r="M50" s="335">
        <v>5090</v>
      </c>
    </row>
    <row r="51" spans="2:13" ht="27.75" customHeight="1" x14ac:dyDescent="0.15">
      <c r="B51" s="1198"/>
      <c r="C51" s="1199"/>
      <c r="D51" s="104"/>
      <c r="E51" s="1204" t="s">
        <v>42</v>
      </c>
      <c r="F51" s="1204"/>
      <c r="G51" s="1204"/>
      <c r="H51" s="1205"/>
      <c r="I51" s="333">
        <v>5434</v>
      </c>
      <c r="J51" s="334">
        <v>4990</v>
      </c>
      <c r="K51" s="334">
        <v>4610</v>
      </c>
      <c r="L51" s="334">
        <v>2728</v>
      </c>
      <c r="M51" s="335">
        <v>2051</v>
      </c>
    </row>
    <row r="52" spans="2:13" ht="27.75" customHeight="1" x14ac:dyDescent="0.15">
      <c r="B52" s="1200"/>
      <c r="C52" s="1201"/>
      <c r="D52" s="104"/>
      <c r="E52" s="1204" t="s">
        <v>43</v>
      </c>
      <c r="F52" s="1204"/>
      <c r="G52" s="1204"/>
      <c r="H52" s="1205"/>
      <c r="I52" s="333">
        <v>9111</v>
      </c>
      <c r="J52" s="334">
        <v>8871</v>
      </c>
      <c r="K52" s="334">
        <v>8515</v>
      </c>
      <c r="L52" s="334">
        <v>8739</v>
      </c>
      <c r="M52" s="335">
        <v>8450</v>
      </c>
    </row>
    <row r="53" spans="2:13" ht="27.75" customHeight="1" thickBot="1" x14ac:dyDescent="0.2">
      <c r="B53" s="1211" t="s">
        <v>19</v>
      </c>
      <c r="C53" s="1212"/>
      <c r="D53" s="108"/>
      <c r="E53" s="1213" t="s">
        <v>44</v>
      </c>
      <c r="F53" s="1213"/>
      <c r="G53" s="1213"/>
      <c r="H53" s="1214"/>
      <c r="I53" s="336">
        <v>-2834</v>
      </c>
      <c r="J53" s="337">
        <v>-4082</v>
      </c>
      <c r="K53" s="337">
        <v>-4492</v>
      </c>
      <c r="L53" s="337">
        <v>-3006</v>
      </c>
      <c r="M53" s="338">
        <v>-2507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lgdzCZdy+lwfQytyptJwj6qxtTYZILcOXOgsEy8tCIh8nXV0MrizR1nryQ9NqLOhA7REi5dqeZSgJsNhgXIu8Q==" saltValue="+TgFVu8dFoxpgHqcw/ecJ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3" t="s">
        <v>46</v>
      </c>
      <c r="D55" s="1223"/>
      <c r="E55" s="1224"/>
      <c r="F55" s="339">
        <v>1477</v>
      </c>
      <c r="G55" s="339">
        <v>1498</v>
      </c>
      <c r="H55" s="340">
        <v>1557</v>
      </c>
    </row>
    <row r="56" spans="2:8" ht="52.5" customHeight="1" x14ac:dyDescent="0.15">
      <c r="B56" s="120"/>
      <c r="C56" s="1225" t="s">
        <v>47</v>
      </c>
      <c r="D56" s="1225"/>
      <c r="E56" s="1226"/>
      <c r="F56" s="341">
        <v>96</v>
      </c>
      <c r="G56" s="341">
        <v>96</v>
      </c>
      <c r="H56" s="342">
        <v>96</v>
      </c>
    </row>
    <row r="57" spans="2:8" ht="53.25" customHeight="1" x14ac:dyDescent="0.15">
      <c r="B57" s="120"/>
      <c r="C57" s="1227" t="s">
        <v>48</v>
      </c>
      <c r="D57" s="1227"/>
      <c r="E57" s="1228"/>
      <c r="F57" s="343">
        <v>3318</v>
      </c>
      <c r="G57" s="343">
        <v>3301</v>
      </c>
      <c r="H57" s="344">
        <v>3240</v>
      </c>
    </row>
    <row r="58" spans="2:8" ht="45.75" customHeight="1" x14ac:dyDescent="0.15">
      <c r="B58" s="121"/>
      <c r="C58" s="1215" t="s">
        <v>563</v>
      </c>
      <c r="D58" s="1216"/>
      <c r="E58" s="1217"/>
      <c r="F58" s="345">
        <v>1305</v>
      </c>
      <c r="G58" s="345">
        <v>1206</v>
      </c>
      <c r="H58" s="346">
        <v>1106</v>
      </c>
    </row>
    <row r="59" spans="2:8" ht="45.75" customHeight="1" x14ac:dyDescent="0.15">
      <c r="B59" s="121"/>
      <c r="C59" s="1215" t="s">
        <v>564</v>
      </c>
      <c r="D59" s="1216"/>
      <c r="E59" s="1217"/>
      <c r="F59" s="345">
        <v>931</v>
      </c>
      <c r="G59" s="345">
        <v>1032</v>
      </c>
      <c r="H59" s="346">
        <v>1083</v>
      </c>
    </row>
    <row r="60" spans="2:8" ht="45.75" customHeight="1" x14ac:dyDescent="0.15">
      <c r="B60" s="121"/>
      <c r="C60" s="1215" t="s">
        <v>565</v>
      </c>
      <c r="D60" s="1216"/>
      <c r="E60" s="1217"/>
      <c r="F60" s="345">
        <v>286</v>
      </c>
      <c r="G60" s="345">
        <v>300</v>
      </c>
      <c r="H60" s="346">
        <v>313</v>
      </c>
    </row>
    <row r="61" spans="2:8" ht="45.75" customHeight="1" x14ac:dyDescent="0.15">
      <c r="B61" s="121"/>
      <c r="C61" s="1215" t="s">
        <v>566</v>
      </c>
      <c r="D61" s="1216"/>
      <c r="E61" s="1217"/>
      <c r="F61" s="345">
        <v>293</v>
      </c>
      <c r="G61" s="345">
        <v>293</v>
      </c>
      <c r="H61" s="346">
        <v>293</v>
      </c>
    </row>
    <row r="62" spans="2:8" ht="45.75" customHeight="1" thickBot="1" x14ac:dyDescent="0.2">
      <c r="B62" s="122"/>
      <c r="C62" s="1218" t="s">
        <v>567</v>
      </c>
      <c r="D62" s="1219"/>
      <c r="E62" s="1220"/>
      <c r="F62" s="347">
        <v>161</v>
      </c>
      <c r="G62" s="347">
        <v>151</v>
      </c>
      <c r="H62" s="348">
        <v>153</v>
      </c>
    </row>
    <row r="63" spans="2:8" ht="52.5" customHeight="1" thickBot="1" x14ac:dyDescent="0.2">
      <c r="B63" s="123"/>
      <c r="C63" s="1221" t="s">
        <v>49</v>
      </c>
      <c r="D63" s="1221"/>
      <c r="E63" s="1222"/>
      <c r="F63" s="349">
        <v>4890</v>
      </c>
      <c r="G63" s="349">
        <v>4894</v>
      </c>
      <c r="H63" s="350">
        <v>4893</v>
      </c>
    </row>
    <row r="64" spans="2:8" x14ac:dyDescent="0.15"/>
  </sheetData>
  <sheetProtection algorithmName="SHA-512" hashValue="je/9WmL5FOw1EhyCCFS2IsPZPPvkCxnqsXW7XNso73skn/G0HeaB1VJG4dPyZ8EMzXA+2Jm5d+8/3Dj/0C7byg==" saltValue="ImDoSZvvNJF5Kk/+lsoB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E8CF8-A88A-426E-B720-1371C2706C11}">
  <dimension ref="A1:DE85"/>
  <sheetViews>
    <sheetView showGridLines="0" zoomScale="55" zoomScaleNormal="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5"/>
      <c r="B1" s="376"/>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7"/>
      <c r="AK1" s="377"/>
      <c r="AL1" s="377"/>
      <c r="AM1" s="377"/>
      <c r="AN1" s="377"/>
      <c r="AO1" s="377"/>
      <c r="AP1" s="377"/>
      <c r="AQ1" s="377"/>
      <c r="AR1" s="377"/>
      <c r="AS1" s="377"/>
      <c r="AT1" s="377"/>
      <c r="AU1" s="377"/>
      <c r="AV1" s="377"/>
      <c r="AW1" s="377"/>
      <c r="AX1" s="377"/>
      <c r="AY1" s="377"/>
      <c r="AZ1" s="377"/>
      <c r="BA1" s="377"/>
      <c r="BB1" s="377"/>
      <c r="BC1" s="377"/>
      <c r="BD1" s="377"/>
      <c r="BE1" s="377"/>
      <c r="BF1" s="377"/>
      <c r="BG1" s="377"/>
      <c r="BH1" s="377"/>
      <c r="BI1" s="377"/>
      <c r="BJ1" s="377"/>
      <c r="BK1" s="377"/>
      <c r="BL1" s="377"/>
      <c r="BM1" s="377"/>
      <c r="BN1" s="377"/>
      <c r="BO1" s="377"/>
      <c r="BP1" s="377"/>
      <c r="BQ1" s="377"/>
      <c r="BR1" s="377"/>
      <c r="BS1" s="377"/>
      <c r="BT1" s="377"/>
      <c r="BU1" s="377"/>
      <c r="BV1" s="377"/>
      <c r="BW1" s="377"/>
      <c r="BX1" s="377"/>
      <c r="BY1" s="377"/>
      <c r="BZ1" s="377"/>
      <c r="CA1" s="377"/>
      <c r="CB1" s="377"/>
      <c r="CC1" s="377"/>
      <c r="CD1" s="377"/>
      <c r="CE1" s="377"/>
      <c r="CF1" s="377"/>
      <c r="CG1" s="377"/>
      <c r="CH1" s="377"/>
      <c r="CI1" s="377"/>
      <c r="CJ1" s="377"/>
      <c r="CK1" s="377"/>
      <c r="CL1" s="377"/>
      <c r="CM1" s="377"/>
      <c r="CN1" s="377"/>
      <c r="CO1" s="377"/>
      <c r="CP1" s="377"/>
      <c r="CQ1" s="377"/>
      <c r="CR1" s="377"/>
      <c r="CS1" s="377"/>
      <c r="CT1" s="377"/>
      <c r="CU1" s="377"/>
      <c r="CV1" s="377"/>
      <c r="CW1" s="377"/>
      <c r="CX1" s="377"/>
      <c r="CY1" s="377"/>
      <c r="CZ1" s="377"/>
      <c r="DA1" s="377"/>
      <c r="DB1" s="377"/>
      <c r="DC1" s="377"/>
      <c r="DD1" s="377"/>
      <c r="DE1" s="377"/>
    </row>
    <row r="2" spans="1:109" ht="25.5" customHeight="1" x14ac:dyDescent="0.15">
      <c r="A2" s="351"/>
      <c r="C2" s="351"/>
      <c r="O2" s="351"/>
      <c r="P2" s="351"/>
      <c r="Q2" s="351"/>
      <c r="R2" s="351"/>
      <c r="S2" s="351"/>
      <c r="T2" s="351"/>
      <c r="U2" s="351"/>
      <c r="V2" s="351"/>
      <c r="W2" s="351"/>
      <c r="X2" s="351"/>
      <c r="Y2" s="351"/>
      <c r="Z2" s="351"/>
      <c r="AA2" s="351"/>
      <c r="AB2" s="351"/>
      <c r="AC2" s="351"/>
      <c r="AD2" s="351"/>
      <c r="AE2" s="351"/>
      <c r="AF2" s="351"/>
      <c r="AG2" s="351"/>
      <c r="AH2" s="351"/>
      <c r="AI2" s="351"/>
      <c r="AU2" s="351"/>
      <c r="BG2" s="351"/>
      <c r="BS2" s="351"/>
      <c r="CE2" s="351"/>
      <c r="CQ2" s="351"/>
      <c r="DD2" s="243"/>
      <c r="DE2" s="243"/>
    </row>
    <row r="3" spans="1:109" ht="25.5" customHeight="1" x14ac:dyDescent="0.15">
      <c r="A3" s="351"/>
      <c r="C3" s="351"/>
      <c r="O3" s="351"/>
      <c r="P3" s="351"/>
      <c r="Q3" s="351"/>
      <c r="R3" s="351"/>
      <c r="S3" s="351"/>
      <c r="T3" s="351"/>
      <c r="U3" s="351"/>
      <c r="V3" s="351"/>
      <c r="W3" s="351"/>
      <c r="X3" s="351"/>
      <c r="Y3" s="351"/>
      <c r="Z3" s="351"/>
      <c r="AA3" s="351"/>
      <c r="AB3" s="351"/>
      <c r="AC3" s="351"/>
      <c r="AD3" s="351"/>
      <c r="AE3" s="351"/>
      <c r="AF3" s="351"/>
      <c r="AG3" s="351"/>
      <c r="AH3" s="351"/>
      <c r="AI3" s="351"/>
      <c r="AU3" s="351"/>
      <c r="BG3" s="351"/>
      <c r="BS3" s="351"/>
      <c r="CE3" s="351"/>
      <c r="CQ3" s="351"/>
      <c r="DD3" s="243"/>
      <c r="DE3" s="243"/>
    </row>
    <row r="4" spans="1:109" s="241" customFormat="1" x14ac:dyDescent="0.15">
      <c r="A4" s="351"/>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351"/>
      <c r="AO4" s="351"/>
      <c r="AP4" s="351"/>
      <c r="AQ4" s="351"/>
      <c r="AR4" s="351"/>
      <c r="AS4" s="351"/>
      <c r="AT4" s="351"/>
      <c r="AU4" s="351"/>
      <c r="AV4" s="351"/>
      <c r="AW4" s="351"/>
      <c r="AX4" s="351"/>
      <c r="AY4" s="351"/>
      <c r="AZ4" s="351"/>
      <c r="BA4" s="351"/>
      <c r="BB4" s="351"/>
      <c r="BC4" s="351"/>
      <c r="BD4" s="351"/>
      <c r="BE4" s="351"/>
      <c r="BF4" s="351"/>
      <c r="BG4" s="351"/>
      <c r="BH4" s="351"/>
      <c r="BI4" s="351"/>
      <c r="BJ4" s="351"/>
      <c r="BK4" s="351"/>
      <c r="BL4" s="351"/>
      <c r="BM4" s="351"/>
      <c r="BN4" s="351"/>
      <c r="BO4" s="351"/>
      <c r="BP4" s="351"/>
      <c r="BQ4" s="351"/>
      <c r="BR4" s="351"/>
      <c r="BS4" s="351"/>
      <c r="BT4" s="351"/>
      <c r="BU4" s="351"/>
      <c r="BV4" s="351"/>
      <c r="BW4" s="351"/>
      <c r="BX4" s="351"/>
      <c r="BY4" s="351"/>
      <c r="BZ4" s="351"/>
      <c r="CA4" s="351"/>
      <c r="CB4" s="351"/>
      <c r="CC4" s="351"/>
      <c r="CD4" s="351"/>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row>
    <row r="5" spans="1:109" s="241" customFormat="1" x14ac:dyDescent="0.15">
      <c r="A5" s="351"/>
      <c r="B5" s="351"/>
      <c r="C5" s="351"/>
      <c r="D5" s="351"/>
      <c r="E5" s="351"/>
      <c r="F5" s="351"/>
      <c r="G5" s="351"/>
      <c r="H5" s="351"/>
      <c r="I5" s="351"/>
      <c r="J5" s="351"/>
      <c r="K5" s="351"/>
      <c r="L5" s="351"/>
      <c r="M5" s="351"/>
      <c r="N5" s="351"/>
      <c r="O5" s="351"/>
      <c r="P5" s="351"/>
      <c r="Q5" s="351"/>
      <c r="R5" s="351"/>
      <c r="S5" s="351"/>
      <c r="T5" s="351"/>
      <c r="U5" s="351"/>
      <c r="V5" s="35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1"/>
      <c r="AW5" s="351"/>
      <c r="AX5" s="351"/>
      <c r="AY5" s="351"/>
      <c r="AZ5" s="351"/>
      <c r="BA5" s="351"/>
      <c r="BB5" s="351"/>
      <c r="BC5" s="351"/>
      <c r="BD5" s="351"/>
      <c r="BE5" s="351"/>
      <c r="BF5" s="351"/>
      <c r="BG5" s="351"/>
      <c r="BH5" s="351"/>
      <c r="BI5" s="351"/>
      <c r="BJ5" s="351"/>
      <c r="BK5" s="351"/>
      <c r="BL5" s="351"/>
      <c r="BM5" s="351"/>
      <c r="BN5" s="351"/>
      <c r="BO5" s="351"/>
      <c r="BP5" s="351"/>
      <c r="BQ5" s="351"/>
      <c r="BR5" s="351"/>
      <c r="BS5" s="351"/>
      <c r="BT5" s="351"/>
      <c r="BU5" s="351"/>
      <c r="BV5" s="351"/>
      <c r="BW5" s="351"/>
      <c r="BX5" s="351"/>
      <c r="BY5" s="351"/>
      <c r="BZ5" s="351"/>
      <c r="CA5" s="351"/>
      <c r="CB5" s="351"/>
      <c r="CC5" s="351"/>
      <c r="CD5" s="351"/>
      <c r="CE5" s="351"/>
      <c r="CF5" s="351"/>
      <c r="CG5" s="351"/>
      <c r="CH5" s="351"/>
      <c r="CI5" s="351"/>
      <c r="CJ5" s="351"/>
      <c r="CK5" s="351"/>
      <c r="CL5" s="351"/>
      <c r="CM5" s="351"/>
      <c r="CN5" s="351"/>
      <c r="CO5" s="351"/>
      <c r="CP5" s="351"/>
      <c r="CQ5" s="351"/>
      <c r="CR5" s="351"/>
      <c r="CS5" s="351"/>
      <c r="CT5" s="351"/>
      <c r="CU5" s="351"/>
      <c r="CV5" s="351"/>
      <c r="CW5" s="351"/>
      <c r="CX5" s="351"/>
      <c r="CY5" s="351"/>
      <c r="CZ5" s="351"/>
      <c r="DA5" s="351"/>
      <c r="DB5" s="351"/>
      <c r="DC5" s="351"/>
      <c r="DD5" s="351"/>
      <c r="DE5" s="351"/>
    </row>
    <row r="6" spans="1:109" s="241" customFormat="1" x14ac:dyDescent="0.15">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c r="BJ6" s="351"/>
      <c r="BK6" s="351"/>
      <c r="BL6" s="351"/>
      <c r="BM6" s="351"/>
      <c r="BN6" s="351"/>
      <c r="BO6" s="351"/>
      <c r="BP6" s="351"/>
      <c r="BQ6" s="351"/>
      <c r="BR6" s="351"/>
      <c r="BS6" s="351"/>
      <c r="BT6" s="351"/>
      <c r="BU6" s="351"/>
      <c r="BV6" s="351"/>
      <c r="BW6" s="351"/>
      <c r="BX6" s="351"/>
      <c r="BY6" s="351"/>
      <c r="BZ6" s="351"/>
      <c r="CA6" s="351"/>
      <c r="CB6" s="351"/>
      <c r="CC6" s="351"/>
      <c r="CD6" s="351"/>
      <c r="CE6" s="351"/>
      <c r="CF6" s="351"/>
      <c r="CG6" s="351"/>
      <c r="CH6" s="351"/>
      <c r="CI6" s="351"/>
      <c r="CJ6" s="351"/>
      <c r="CK6" s="351"/>
      <c r="CL6" s="351"/>
      <c r="CM6" s="351"/>
      <c r="CN6" s="351"/>
      <c r="CO6" s="351"/>
      <c r="CP6" s="351"/>
      <c r="CQ6" s="351"/>
      <c r="CR6" s="351"/>
      <c r="CS6" s="351"/>
      <c r="CT6" s="351"/>
      <c r="CU6" s="351"/>
      <c r="CV6" s="351"/>
      <c r="CW6" s="351"/>
      <c r="CX6" s="351"/>
      <c r="CY6" s="351"/>
      <c r="CZ6" s="351"/>
      <c r="DA6" s="351"/>
      <c r="DB6" s="351"/>
      <c r="DC6" s="351"/>
      <c r="DD6" s="351"/>
      <c r="DE6" s="351"/>
    </row>
    <row r="7" spans="1:109" s="241" customFormat="1" x14ac:dyDescent="0.15">
      <c r="A7" s="351"/>
      <c r="B7" s="351"/>
      <c r="C7" s="351"/>
      <c r="D7" s="351"/>
      <c r="E7" s="351"/>
      <c r="F7" s="351"/>
      <c r="G7" s="351"/>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1"/>
      <c r="AK7" s="351"/>
      <c r="AL7" s="351"/>
      <c r="AM7" s="351"/>
      <c r="AN7" s="351"/>
      <c r="AO7" s="351"/>
      <c r="AP7" s="351"/>
      <c r="AQ7" s="351"/>
      <c r="AR7" s="351"/>
      <c r="AS7" s="351"/>
      <c r="AT7" s="351"/>
      <c r="AU7" s="351"/>
      <c r="AV7" s="351"/>
      <c r="AW7" s="351"/>
      <c r="AX7" s="351"/>
      <c r="AY7" s="351"/>
      <c r="AZ7" s="351"/>
      <c r="BA7" s="351"/>
      <c r="BB7" s="351"/>
      <c r="BC7" s="351"/>
      <c r="BD7" s="351"/>
      <c r="BE7" s="351"/>
      <c r="BF7" s="351"/>
      <c r="BG7" s="351"/>
      <c r="BH7" s="351"/>
      <c r="BI7" s="351"/>
      <c r="BJ7" s="351"/>
      <c r="BK7" s="351"/>
      <c r="BL7" s="351"/>
      <c r="BM7" s="351"/>
      <c r="BN7" s="351"/>
      <c r="BO7" s="351"/>
      <c r="BP7" s="351"/>
      <c r="BQ7" s="351"/>
      <c r="BR7" s="351"/>
      <c r="BS7" s="351"/>
      <c r="BT7" s="351"/>
      <c r="BU7" s="351"/>
      <c r="BV7" s="351"/>
      <c r="BW7" s="351"/>
      <c r="BX7" s="351"/>
      <c r="BY7" s="351"/>
      <c r="BZ7" s="351"/>
      <c r="CA7" s="351"/>
      <c r="CB7" s="351"/>
      <c r="CC7" s="351"/>
      <c r="CD7" s="351"/>
      <c r="CE7" s="351"/>
      <c r="CF7" s="351"/>
      <c r="CG7" s="351"/>
      <c r="CH7" s="351"/>
      <c r="CI7" s="351"/>
      <c r="CJ7" s="351"/>
      <c r="CK7" s="351"/>
      <c r="CL7" s="351"/>
      <c r="CM7" s="351"/>
      <c r="CN7" s="351"/>
      <c r="CO7" s="351"/>
      <c r="CP7" s="351"/>
      <c r="CQ7" s="351"/>
      <c r="CR7" s="351"/>
      <c r="CS7" s="351"/>
      <c r="CT7" s="351"/>
      <c r="CU7" s="351"/>
      <c r="CV7" s="351"/>
      <c r="CW7" s="351"/>
      <c r="CX7" s="351"/>
      <c r="CY7" s="351"/>
      <c r="CZ7" s="351"/>
      <c r="DA7" s="351"/>
      <c r="DB7" s="351"/>
      <c r="DC7" s="351"/>
      <c r="DD7" s="351"/>
      <c r="DE7" s="351"/>
    </row>
    <row r="8" spans="1:109" s="241" customFormat="1" x14ac:dyDescent="0.15">
      <c r="A8" s="351"/>
      <c r="B8" s="351"/>
      <c r="C8" s="351"/>
      <c r="D8" s="351"/>
      <c r="E8" s="351"/>
      <c r="F8" s="351"/>
      <c r="G8" s="351"/>
      <c r="H8" s="351"/>
      <c r="I8" s="351"/>
      <c r="J8" s="351"/>
      <c r="K8" s="351"/>
      <c r="L8" s="351"/>
      <c r="M8" s="351"/>
      <c r="N8" s="351"/>
      <c r="O8" s="351"/>
      <c r="P8" s="351"/>
      <c r="Q8" s="351"/>
      <c r="R8" s="351"/>
      <c r="S8" s="351"/>
      <c r="T8" s="351"/>
      <c r="U8" s="351"/>
      <c r="V8" s="351"/>
      <c r="W8" s="351"/>
      <c r="X8" s="351"/>
      <c r="Y8" s="351"/>
      <c r="Z8" s="351"/>
      <c r="AA8" s="351"/>
      <c r="AB8" s="351"/>
      <c r="AC8" s="351"/>
      <c r="AD8" s="351"/>
      <c r="AE8" s="351"/>
      <c r="AF8" s="351"/>
      <c r="AG8" s="351"/>
      <c r="AH8" s="351"/>
      <c r="AI8" s="351"/>
      <c r="AJ8" s="351"/>
      <c r="AK8" s="351"/>
      <c r="AL8" s="351"/>
      <c r="AM8" s="351"/>
      <c r="AN8" s="351"/>
      <c r="AO8" s="351"/>
      <c r="AP8" s="351"/>
      <c r="AQ8" s="351"/>
      <c r="AR8" s="351"/>
      <c r="AS8" s="351"/>
      <c r="AT8" s="351"/>
      <c r="AU8" s="351"/>
      <c r="AV8" s="351"/>
      <c r="AW8" s="351"/>
      <c r="AX8" s="351"/>
      <c r="AY8" s="351"/>
      <c r="AZ8" s="351"/>
      <c r="BA8" s="351"/>
      <c r="BB8" s="351"/>
      <c r="BC8" s="351"/>
      <c r="BD8" s="351"/>
      <c r="BE8" s="351"/>
      <c r="BF8" s="351"/>
      <c r="BG8" s="351"/>
      <c r="BH8" s="351"/>
      <c r="BI8" s="351"/>
      <c r="BJ8" s="351"/>
      <c r="BK8" s="351"/>
      <c r="BL8" s="351"/>
      <c r="BM8" s="351"/>
      <c r="BN8" s="351"/>
      <c r="BO8" s="351"/>
      <c r="BP8" s="351"/>
      <c r="BQ8" s="351"/>
      <c r="BR8" s="351"/>
      <c r="BS8" s="351"/>
      <c r="BT8" s="351"/>
      <c r="BU8" s="351"/>
      <c r="BV8" s="351"/>
      <c r="BW8" s="351"/>
      <c r="BX8" s="351"/>
      <c r="BY8" s="351"/>
      <c r="BZ8" s="351"/>
      <c r="CA8" s="351"/>
      <c r="CB8" s="351"/>
      <c r="CC8" s="351"/>
      <c r="CD8" s="351"/>
      <c r="CE8" s="351"/>
      <c r="CF8" s="351"/>
      <c r="CG8" s="351"/>
      <c r="CH8" s="351"/>
      <c r="CI8" s="351"/>
      <c r="CJ8" s="351"/>
      <c r="CK8" s="351"/>
      <c r="CL8" s="351"/>
      <c r="CM8" s="351"/>
      <c r="CN8" s="351"/>
      <c r="CO8" s="351"/>
      <c r="CP8" s="351"/>
      <c r="CQ8" s="351"/>
      <c r="CR8" s="351"/>
      <c r="CS8" s="351"/>
      <c r="CT8" s="351"/>
      <c r="CU8" s="351"/>
      <c r="CV8" s="351"/>
      <c r="CW8" s="351"/>
      <c r="CX8" s="351"/>
      <c r="CY8" s="351"/>
      <c r="CZ8" s="351"/>
      <c r="DA8" s="351"/>
      <c r="DB8" s="351"/>
      <c r="DC8" s="351"/>
      <c r="DD8" s="351"/>
      <c r="DE8" s="351"/>
    </row>
    <row r="9" spans="1:109" s="241" customFormat="1" x14ac:dyDescent="0.15">
      <c r="A9" s="351"/>
      <c r="B9" s="351"/>
      <c r="C9" s="351"/>
      <c r="D9" s="351"/>
      <c r="E9" s="351"/>
      <c r="F9" s="351"/>
      <c r="G9" s="351"/>
      <c r="H9" s="351"/>
      <c r="I9" s="351"/>
      <c r="J9" s="351"/>
      <c r="K9" s="351"/>
      <c r="L9" s="351"/>
      <c r="M9" s="351"/>
      <c r="N9" s="351"/>
      <c r="O9" s="351"/>
      <c r="P9" s="351"/>
      <c r="Q9" s="351"/>
      <c r="R9" s="351"/>
      <c r="S9" s="351"/>
      <c r="T9" s="351"/>
      <c r="U9" s="351"/>
      <c r="V9" s="351"/>
      <c r="W9" s="351"/>
      <c r="X9" s="351"/>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1"/>
      <c r="BU9" s="351"/>
      <c r="BV9" s="351"/>
      <c r="BW9" s="351"/>
      <c r="BX9" s="351"/>
      <c r="BY9" s="351"/>
      <c r="BZ9" s="351"/>
      <c r="CA9" s="351"/>
      <c r="CB9" s="351"/>
      <c r="CC9" s="351"/>
      <c r="CD9" s="351"/>
      <c r="CE9" s="351"/>
      <c r="CF9" s="351"/>
      <c r="CG9" s="351"/>
      <c r="CH9" s="351"/>
      <c r="CI9" s="351"/>
      <c r="CJ9" s="351"/>
      <c r="CK9" s="351"/>
      <c r="CL9" s="351"/>
      <c r="CM9" s="351"/>
      <c r="CN9" s="351"/>
      <c r="CO9" s="351"/>
      <c r="CP9" s="351"/>
      <c r="CQ9" s="351"/>
      <c r="CR9" s="351"/>
      <c r="CS9" s="351"/>
      <c r="CT9" s="351"/>
      <c r="CU9" s="351"/>
      <c r="CV9" s="351"/>
      <c r="CW9" s="351"/>
      <c r="CX9" s="351"/>
      <c r="CY9" s="351"/>
      <c r="CZ9" s="351"/>
      <c r="DA9" s="351"/>
      <c r="DB9" s="351"/>
      <c r="DC9" s="351"/>
      <c r="DD9" s="351"/>
      <c r="DE9" s="351"/>
    </row>
    <row r="10" spans="1:109" s="241" customFormat="1" x14ac:dyDescent="0.15">
      <c r="A10" s="351"/>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1"/>
      <c r="BW10" s="351"/>
      <c r="BX10" s="351"/>
      <c r="BY10" s="351"/>
      <c r="BZ10" s="351"/>
      <c r="CA10" s="351"/>
      <c r="CB10" s="351"/>
      <c r="CC10" s="351"/>
      <c r="CD10" s="351"/>
      <c r="CE10" s="351"/>
      <c r="CF10" s="351"/>
      <c r="CG10" s="351"/>
      <c r="CH10" s="351"/>
      <c r="CI10" s="351"/>
      <c r="CJ10" s="351"/>
      <c r="CK10" s="351"/>
      <c r="CL10" s="351"/>
      <c r="CM10" s="351"/>
      <c r="CN10" s="351"/>
      <c r="CO10" s="351"/>
      <c r="CP10" s="351"/>
      <c r="CQ10" s="351"/>
      <c r="CR10" s="351"/>
      <c r="CS10" s="351"/>
      <c r="CT10" s="351"/>
      <c r="CU10" s="351"/>
      <c r="CV10" s="351"/>
      <c r="CW10" s="351"/>
      <c r="CX10" s="351"/>
      <c r="CY10" s="351"/>
      <c r="CZ10" s="351"/>
      <c r="DA10" s="351"/>
      <c r="DB10" s="351"/>
      <c r="DC10" s="351"/>
      <c r="DD10" s="351"/>
      <c r="DE10" s="351"/>
    </row>
    <row r="11" spans="1:109" s="241" customFormat="1" x14ac:dyDescent="0.15">
      <c r="A11" s="351"/>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1"/>
      <c r="BZ11" s="351"/>
      <c r="CA11" s="351"/>
      <c r="CB11" s="351"/>
      <c r="CC11" s="351"/>
      <c r="CD11" s="351"/>
      <c r="CE11" s="351"/>
      <c r="CF11" s="351"/>
      <c r="CG11" s="351"/>
      <c r="CH11" s="351"/>
      <c r="CI11" s="351"/>
      <c r="CJ11" s="351"/>
      <c r="CK11" s="351"/>
      <c r="CL11" s="351"/>
      <c r="CM11" s="351"/>
      <c r="CN11" s="351"/>
      <c r="CO11" s="351"/>
      <c r="CP11" s="351"/>
      <c r="CQ11" s="351"/>
      <c r="CR11" s="351"/>
      <c r="CS11" s="351"/>
      <c r="CT11" s="351"/>
      <c r="CU11" s="351"/>
      <c r="CV11" s="351"/>
      <c r="CW11" s="351"/>
      <c r="CX11" s="351"/>
      <c r="CY11" s="351"/>
      <c r="CZ11" s="351"/>
      <c r="DA11" s="351"/>
      <c r="DB11" s="351"/>
      <c r="DC11" s="351"/>
      <c r="DD11" s="351"/>
      <c r="DE11" s="351"/>
    </row>
    <row r="12" spans="1:109" s="241" customFormat="1" x14ac:dyDescent="0.15">
      <c r="A12" s="351"/>
      <c r="B12" s="351"/>
      <c r="C12" s="351"/>
      <c r="D12" s="351"/>
      <c r="E12" s="351"/>
      <c r="F12" s="351"/>
      <c r="G12" s="351"/>
      <c r="H12" s="351"/>
      <c r="I12" s="351"/>
      <c r="J12" s="351"/>
      <c r="K12" s="351"/>
      <c r="L12" s="351"/>
      <c r="M12" s="351"/>
      <c r="N12" s="351"/>
      <c r="O12" s="351"/>
      <c r="P12" s="351"/>
      <c r="Q12" s="351"/>
      <c r="R12" s="351"/>
      <c r="S12" s="351"/>
      <c r="T12" s="351"/>
      <c r="U12" s="351"/>
      <c r="V12" s="351"/>
      <c r="W12" s="351"/>
      <c r="X12" s="351"/>
      <c r="Y12" s="351"/>
      <c r="Z12" s="351"/>
      <c r="AA12" s="351"/>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1"/>
      <c r="BZ12" s="351"/>
      <c r="CA12" s="351"/>
      <c r="CB12" s="351"/>
      <c r="CC12" s="351"/>
      <c r="CD12" s="351"/>
      <c r="CE12" s="351"/>
      <c r="CF12" s="351"/>
      <c r="CG12" s="351"/>
      <c r="CH12" s="351"/>
      <c r="CI12" s="351"/>
      <c r="CJ12" s="351"/>
      <c r="CK12" s="351"/>
      <c r="CL12" s="351"/>
      <c r="CM12" s="351"/>
      <c r="CN12" s="351"/>
      <c r="CO12" s="351"/>
      <c r="CP12" s="351"/>
      <c r="CQ12" s="351"/>
      <c r="CR12" s="351"/>
      <c r="CS12" s="351"/>
      <c r="CT12" s="351"/>
      <c r="CU12" s="351"/>
      <c r="CV12" s="351"/>
      <c r="CW12" s="351"/>
      <c r="CX12" s="351"/>
      <c r="CY12" s="351"/>
      <c r="CZ12" s="351"/>
      <c r="DA12" s="351"/>
      <c r="DB12" s="351"/>
      <c r="DC12" s="351"/>
      <c r="DD12" s="351"/>
      <c r="DE12" s="351"/>
    </row>
    <row r="13" spans="1:109" s="241" customFormat="1" x14ac:dyDescent="0.15">
      <c r="A13" s="351"/>
      <c r="B13" s="351"/>
      <c r="C13" s="351"/>
      <c r="D13" s="351"/>
      <c r="E13" s="351"/>
      <c r="F13" s="351"/>
      <c r="G13" s="351"/>
      <c r="H13" s="351"/>
      <c r="I13" s="351"/>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row>
    <row r="14" spans="1:109" s="241" customFormat="1" x14ac:dyDescent="0.15">
      <c r="A14" s="351"/>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row>
    <row r="15" spans="1:109" s="241" customFormat="1" x14ac:dyDescent="0.15">
      <c r="A15" s="243"/>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row>
    <row r="16" spans="1:109" s="241" customFormat="1" x14ac:dyDescent="0.15">
      <c r="A16" s="243"/>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row>
    <row r="17" spans="1:109" s="241" customFormat="1" x14ac:dyDescent="0.15">
      <c r="A17" s="243"/>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c r="AG17" s="351"/>
      <c r="AH17" s="351"/>
      <c r="AI17" s="351"/>
      <c r="AJ17" s="351"/>
      <c r="AK17" s="351"/>
      <c r="AL17" s="351"/>
      <c r="AM17" s="351"/>
      <c r="AN17" s="351"/>
      <c r="AO17" s="351"/>
      <c r="AP17" s="351"/>
      <c r="AQ17" s="351"/>
      <c r="AR17" s="351"/>
      <c r="AS17" s="351"/>
      <c r="AT17" s="351"/>
      <c r="AU17" s="351"/>
      <c r="AV17" s="351"/>
      <c r="AW17" s="351"/>
      <c r="AX17" s="351"/>
      <c r="AY17" s="351"/>
      <c r="AZ17" s="351"/>
      <c r="BA17" s="351"/>
      <c r="BB17" s="351"/>
      <c r="BC17" s="351"/>
      <c r="BD17" s="351"/>
      <c r="BE17" s="351"/>
      <c r="BF17" s="351"/>
      <c r="BG17" s="351"/>
      <c r="BH17" s="351"/>
      <c r="BI17" s="351"/>
      <c r="BJ17" s="351"/>
      <c r="BK17" s="351"/>
      <c r="BL17" s="351"/>
      <c r="BM17" s="351"/>
      <c r="BN17" s="351"/>
      <c r="BO17" s="351"/>
      <c r="BP17" s="351"/>
      <c r="BQ17" s="351"/>
      <c r="BR17" s="351"/>
      <c r="BS17" s="351"/>
      <c r="BT17" s="351"/>
      <c r="BU17" s="351"/>
      <c r="BV17" s="351"/>
      <c r="BW17" s="351"/>
      <c r="BX17" s="351"/>
      <c r="BY17" s="351"/>
      <c r="BZ17" s="351"/>
      <c r="CA17" s="351"/>
      <c r="CB17" s="351"/>
      <c r="CC17" s="351"/>
      <c r="CD17" s="351"/>
      <c r="CE17" s="351"/>
      <c r="CF17" s="351"/>
      <c r="CG17" s="351"/>
      <c r="CH17" s="351"/>
      <c r="CI17" s="351"/>
      <c r="CJ17" s="351"/>
      <c r="CK17" s="351"/>
      <c r="CL17" s="351"/>
      <c r="CM17" s="351"/>
      <c r="CN17" s="351"/>
      <c r="CO17" s="351"/>
      <c r="CP17" s="351"/>
      <c r="CQ17" s="351"/>
      <c r="CR17" s="351"/>
      <c r="CS17" s="351"/>
      <c r="CT17" s="351"/>
      <c r="CU17" s="351"/>
      <c r="CV17" s="351"/>
      <c r="CW17" s="351"/>
      <c r="CX17" s="351"/>
      <c r="CY17" s="351"/>
      <c r="CZ17" s="351"/>
      <c r="DA17" s="351"/>
      <c r="DB17" s="351"/>
      <c r="DC17" s="351"/>
      <c r="DD17" s="351"/>
      <c r="DE17" s="351"/>
    </row>
    <row r="18" spans="1:109" s="241" customFormat="1" x14ac:dyDescent="0.15">
      <c r="A18" s="243"/>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c r="AG18" s="351"/>
      <c r="AH18" s="351"/>
      <c r="AI18" s="351"/>
      <c r="AJ18" s="351"/>
      <c r="AK18" s="351"/>
      <c r="AL18" s="351"/>
      <c r="AM18" s="351"/>
      <c r="AN18" s="351"/>
      <c r="AO18" s="351"/>
      <c r="AP18" s="351"/>
      <c r="AQ18" s="351"/>
      <c r="AR18" s="351"/>
      <c r="AS18" s="351"/>
      <c r="AT18" s="351"/>
      <c r="AU18" s="351"/>
      <c r="AV18" s="351"/>
      <c r="AW18" s="351"/>
      <c r="AX18" s="351"/>
      <c r="AY18" s="351"/>
      <c r="AZ18" s="351"/>
      <c r="BA18" s="351"/>
      <c r="BB18" s="351"/>
      <c r="BC18" s="351"/>
      <c r="BD18" s="351"/>
      <c r="BE18" s="351"/>
      <c r="BF18" s="351"/>
      <c r="BG18" s="351"/>
      <c r="BH18" s="351"/>
      <c r="BI18" s="351"/>
      <c r="BJ18" s="351"/>
      <c r="BK18" s="351"/>
      <c r="BL18" s="351"/>
      <c r="BM18" s="351"/>
      <c r="BN18" s="351"/>
      <c r="BO18" s="351"/>
      <c r="BP18" s="351"/>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1"/>
      <c r="CQ18" s="351"/>
      <c r="CR18" s="351"/>
      <c r="CS18" s="351"/>
      <c r="CT18" s="351"/>
      <c r="CU18" s="351"/>
      <c r="CV18" s="351"/>
      <c r="CW18" s="351"/>
      <c r="CX18" s="351"/>
      <c r="CY18" s="351"/>
      <c r="CZ18" s="351"/>
      <c r="DA18" s="351"/>
      <c r="DB18" s="351"/>
      <c r="DC18" s="351"/>
      <c r="DD18" s="351"/>
      <c r="DE18" s="351"/>
    </row>
    <row r="19" spans="1:109" x14ac:dyDescent="0.15">
      <c r="DD19" s="243"/>
      <c r="DE19" s="243"/>
    </row>
    <row r="20" spans="1:109" x14ac:dyDescent="0.15">
      <c r="DD20" s="243"/>
      <c r="DE20" s="243"/>
    </row>
    <row r="21" spans="1:109" ht="17.25" customHeight="1" x14ac:dyDescent="0.15">
      <c r="B21" s="352"/>
      <c r="C21" s="245"/>
      <c r="D21" s="245"/>
      <c r="E21" s="245"/>
      <c r="F21" s="245"/>
      <c r="G21" s="245"/>
      <c r="H21" s="245"/>
      <c r="I21" s="245"/>
      <c r="J21" s="245"/>
      <c r="K21" s="245"/>
      <c r="L21" s="245"/>
      <c r="M21" s="245"/>
      <c r="N21" s="353"/>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3"/>
      <c r="AU21" s="245"/>
      <c r="AV21" s="245"/>
      <c r="AW21" s="245"/>
      <c r="AX21" s="245"/>
      <c r="AY21" s="245"/>
      <c r="AZ21" s="245"/>
      <c r="BA21" s="245"/>
      <c r="BB21" s="245"/>
      <c r="BC21" s="245"/>
      <c r="BD21" s="245"/>
      <c r="BE21" s="245"/>
      <c r="BF21" s="353"/>
      <c r="BG21" s="245"/>
      <c r="BH21" s="245"/>
      <c r="BI21" s="245"/>
      <c r="BJ21" s="245"/>
      <c r="BK21" s="245"/>
      <c r="BL21" s="245"/>
      <c r="BM21" s="245"/>
      <c r="BN21" s="245"/>
      <c r="BO21" s="245"/>
      <c r="BP21" s="245"/>
      <c r="BQ21" s="245"/>
      <c r="BR21" s="353"/>
      <c r="BS21" s="245"/>
      <c r="BT21" s="245"/>
      <c r="BU21" s="245"/>
      <c r="BV21" s="245"/>
      <c r="BW21" s="245"/>
      <c r="BX21" s="245"/>
      <c r="BY21" s="245"/>
      <c r="BZ21" s="245"/>
      <c r="CA21" s="245"/>
      <c r="CB21" s="245"/>
      <c r="CC21" s="245"/>
      <c r="CD21" s="353"/>
      <c r="CE21" s="245"/>
      <c r="CF21" s="245"/>
      <c r="CG21" s="245"/>
      <c r="CH21" s="245"/>
      <c r="CI21" s="245"/>
      <c r="CJ21" s="245"/>
      <c r="CK21" s="245"/>
      <c r="CL21" s="245"/>
      <c r="CM21" s="245"/>
      <c r="CN21" s="245"/>
      <c r="CO21" s="245"/>
      <c r="CP21" s="353"/>
      <c r="CQ21" s="245"/>
      <c r="CR21" s="245"/>
      <c r="CS21" s="245"/>
      <c r="CT21" s="245"/>
      <c r="CU21" s="245"/>
      <c r="CV21" s="245"/>
      <c r="CW21" s="245"/>
      <c r="CX21" s="245"/>
      <c r="CY21" s="245"/>
      <c r="CZ21" s="245"/>
      <c r="DA21" s="245"/>
      <c r="DB21" s="353"/>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4"/>
      <c r="DD40" s="354"/>
      <c r="DE40" s="243"/>
    </row>
    <row r="41" spans="2:109" ht="17.25" x14ac:dyDescent="0.15">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5"/>
      <c r="I42" s="356"/>
      <c r="J42" s="356"/>
      <c r="K42" s="356"/>
      <c r="AM42" s="355"/>
      <c r="AN42" s="355" t="s">
        <v>569</v>
      </c>
      <c r="AP42" s="356"/>
      <c r="AQ42" s="356"/>
      <c r="AR42" s="356"/>
      <c r="AY42" s="355"/>
      <c r="BA42" s="356"/>
      <c r="BB42" s="356"/>
      <c r="BC42" s="356"/>
      <c r="BK42" s="355"/>
      <c r="BM42" s="356"/>
      <c r="BN42" s="356"/>
      <c r="BO42" s="356"/>
      <c r="BW42" s="355"/>
      <c r="BY42" s="356"/>
      <c r="BZ42" s="356"/>
      <c r="CA42" s="356"/>
      <c r="CI42" s="355"/>
      <c r="CK42" s="356"/>
      <c r="CL42" s="356"/>
      <c r="CM42" s="356"/>
      <c r="CU42" s="355"/>
      <c r="CW42" s="356"/>
      <c r="CX42" s="356"/>
      <c r="CY42" s="356"/>
    </row>
    <row r="43" spans="2:109" ht="13.5" customHeight="1" x14ac:dyDescent="0.15">
      <c r="B43" s="247"/>
      <c r="AN43" s="1229" t="s">
        <v>570</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x14ac:dyDescent="0.15">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x14ac:dyDescent="0.15">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x14ac:dyDescent="0.15">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x14ac:dyDescent="0.15">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x14ac:dyDescent="0.15">
      <c r="B48" s="247"/>
      <c r="H48" s="357"/>
      <c r="I48" s="357"/>
      <c r="J48" s="357"/>
      <c r="AN48" s="357"/>
      <c r="AO48" s="357"/>
      <c r="AP48" s="357"/>
      <c r="AZ48" s="357"/>
      <c r="BA48" s="357"/>
      <c r="BB48" s="357"/>
      <c r="BL48" s="357"/>
      <c r="BM48" s="357"/>
      <c r="BN48" s="357"/>
      <c r="BX48" s="357"/>
      <c r="BY48" s="357"/>
      <c r="BZ48" s="357"/>
      <c r="CJ48" s="357"/>
      <c r="CK48" s="357"/>
      <c r="CL48" s="357"/>
      <c r="CV48" s="357"/>
      <c r="CW48" s="357"/>
      <c r="CX48" s="357"/>
    </row>
    <row r="49" spans="1:109" x14ac:dyDescent="0.15">
      <c r="B49" s="247"/>
      <c r="AN49" s="243" t="s">
        <v>571</v>
      </c>
    </row>
    <row r="50" spans="1:109" x14ac:dyDescent="0.15">
      <c r="B50" s="247"/>
      <c r="G50" s="1238"/>
      <c r="H50" s="1238"/>
      <c r="I50" s="1238"/>
      <c r="J50" s="1238"/>
      <c r="K50" s="358"/>
      <c r="L50" s="358"/>
      <c r="M50" s="359"/>
      <c r="N50" s="359"/>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527</v>
      </c>
      <c r="BQ50" s="1242"/>
      <c r="BR50" s="1242"/>
      <c r="BS50" s="1242"/>
      <c r="BT50" s="1242"/>
      <c r="BU50" s="1242"/>
      <c r="BV50" s="1242"/>
      <c r="BW50" s="1242"/>
      <c r="BX50" s="1242" t="s">
        <v>528</v>
      </c>
      <c r="BY50" s="1242"/>
      <c r="BZ50" s="1242"/>
      <c r="CA50" s="1242"/>
      <c r="CB50" s="1242"/>
      <c r="CC50" s="1242"/>
      <c r="CD50" s="1242"/>
      <c r="CE50" s="1242"/>
      <c r="CF50" s="1242" t="s">
        <v>529</v>
      </c>
      <c r="CG50" s="1242"/>
      <c r="CH50" s="1242"/>
      <c r="CI50" s="1242"/>
      <c r="CJ50" s="1242"/>
      <c r="CK50" s="1242"/>
      <c r="CL50" s="1242"/>
      <c r="CM50" s="1242"/>
      <c r="CN50" s="1242" t="s">
        <v>530</v>
      </c>
      <c r="CO50" s="1242"/>
      <c r="CP50" s="1242"/>
      <c r="CQ50" s="1242"/>
      <c r="CR50" s="1242"/>
      <c r="CS50" s="1242"/>
      <c r="CT50" s="1242"/>
      <c r="CU50" s="1242"/>
      <c r="CV50" s="1242" t="s">
        <v>531</v>
      </c>
      <c r="CW50" s="1242"/>
      <c r="CX50" s="1242"/>
      <c r="CY50" s="1242"/>
      <c r="CZ50" s="1242"/>
      <c r="DA50" s="1242"/>
      <c r="DB50" s="1242"/>
      <c r="DC50" s="1242"/>
    </row>
    <row r="51" spans="1:109" ht="13.5" customHeight="1" x14ac:dyDescent="0.15">
      <c r="B51" s="247"/>
      <c r="G51" s="1248"/>
      <c r="H51" s="1248"/>
      <c r="I51" s="1246"/>
      <c r="J51" s="1246"/>
      <c r="K51" s="1244"/>
      <c r="L51" s="1244"/>
      <c r="M51" s="1244"/>
      <c r="N51" s="1244"/>
      <c r="AM51" s="357"/>
      <c r="AN51" s="1245" t="s">
        <v>572</v>
      </c>
      <c r="AO51" s="1245"/>
      <c r="AP51" s="1245"/>
      <c r="AQ51" s="1245"/>
      <c r="AR51" s="1245"/>
      <c r="AS51" s="1245"/>
      <c r="AT51" s="1245"/>
      <c r="AU51" s="1245"/>
      <c r="AV51" s="1245"/>
      <c r="AW51" s="1245"/>
      <c r="AX51" s="1245"/>
      <c r="AY51" s="1245"/>
      <c r="AZ51" s="1245"/>
      <c r="BA51" s="1245"/>
      <c r="BB51" s="1245" t="s">
        <v>573</v>
      </c>
      <c r="BC51" s="1245"/>
      <c r="BD51" s="1245"/>
      <c r="BE51" s="1245"/>
      <c r="BF51" s="1245"/>
      <c r="BG51" s="1245"/>
      <c r="BH51" s="1245"/>
      <c r="BI51" s="1245"/>
      <c r="BJ51" s="1245"/>
      <c r="BK51" s="1245"/>
      <c r="BL51" s="1245"/>
      <c r="BM51" s="1245"/>
      <c r="BN51" s="1245"/>
      <c r="BO51" s="1245"/>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x14ac:dyDescent="0.15">
      <c r="B52" s="247"/>
      <c r="G52" s="1248"/>
      <c r="H52" s="1248"/>
      <c r="I52" s="1246"/>
      <c r="J52" s="1246"/>
      <c r="K52" s="1244"/>
      <c r="L52" s="1244"/>
      <c r="M52" s="1244"/>
      <c r="N52" s="1244"/>
      <c r="AM52" s="357"/>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x14ac:dyDescent="0.15">
      <c r="A53" s="356"/>
      <c r="B53" s="247"/>
      <c r="G53" s="1248"/>
      <c r="H53" s="1248"/>
      <c r="I53" s="1238"/>
      <c r="J53" s="1238"/>
      <c r="K53" s="1244"/>
      <c r="L53" s="1244"/>
      <c r="M53" s="1244"/>
      <c r="N53" s="1244"/>
      <c r="AM53" s="357"/>
      <c r="AN53" s="1245"/>
      <c r="AO53" s="1245"/>
      <c r="AP53" s="1245"/>
      <c r="AQ53" s="1245"/>
      <c r="AR53" s="1245"/>
      <c r="AS53" s="1245"/>
      <c r="AT53" s="1245"/>
      <c r="AU53" s="1245"/>
      <c r="AV53" s="1245"/>
      <c r="AW53" s="1245"/>
      <c r="AX53" s="1245"/>
      <c r="AY53" s="1245"/>
      <c r="AZ53" s="1245"/>
      <c r="BA53" s="1245"/>
      <c r="BB53" s="1245" t="s">
        <v>574</v>
      </c>
      <c r="BC53" s="1245"/>
      <c r="BD53" s="1245"/>
      <c r="BE53" s="1245"/>
      <c r="BF53" s="1245"/>
      <c r="BG53" s="1245"/>
      <c r="BH53" s="1245"/>
      <c r="BI53" s="1245"/>
      <c r="BJ53" s="1245"/>
      <c r="BK53" s="1245"/>
      <c r="BL53" s="1245"/>
      <c r="BM53" s="1245"/>
      <c r="BN53" s="1245"/>
      <c r="BO53" s="1245"/>
      <c r="BP53" s="1243">
        <v>63.5</v>
      </c>
      <c r="BQ53" s="1243"/>
      <c r="BR53" s="1243"/>
      <c r="BS53" s="1243"/>
      <c r="BT53" s="1243"/>
      <c r="BU53" s="1243"/>
      <c r="BV53" s="1243"/>
      <c r="BW53" s="1243"/>
      <c r="BX53" s="1243">
        <v>64.900000000000006</v>
      </c>
      <c r="BY53" s="1243"/>
      <c r="BZ53" s="1243"/>
      <c r="CA53" s="1243"/>
      <c r="CB53" s="1243"/>
      <c r="CC53" s="1243"/>
      <c r="CD53" s="1243"/>
      <c r="CE53" s="1243"/>
      <c r="CF53" s="1243">
        <v>66.099999999999994</v>
      </c>
      <c r="CG53" s="1243"/>
      <c r="CH53" s="1243"/>
      <c r="CI53" s="1243"/>
      <c r="CJ53" s="1243"/>
      <c r="CK53" s="1243"/>
      <c r="CL53" s="1243"/>
      <c r="CM53" s="1243"/>
      <c r="CN53" s="1243">
        <v>65.8</v>
      </c>
      <c r="CO53" s="1243"/>
      <c r="CP53" s="1243"/>
      <c r="CQ53" s="1243"/>
      <c r="CR53" s="1243"/>
      <c r="CS53" s="1243"/>
      <c r="CT53" s="1243"/>
      <c r="CU53" s="1243"/>
      <c r="CV53" s="1243">
        <v>66.099999999999994</v>
      </c>
      <c r="CW53" s="1243"/>
      <c r="CX53" s="1243"/>
      <c r="CY53" s="1243"/>
      <c r="CZ53" s="1243"/>
      <c r="DA53" s="1243"/>
      <c r="DB53" s="1243"/>
      <c r="DC53" s="1243"/>
    </row>
    <row r="54" spans="1:109" x14ac:dyDescent="0.15">
      <c r="A54" s="356"/>
      <c r="B54" s="247"/>
      <c r="G54" s="1248"/>
      <c r="H54" s="1248"/>
      <c r="I54" s="1238"/>
      <c r="J54" s="1238"/>
      <c r="K54" s="1244"/>
      <c r="L54" s="1244"/>
      <c r="M54" s="1244"/>
      <c r="N54" s="1244"/>
      <c r="AM54" s="357"/>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x14ac:dyDescent="0.15">
      <c r="A55" s="356"/>
      <c r="B55" s="247"/>
      <c r="G55" s="1238"/>
      <c r="H55" s="1238"/>
      <c r="I55" s="1238"/>
      <c r="J55" s="1238"/>
      <c r="K55" s="1244"/>
      <c r="L55" s="1244"/>
      <c r="M55" s="1244"/>
      <c r="N55" s="1244"/>
      <c r="AN55" s="1242" t="s">
        <v>575</v>
      </c>
      <c r="AO55" s="1242"/>
      <c r="AP55" s="1242"/>
      <c r="AQ55" s="1242"/>
      <c r="AR55" s="1242"/>
      <c r="AS55" s="1242"/>
      <c r="AT55" s="1242"/>
      <c r="AU55" s="1242"/>
      <c r="AV55" s="1242"/>
      <c r="AW55" s="1242"/>
      <c r="AX55" s="1242"/>
      <c r="AY55" s="1242"/>
      <c r="AZ55" s="1242"/>
      <c r="BA55" s="1242"/>
      <c r="BB55" s="1245" t="s">
        <v>573</v>
      </c>
      <c r="BC55" s="1245"/>
      <c r="BD55" s="1245"/>
      <c r="BE55" s="1245"/>
      <c r="BF55" s="1245"/>
      <c r="BG55" s="1245"/>
      <c r="BH55" s="1245"/>
      <c r="BI55" s="1245"/>
      <c r="BJ55" s="1245"/>
      <c r="BK55" s="1245"/>
      <c r="BL55" s="1245"/>
      <c r="BM55" s="1245"/>
      <c r="BN55" s="1245"/>
      <c r="BO55" s="1245"/>
      <c r="BP55" s="1243">
        <v>13.7</v>
      </c>
      <c r="BQ55" s="1243"/>
      <c r="BR55" s="1243"/>
      <c r="BS55" s="1243"/>
      <c r="BT55" s="1243"/>
      <c r="BU55" s="1243"/>
      <c r="BV55" s="1243"/>
      <c r="BW55" s="1243"/>
      <c r="BX55" s="1243">
        <v>6.9</v>
      </c>
      <c r="BY55" s="1243"/>
      <c r="BZ55" s="1243"/>
      <c r="CA55" s="1243"/>
      <c r="CB55" s="1243"/>
      <c r="CC55" s="1243"/>
      <c r="CD55" s="1243"/>
      <c r="CE55" s="1243"/>
      <c r="CF55" s="1243">
        <v>0</v>
      </c>
      <c r="CG55" s="1243"/>
      <c r="CH55" s="1243"/>
      <c r="CI55" s="1243"/>
      <c r="CJ55" s="1243"/>
      <c r="CK55" s="1243"/>
      <c r="CL55" s="1243"/>
      <c r="CM55" s="1243"/>
      <c r="CN55" s="1243">
        <v>0</v>
      </c>
      <c r="CO55" s="1243"/>
      <c r="CP55" s="1243"/>
      <c r="CQ55" s="1243"/>
      <c r="CR55" s="1243"/>
      <c r="CS55" s="1243"/>
      <c r="CT55" s="1243"/>
      <c r="CU55" s="1243"/>
      <c r="CV55" s="1243">
        <v>0</v>
      </c>
      <c r="CW55" s="1243"/>
      <c r="CX55" s="1243"/>
      <c r="CY55" s="1243"/>
      <c r="CZ55" s="1243"/>
      <c r="DA55" s="1243"/>
      <c r="DB55" s="1243"/>
      <c r="DC55" s="1243"/>
    </row>
    <row r="56" spans="1:109" x14ac:dyDescent="0.15">
      <c r="A56" s="356"/>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56" customFormat="1" x14ac:dyDescent="0.15">
      <c r="B57" s="360"/>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574</v>
      </c>
      <c r="BC57" s="1245"/>
      <c r="BD57" s="1245"/>
      <c r="BE57" s="1245"/>
      <c r="BF57" s="1245"/>
      <c r="BG57" s="1245"/>
      <c r="BH57" s="1245"/>
      <c r="BI57" s="1245"/>
      <c r="BJ57" s="1245"/>
      <c r="BK57" s="1245"/>
      <c r="BL57" s="1245"/>
      <c r="BM57" s="1245"/>
      <c r="BN57" s="1245"/>
      <c r="BO57" s="1245"/>
      <c r="BP57" s="1243">
        <v>62</v>
      </c>
      <c r="BQ57" s="1243"/>
      <c r="BR57" s="1243"/>
      <c r="BS57" s="1243"/>
      <c r="BT57" s="1243"/>
      <c r="BU57" s="1243"/>
      <c r="BV57" s="1243"/>
      <c r="BW57" s="1243"/>
      <c r="BX57" s="1243">
        <v>62.9</v>
      </c>
      <c r="BY57" s="1243"/>
      <c r="BZ57" s="1243"/>
      <c r="CA57" s="1243"/>
      <c r="CB57" s="1243"/>
      <c r="CC57" s="1243"/>
      <c r="CD57" s="1243"/>
      <c r="CE57" s="1243"/>
      <c r="CF57" s="1243">
        <v>63.3</v>
      </c>
      <c r="CG57" s="1243"/>
      <c r="CH57" s="1243"/>
      <c r="CI57" s="1243"/>
      <c r="CJ57" s="1243"/>
      <c r="CK57" s="1243"/>
      <c r="CL57" s="1243"/>
      <c r="CM57" s="1243"/>
      <c r="CN57" s="1243">
        <v>64.400000000000006</v>
      </c>
      <c r="CO57" s="1243"/>
      <c r="CP57" s="1243"/>
      <c r="CQ57" s="1243"/>
      <c r="CR57" s="1243"/>
      <c r="CS57" s="1243"/>
      <c r="CT57" s="1243"/>
      <c r="CU57" s="1243"/>
      <c r="CV57" s="1243">
        <v>65.2</v>
      </c>
      <c r="CW57" s="1243"/>
      <c r="CX57" s="1243"/>
      <c r="CY57" s="1243"/>
      <c r="CZ57" s="1243"/>
      <c r="DA57" s="1243"/>
      <c r="DB57" s="1243"/>
      <c r="DC57" s="1243"/>
      <c r="DD57" s="361"/>
      <c r="DE57" s="360"/>
    </row>
    <row r="58" spans="1:109" s="356" customFormat="1" x14ac:dyDescent="0.15">
      <c r="A58" s="243"/>
      <c r="B58" s="360"/>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61"/>
      <c r="DE58" s="360"/>
    </row>
    <row r="59" spans="1:109" s="356" customFormat="1" x14ac:dyDescent="0.15">
      <c r="A59" s="243"/>
      <c r="B59" s="360"/>
      <c r="K59" s="362"/>
      <c r="L59" s="362"/>
      <c r="M59" s="362"/>
      <c r="N59" s="362"/>
      <c r="AQ59" s="362"/>
      <c r="AR59" s="362"/>
      <c r="AS59" s="362"/>
      <c r="AT59" s="362"/>
      <c r="BC59" s="362"/>
      <c r="BD59" s="362"/>
      <c r="BE59" s="362"/>
      <c r="BF59" s="362"/>
      <c r="BO59" s="362"/>
      <c r="BP59" s="362"/>
      <c r="BQ59" s="362"/>
      <c r="BR59" s="362"/>
      <c r="CA59" s="362"/>
      <c r="CB59" s="362"/>
      <c r="CC59" s="362"/>
      <c r="CD59" s="362"/>
      <c r="CM59" s="362"/>
      <c r="CN59" s="362"/>
      <c r="CO59" s="362"/>
      <c r="CP59" s="362"/>
      <c r="CY59" s="362"/>
      <c r="CZ59" s="362"/>
      <c r="DA59" s="362"/>
      <c r="DB59" s="362"/>
      <c r="DC59" s="362"/>
      <c r="DD59" s="361"/>
      <c r="DE59" s="360"/>
    </row>
    <row r="60" spans="1:109" s="356" customFormat="1" x14ac:dyDescent="0.15">
      <c r="A60" s="243"/>
      <c r="B60" s="360"/>
      <c r="K60" s="362"/>
      <c r="L60" s="362"/>
      <c r="M60" s="362"/>
      <c r="N60" s="362"/>
      <c r="AQ60" s="362"/>
      <c r="AR60" s="362"/>
      <c r="AS60" s="362"/>
      <c r="AT60" s="362"/>
      <c r="BC60" s="362"/>
      <c r="BD60" s="362"/>
      <c r="BE60" s="362"/>
      <c r="BF60" s="362"/>
      <c r="BO60" s="362"/>
      <c r="BP60" s="362"/>
      <c r="BQ60" s="362"/>
      <c r="BR60" s="362"/>
      <c r="CA60" s="362"/>
      <c r="CB60" s="362"/>
      <c r="CC60" s="362"/>
      <c r="CD60" s="362"/>
      <c r="CM60" s="362"/>
      <c r="CN60" s="362"/>
      <c r="CO60" s="362"/>
      <c r="CP60" s="362"/>
      <c r="CY60" s="362"/>
      <c r="CZ60" s="362"/>
      <c r="DA60" s="362"/>
      <c r="DB60" s="362"/>
      <c r="DC60" s="362"/>
      <c r="DD60" s="361"/>
      <c r="DE60" s="360"/>
    </row>
    <row r="61" spans="1:109" s="356" customFormat="1" x14ac:dyDescent="0.15">
      <c r="A61" s="243"/>
      <c r="B61" s="363"/>
      <c r="C61" s="364"/>
      <c r="D61" s="364"/>
      <c r="E61" s="364"/>
      <c r="F61" s="364"/>
      <c r="G61" s="364"/>
      <c r="H61" s="364"/>
      <c r="I61" s="364"/>
      <c r="J61" s="364"/>
      <c r="K61" s="364"/>
      <c r="L61" s="364"/>
      <c r="M61" s="365"/>
      <c r="N61" s="365"/>
      <c r="O61" s="364"/>
      <c r="P61" s="364"/>
      <c r="Q61" s="364"/>
      <c r="R61" s="364"/>
      <c r="S61" s="364"/>
      <c r="T61" s="364"/>
      <c r="U61" s="364"/>
      <c r="V61" s="364"/>
      <c r="W61" s="364"/>
      <c r="X61" s="364"/>
      <c r="Y61" s="364"/>
      <c r="Z61" s="364"/>
      <c r="AA61" s="364"/>
      <c r="AB61" s="364"/>
      <c r="AC61" s="364"/>
      <c r="AD61" s="364"/>
      <c r="AE61" s="364"/>
      <c r="AF61" s="364"/>
      <c r="AG61" s="364"/>
      <c r="AH61" s="364"/>
      <c r="AI61" s="364"/>
      <c r="AJ61" s="364"/>
      <c r="AK61" s="364"/>
      <c r="AL61" s="364"/>
      <c r="AM61" s="364"/>
      <c r="AN61" s="364"/>
      <c r="AO61" s="364"/>
      <c r="AP61" s="364"/>
      <c r="AQ61" s="364"/>
      <c r="AR61" s="364"/>
      <c r="AS61" s="365"/>
      <c r="AT61" s="365"/>
      <c r="AU61" s="364"/>
      <c r="AV61" s="364"/>
      <c r="AW61" s="364"/>
      <c r="AX61" s="364"/>
      <c r="AY61" s="364"/>
      <c r="AZ61" s="364"/>
      <c r="BA61" s="364"/>
      <c r="BB61" s="364"/>
      <c r="BC61" s="364"/>
      <c r="BD61" s="364"/>
      <c r="BE61" s="365"/>
      <c r="BF61" s="365"/>
      <c r="BG61" s="364"/>
      <c r="BH61" s="364"/>
      <c r="BI61" s="364"/>
      <c r="BJ61" s="364"/>
      <c r="BK61" s="364"/>
      <c r="BL61" s="364"/>
      <c r="BM61" s="364"/>
      <c r="BN61" s="364"/>
      <c r="BO61" s="364"/>
      <c r="BP61" s="364"/>
      <c r="BQ61" s="365"/>
      <c r="BR61" s="365"/>
      <c r="BS61" s="364"/>
      <c r="BT61" s="364"/>
      <c r="BU61" s="364"/>
      <c r="BV61" s="364"/>
      <c r="BW61" s="364"/>
      <c r="BX61" s="364"/>
      <c r="BY61" s="364"/>
      <c r="BZ61" s="364"/>
      <c r="CA61" s="364"/>
      <c r="CB61" s="364"/>
      <c r="CC61" s="365"/>
      <c r="CD61" s="365"/>
      <c r="CE61" s="364"/>
      <c r="CF61" s="364"/>
      <c r="CG61" s="364"/>
      <c r="CH61" s="364"/>
      <c r="CI61" s="364"/>
      <c r="CJ61" s="364"/>
      <c r="CK61" s="364"/>
      <c r="CL61" s="364"/>
      <c r="CM61" s="364"/>
      <c r="CN61" s="364"/>
      <c r="CO61" s="365"/>
      <c r="CP61" s="365"/>
      <c r="CQ61" s="364"/>
      <c r="CR61" s="364"/>
      <c r="CS61" s="364"/>
      <c r="CT61" s="364"/>
      <c r="CU61" s="364"/>
      <c r="CV61" s="364"/>
      <c r="CW61" s="364"/>
      <c r="CX61" s="364"/>
      <c r="CY61" s="364"/>
      <c r="CZ61" s="364"/>
      <c r="DA61" s="365"/>
      <c r="DB61" s="365"/>
      <c r="DC61" s="365"/>
      <c r="DD61" s="366"/>
      <c r="DE61" s="360"/>
    </row>
    <row r="62" spans="1:109" x14ac:dyDescent="0.15">
      <c r="B62" s="354"/>
      <c r="C62" s="354"/>
      <c r="D62" s="354"/>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354"/>
      <c r="AM62" s="354"/>
      <c r="AN62" s="354"/>
      <c r="AO62" s="354"/>
      <c r="AP62" s="354"/>
      <c r="AQ62" s="354"/>
      <c r="AR62" s="354"/>
      <c r="AS62" s="354"/>
      <c r="AT62" s="354"/>
      <c r="AU62" s="354"/>
      <c r="AV62" s="354"/>
      <c r="AW62" s="354"/>
      <c r="AX62" s="354"/>
      <c r="AY62" s="354"/>
      <c r="AZ62" s="354"/>
      <c r="BA62" s="354"/>
      <c r="BB62" s="354"/>
      <c r="BC62" s="354"/>
      <c r="BD62" s="354"/>
      <c r="BE62" s="354"/>
      <c r="BF62" s="354"/>
      <c r="BG62" s="354"/>
      <c r="BH62" s="354"/>
      <c r="BI62" s="354"/>
      <c r="BJ62" s="354"/>
      <c r="BK62" s="354"/>
      <c r="BL62" s="354"/>
      <c r="BM62" s="354"/>
      <c r="BN62" s="354"/>
      <c r="BO62" s="354"/>
      <c r="BP62" s="354"/>
      <c r="BQ62" s="354"/>
      <c r="BR62" s="354"/>
      <c r="BS62" s="354"/>
      <c r="BT62" s="354"/>
      <c r="BU62" s="354"/>
      <c r="BV62" s="354"/>
      <c r="BW62" s="354"/>
      <c r="BX62" s="354"/>
      <c r="BY62" s="354"/>
      <c r="BZ62" s="354"/>
      <c r="CA62" s="354"/>
      <c r="CB62" s="354"/>
      <c r="CC62" s="354"/>
      <c r="CD62" s="354"/>
      <c r="CE62" s="354"/>
      <c r="CF62" s="354"/>
      <c r="CG62" s="354"/>
      <c r="CH62" s="354"/>
      <c r="CI62" s="354"/>
      <c r="CJ62" s="354"/>
      <c r="CK62" s="354"/>
      <c r="CL62" s="354"/>
      <c r="CM62" s="354"/>
      <c r="CN62" s="354"/>
      <c r="CO62" s="354"/>
      <c r="CP62" s="354"/>
      <c r="CQ62" s="354"/>
      <c r="CR62" s="354"/>
      <c r="CS62" s="354"/>
      <c r="CT62" s="354"/>
      <c r="CU62" s="354"/>
      <c r="CV62" s="354"/>
      <c r="CW62" s="354"/>
      <c r="CX62" s="354"/>
      <c r="CY62" s="354"/>
      <c r="CZ62" s="354"/>
      <c r="DA62" s="354"/>
      <c r="DB62" s="354"/>
      <c r="DC62" s="354"/>
      <c r="DD62" s="354"/>
      <c r="DE62" s="243"/>
    </row>
    <row r="63" spans="1:109" ht="17.25" x14ac:dyDescent="0.15">
      <c r="B63" s="300" t="s">
        <v>576</v>
      </c>
    </row>
    <row r="64" spans="1:109" x14ac:dyDescent="0.15">
      <c r="B64" s="247"/>
      <c r="G64" s="355"/>
      <c r="I64" s="367"/>
      <c r="J64" s="367"/>
      <c r="K64" s="367"/>
      <c r="L64" s="367"/>
      <c r="M64" s="367"/>
      <c r="N64" s="368"/>
      <c r="AM64" s="355"/>
      <c r="AN64" s="355" t="s">
        <v>569</v>
      </c>
      <c r="AP64" s="356"/>
      <c r="AQ64" s="356"/>
      <c r="AR64" s="356"/>
      <c r="AY64" s="355"/>
      <c r="BA64" s="356"/>
      <c r="BB64" s="356"/>
      <c r="BC64" s="356"/>
      <c r="BK64" s="355"/>
      <c r="BM64" s="356"/>
      <c r="BN64" s="356"/>
      <c r="BO64" s="356"/>
      <c r="BW64" s="355"/>
      <c r="BY64" s="356"/>
      <c r="BZ64" s="356"/>
      <c r="CA64" s="356"/>
      <c r="CI64" s="355"/>
      <c r="CK64" s="356"/>
      <c r="CL64" s="356"/>
      <c r="CM64" s="356"/>
      <c r="CU64" s="355"/>
      <c r="CW64" s="356"/>
      <c r="CX64" s="356"/>
      <c r="CY64" s="356"/>
    </row>
    <row r="65" spans="2:107" x14ac:dyDescent="0.15">
      <c r="B65" s="247"/>
      <c r="AN65" s="1229" t="s">
        <v>577</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x14ac:dyDescent="0.15">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x14ac:dyDescent="0.15">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x14ac:dyDescent="0.15">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x14ac:dyDescent="0.15">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x14ac:dyDescent="0.15">
      <c r="B70" s="247"/>
      <c r="H70" s="369"/>
      <c r="I70" s="369"/>
      <c r="J70" s="370"/>
      <c r="K70" s="370"/>
      <c r="L70" s="371"/>
      <c r="M70" s="370"/>
      <c r="N70" s="371"/>
      <c r="AN70" s="357"/>
      <c r="AO70" s="357"/>
      <c r="AP70" s="357"/>
      <c r="AZ70" s="357"/>
      <c r="BA70" s="357"/>
      <c r="BB70" s="357"/>
      <c r="BL70" s="357"/>
      <c r="BM70" s="357"/>
      <c r="BN70" s="357"/>
      <c r="BX70" s="357"/>
      <c r="BY70" s="357"/>
      <c r="BZ70" s="357"/>
      <c r="CJ70" s="357"/>
      <c r="CK70" s="357"/>
      <c r="CL70" s="357"/>
      <c r="CV70" s="357"/>
      <c r="CW70" s="357"/>
      <c r="CX70" s="357"/>
    </row>
    <row r="71" spans="2:107" x14ac:dyDescent="0.15">
      <c r="B71" s="247"/>
      <c r="G71" s="372"/>
      <c r="I71" s="373"/>
      <c r="J71" s="370"/>
      <c r="K71" s="370"/>
      <c r="L71" s="371"/>
      <c r="M71" s="370"/>
      <c r="N71" s="371"/>
      <c r="AM71" s="372"/>
      <c r="AN71" s="243" t="s">
        <v>571</v>
      </c>
    </row>
    <row r="72" spans="2:107" x14ac:dyDescent="0.15">
      <c r="B72" s="247"/>
      <c r="G72" s="1238"/>
      <c r="H72" s="1238"/>
      <c r="I72" s="1238"/>
      <c r="J72" s="1238"/>
      <c r="K72" s="358"/>
      <c r="L72" s="358"/>
      <c r="M72" s="359"/>
      <c r="N72" s="359"/>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527</v>
      </c>
      <c r="BQ72" s="1242"/>
      <c r="BR72" s="1242"/>
      <c r="BS72" s="1242"/>
      <c r="BT72" s="1242"/>
      <c r="BU72" s="1242"/>
      <c r="BV72" s="1242"/>
      <c r="BW72" s="1242"/>
      <c r="BX72" s="1242" t="s">
        <v>528</v>
      </c>
      <c r="BY72" s="1242"/>
      <c r="BZ72" s="1242"/>
      <c r="CA72" s="1242"/>
      <c r="CB72" s="1242"/>
      <c r="CC72" s="1242"/>
      <c r="CD72" s="1242"/>
      <c r="CE72" s="1242"/>
      <c r="CF72" s="1242" t="s">
        <v>529</v>
      </c>
      <c r="CG72" s="1242"/>
      <c r="CH72" s="1242"/>
      <c r="CI72" s="1242"/>
      <c r="CJ72" s="1242"/>
      <c r="CK72" s="1242"/>
      <c r="CL72" s="1242"/>
      <c r="CM72" s="1242"/>
      <c r="CN72" s="1242" t="s">
        <v>530</v>
      </c>
      <c r="CO72" s="1242"/>
      <c r="CP72" s="1242"/>
      <c r="CQ72" s="1242"/>
      <c r="CR72" s="1242"/>
      <c r="CS72" s="1242"/>
      <c r="CT72" s="1242"/>
      <c r="CU72" s="1242"/>
      <c r="CV72" s="1242" t="s">
        <v>531</v>
      </c>
      <c r="CW72" s="1242"/>
      <c r="CX72" s="1242"/>
      <c r="CY72" s="1242"/>
      <c r="CZ72" s="1242"/>
      <c r="DA72" s="1242"/>
      <c r="DB72" s="1242"/>
      <c r="DC72" s="1242"/>
    </row>
    <row r="73" spans="2:107" x14ac:dyDescent="0.15">
      <c r="B73" s="247"/>
      <c r="G73" s="1248"/>
      <c r="H73" s="1248"/>
      <c r="I73" s="1248"/>
      <c r="J73" s="1248"/>
      <c r="K73" s="1249"/>
      <c r="L73" s="1249"/>
      <c r="M73" s="1249"/>
      <c r="N73" s="1249"/>
      <c r="AM73" s="357"/>
      <c r="AN73" s="1245" t="s">
        <v>572</v>
      </c>
      <c r="AO73" s="1245"/>
      <c r="AP73" s="1245"/>
      <c r="AQ73" s="1245"/>
      <c r="AR73" s="1245"/>
      <c r="AS73" s="1245"/>
      <c r="AT73" s="1245"/>
      <c r="AU73" s="1245"/>
      <c r="AV73" s="1245"/>
      <c r="AW73" s="1245"/>
      <c r="AX73" s="1245"/>
      <c r="AY73" s="1245"/>
      <c r="AZ73" s="1245"/>
      <c r="BA73" s="1245"/>
      <c r="BB73" s="1245" t="s">
        <v>573</v>
      </c>
      <c r="BC73" s="1245"/>
      <c r="BD73" s="1245"/>
      <c r="BE73" s="1245"/>
      <c r="BF73" s="1245"/>
      <c r="BG73" s="1245"/>
      <c r="BH73" s="1245"/>
      <c r="BI73" s="1245"/>
      <c r="BJ73" s="1245"/>
      <c r="BK73" s="1245"/>
      <c r="BL73" s="1245"/>
      <c r="BM73" s="1245"/>
      <c r="BN73" s="1245"/>
      <c r="BO73" s="1245"/>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x14ac:dyDescent="0.15">
      <c r="B74" s="247"/>
      <c r="G74" s="1248"/>
      <c r="H74" s="1248"/>
      <c r="I74" s="1248"/>
      <c r="J74" s="1248"/>
      <c r="K74" s="1249"/>
      <c r="L74" s="1249"/>
      <c r="M74" s="1249"/>
      <c r="N74" s="1249"/>
      <c r="AM74" s="357"/>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x14ac:dyDescent="0.15">
      <c r="B75" s="247"/>
      <c r="G75" s="1248"/>
      <c r="H75" s="1248"/>
      <c r="I75" s="1238"/>
      <c r="J75" s="1238"/>
      <c r="K75" s="1244"/>
      <c r="L75" s="1244"/>
      <c r="M75" s="1244"/>
      <c r="N75" s="1244"/>
      <c r="AM75" s="357"/>
      <c r="AN75" s="1245"/>
      <c r="AO75" s="1245"/>
      <c r="AP75" s="1245"/>
      <c r="AQ75" s="1245"/>
      <c r="AR75" s="1245"/>
      <c r="AS75" s="1245"/>
      <c r="AT75" s="1245"/>
      <c r="AU75" s="1245"/>
      <c r="AV75" s="1245"/>
      <c r="AW75" s="1245"/>
      <c r="AX75" s="1245"/>
      <c r="AY75" s="1245"/>
      <c r="AZ75" s="1245"/>
      <c r="BA75" s="1245"/>
      <c r="BB75" s="1245" t="s">
        <v>578</v>
      </c>
      <c r="BC75" s="1245"/>
      <c r="BD75" s="1245"/>
      <c r="BE75" s="1245"/>
      <c r="BF75" s="1245"/>
      <c r="BG75" s="1245"/>
      <c r="BH75" s="1245"/>
      <c r="BI75" s="1245"/>
      <c r="BJ75" s="1245"/>
      <c r="BK75" s="1245"/>
      <c r="BL75" s="1245"/>
      <c r="BM75" s="1245"/>
      <c r="BN75" s="1245"/>
      <c r="BO75" s="1245"/>
      <c r="BP75" s="1243">
        <v>1.6</v>
      </c>
      <c r="BQ75" s="1243"/>
      <c r="BR75" s="1243"/>
      <c r="BS75" s="1243"/>
      <c r="BT75" s="1243"/>
      <c r="BU75" s="1243"/>
      <c r="BV75" s="1243"/>
      <c r="BW75" s="1243"/>
      <c r="BX75" s="1243">
        <v>0.4</v>
      </c>
      <c r="BY75" s="1243"/>
      <c r="BZ75" s="1243"/>
      <c r="CA75" s="1243"/>
      <c r="CB75" s="1243"/>
      <c r="CC75" s="1243"/>
      <c r="CD75" s="1243"/>
      <c r="CE75" s="1243"/>
      <c r="CF75" s="1243">
        <v>0.1</v>
      </c>
      <c r="CG75" s="1243"/>
      <c r="CH75" s="1243"/>
      <c r="CI75" s="1243"/>
      <c r="CJ75" s="1243"/>
      <c r="CK75" s="1243"/>
      <c r="CL75" s="1243"/>
      <c r="CM75" s="1243"/>
      <c r="CN75" s="1243">
        <v>5.7</v>
      </c>
      <c r="CO75" s="1243"/>
      <c r="CP75" s="1243"/>
      <c r="CQ75" s="1243"/>
      <c r="CR75" s="1243"/>
      <c r="CS75" s="1243"/>
      <c r="CT75" s="1243"/>
      <c r="CU75" s="1243"/>
      <c r="CV75" s="1243">
        <v>8.3000000000000007</v>
      </c>
      <c r="CW75" s="1243"/>
      <c r="CX75" s="1243"/>
      <c r="CY75" s="1243"/>
      <c r="CZ75" s="1243"/>
      <c r="DA75" s="1243"/>
      <c r="DB75" s="1243"/>
      <c r="DC75" s="1243"/>
    </row>
    <row r="76" spans="2:107" x14ac:dyDescent="0.15">
      <c r="B76" s="247"/>
      <c r="G76" s="1248"/>
      <c r="H76" s="1248"/>
      <c r="I76" s="1238"/>
      <c r="J76" s="1238"/>
      <c r="K76" s="1244"/>
      <c r="L76" s="1244"/>
      <c r="M76" s="1244"/>
      <c r="N76" s="1244"/>
      <c r="AM76" s="357"/>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x14ac:dyDescent="0.15">
      <c r="B77" s="247"/>
      <c r="G77" s="1238"/>
      <c r="H77" s="1238"/>
      <c r="I77" s="1238"/>
      <c r="J77" s="1238"/>
      <c r="K77" s="1249"/>
      <c r="L77" s="1249"/>
      <c r="M77" s="1249"/>
      <c r="N77" s="1249"/>
      <c r="AN77" s="1242" t="s">
        <v>575</v>
      </c>
      <c r="AO77" s="1242"/>
      <c r="AP77" s="1242"/>
      <c r="AQ77" s="1242"/>
      <c r="AR77" s="1242"/>
      <c r="AS77" s="1242"/>
      <c r="AT77" s="1242"/>
      <c r="AU77" s="1242"/>
      <c r="AV77" s="1242"/>
      <c r="AW77" s="1242"/>
      <c r="AX77" s="1242"/>
      <c r="AY77" s="1242"/>
      <c r="AZ77" s="1242"/>
      <c r="BA77" s="1242"/>
      <c r="BB77" s="1245" t="s">
        <v>573</v>
      </c>
      <c r="BC77" s="1245"/>
      <c r="BD77" s="1245"/>
      <c r="BE77" s="1245"/>
      <c r="BF77" s="1245"/>
      <c r="BG77" s="1245"/>
      <c r="BH77" s="1245"/>
      <c r="BI77" s="1245"/>
      <c r="BJ77" s="1245"/>
      <c r="BK77" s="1245"/>
      <c r="BL77" s="1245"/>
      <c r="BM77" s="1245"/>
      <c r="BN77" s="1245"/>
      <c r="BO77" s="1245"/>
      <c r="BP77" s="1243">
        <v>13.7</v>
      </c>
      <c r="BQ77" s="1243"/>
      <c r="BR77" s="1243"/>
      <c r="BS77" s="1243"/>
      <c r="BT77" s="1243"/>
      <c r="BU77" s="1243"/>
      <c r="BV77" s="1243"/>
      <c r="BW77" s="1243"/>
      <c r="BX77" s="1243">
        <v>6.9</v>
      </c>
      <c r="BY77" s="1243"/>
      <c r="BZ77" s="1243"/>
      <c r="CA77" s="1243"/>
      <c r="CB77" s="1243"/>
      <c r="CC77" s="1243"/>
      <c r="CD77" s="1243"/>
      <c r="CE77" s="1243"/>
      <c r="CF77" s="1243">
        <v>0</v>
      </c>
      <c r="CG77" s="1243"/>
      <c r="CH77" s="1243"/>
      <c r="CI77" s="1243"/>
      <c r="CJ77" s="1243"/>
      <c r="CK77" s="1243"/>
      <c r="CL77" s="1243"/>
      <c r="CM77" s="1243"/>
      <c r="CN77" s="1243">
        <v>0</v>
      </c>
      <c r="CO77" s="1243"/>
      <c r="CP77" s="1243"/>
      <c r="CQ77" s="1243"/>
      <c r="CR77" s="1243"/>
      <c r="CS77" s="1243"/>
      <c r="CT77" s="1243"/>
      <c r="CU77" s="1243"/>
      <c r="CV77" s="1243">
        <v>0</v>
      </c>
      <c r="CW77" s="1243"/>
      <c r="CX77" s="1243"/>
      <c r="CY77" s="1243"/>
      <c r="CZ77" s="1243"/>
      <c r="DA77" s="1243"/>
      <c r="DB77" s="1243"/>
      <c r="DC77" s="1243"/>
    </row>
    <row r="78" spans="2:107" x14ac:dyDescent="0.15">
      <c r="B78" s="247"/>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x14ac:dyDescent="0.15">
      <c r="B79" s="247"/>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5" t="s">
        <v>578</v>
      </c>
      <c r="BC79" s="1245"/>
      <c r="BD79" s="1245"/>
      <c r="BE79" s="1245"/>
      <c r="BF79" s="1245"/>
      <c r="BG79" s="1245"/>
      <c r="BH79" s="1245"/>
      <c r="BI79" s="1245"/>
      <c r="BJ79" s="1245"/>
      <c r="BK79" s="1245"/>
      <c r="BL79" s="1245"/>
      <c r="BM79" s="1245"/>
      <c r="BN79" s="1245"/>
      <c r="BO79" s="1245"/>
      <c r="BP79" s="1243">
        <v>7.9</v>
      </c>
      <c r="BQ79" s="1243"/>
      <c r="BR79" s="1243"/>
      <c r="BS79" s="1243"/>
      <c r="BT79" s="1243"/>
      <c r="BU79" s="1243"/>
      <c r="BV79" s="1243"/>
      <c r="BW79" s="1243"/>
      <c r="BX79" s="1243">
        <v>8</v>
      </c>
      <c r="BY79" s="1243"/>
      <c r="BZ79" s="1243"/>
      <c r="CA79" s="1243"/>
      <c r="CB79" s="1243"/>
      <c r="CC79" s="1243"/>
      <c r="CD79" s="1243"/>
      <c r="CE79" s="1243"/>
      <c r="CF79" s="1243">
        <v>8</v>
      </c>
      <c r="CG79" s="1243"/>
      <c r="CH79" s="1243"/>
      <c r="CI79" s="1243"/>
      <c r="CJ79" s="1243"/>
      <c r="CK79" s="1243"/>
      <c r="CL79" s="1243"/>
      <c r="CM79" s="1243"/>
      <c r="CN79" s="1243">
        <v>8.1</v>
      </c>
      <c r="CO79" s="1243"/>
      <c r="CP79" s="1243"/>
      <c r="CQ79" s="1243"/>
      <c r="CR79" s="1243"/>
      <c r="CS79" s="1243"/>
      <c r="CT79" s="1243"/>
      <c r="CU79" s="1243"/>
      <c r="CV79" s="1243">
        <v>8.1</v>
      </c>
      <c r="CW79" s="1243"/>
      <c r="CX79" s="1243"/>
      <c r="CY79" s="1243"/>
      <c r="CZ79" s="1243"/>
      <c r="DA79" s="1243"/>
      <c r="DB79" s="1243"/>
      <c r="DC79" s="1243"/>
    </row>
    <row r="80" spans="2:107" x14ac:dyDescent="0.15">
      <c r="B80" s="247"/>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x14ac:dyDescent="0.15">
      <c r="B81" s="247"/>
    </row>
    <row r="82" spans="2:109" ht="17.25" x14ac:dyDescent="0.15">
      <c r="B82" s="247"/>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F65E3-D9EF-4FCB-81FE-32E7200AC9A9}">
  <dimension ref="A1:DR125"/>
  <sheetViews>
    <sheetView zoomScale="85" zoomScaleNormal="8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3F8F4-6553-4E8F-86F8-DD5D92E2C471}">
  <dimension ref="A1:DR125"/>
  <sheetViews>
    <sheetView zoomScale="70" zoomScaleNormal="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121357</v>
      </c>
      <c r="E3" s="142"/>
      <c r="F3" s="143">
        <v>117234</v>
      </c>
      <c r="G3" s="144"/>
      <c r="H3" s="145"/>
    </row>
    <row r="4" spans="1:8" x14ac:dyDescent="0.15">
      <c r="A4" s="146"/>
      <c r="B4" s="147"/>
      <c r="C4" s="148"/>
      <c r="D4" s="149">
        <v>80545</v>
      </c>
      <c r="E4" s="150"/>
      <c r="F4" s="151">
        <v>59796</v>
      </c>
      <c r="G4" s="152"/>
      <c r="H4" s="153"/>
    </row>
    <row r="5" spans="1:8" x14ac:dyDescent="0.15">
      <c r="A5" s="134" t="s">
        <v>521</v>
      </c>
      <c r="B5" s="139"/>
      <c r="C5" s="140"/>
      <c r="D5" s="141">
        <v>51158</v>
      </c>
      <c r="E5" s="142"/>
      <c r="F5" s="143">
        <v>97758</v>
      </c>
      <c r="G5" s="144"/>
      <c r="H5" s="145"/>
    </row>
    <row r="6" spans="1:8" x14ac:dyDescent="0.15">
      <c r="A6" s="146"/>
      <c r="B6" s="147"/>
      <c r="C6" s="148"/>
      <c r="D6" s="149">
        <v>17943</v>
      </c>
      <c r="E6" s="150"/>
      <c r="F6" s="151">
        <v>45946</v>
      </c>
      <c r="G6" s="152"/>
      <c r="H6" s="153"/>
    </row>
    <row r="7" spans="1:8" x14ac:dyDescent="0.15">
      <c r="A7" s="134" t="s">
        <v>522</v>
      </c>
      <c r="B7" s="139"/>
      <c r="C7" s="140"/>
      <c r="D7" s="141">
        <v>46195</v>
      </c>
      <c r="E7" s="142"/>
      <c r="F7" s="143">
        <v>91338</v>
      </c>
      <c r="G7" s="144"/>
      <c r="H7" s="145"/>
    </row>
    <row r="8" spans="1:8" x14ac:dyDescent="0.15">
      <c r="A8" s="146"/>
      <c r="B8" s="147"/>
      <c r="C8" s="148"/>
      <c r="D8" s="149">
        <v>36852</v>
      </c>
      <c r="E8" s="150"/>
      <c r="F8" s="151">
        <v>43989</v>
      </c>
      <c r="G8" s="152"/>
      <c r="H8" s="153"/>
    </row>
    <row r="9" spans="1:8" x14ac:dyDescent="0.15">
      <c r="A9" s="134" t="s">
        <v>523</v>
      </c>
      <c r="B9" s="139"/>
      <c r="C9" s="140"/>
      <c r="D9" s="141">
        <v>84215</v>
      </c>
      <c r="E9" s="142"/>
      <c r="F9" s="143">
        <v>103975</v>
      </c>
      <c r="G9" s="144"/>
      <c r="H9" s="145"/>
    </row>
    <row r="10" spans="1:8" x14ac:dyDescent="0.15">
      <c r="A10" s="146"/>
      <c r="B10" s="147"/>
      <c r="C10" s="148"/>
      <c r="D10" s="149">
        <v>80175</v>
      </c>
      <c r="E10" s="150"/>
      <c r="F10" s="151">
        <v>52698</v>
      </c>
      <c r="G10" s="152"/>
      <c r="H10" s="153"/>
    </row>
    <row r="11" spans="1:8" x14ac:dyDescent="0.15">
      <c r="A11" s="134" t="s">
        <v>524</v>
      </c>
      <c r="B11" s="139"/>
      <c r="C11" s="140"/>
      <c r="D11" s="141">
        <v>79316</v>
      </c>
      <c r="E11" s="142"/>
      <c r="F11" s="143">
        <v>112678</v>
      </c>
      <c r="G11" s="144"/>
      <c r="H11" s="145"/>
    </row>
    <row r="12" spans="1:8" x14ac:dyDescent="0.15">
      <c r="A12" s="146"/>
      <c r="B12" s="147"/>
      <c r="C12" s="154"/>
      <c r="D12" s="149">
        <v>59162</v>
      </c>
      <c r="E12" s="150"/>
      <c r="F12" s="151">
        <v>55165</v>
      </c>
      <c r="G12" s="152"/>
      <c r="H12" s="153"/>
    </row>
    <row r="13" spans="1:8" x14ac:dyDescent="0.15">
      <c r="A13" s="134"/>
      <c r="B13" s="139"/>
      <c r="C13" s="140"/>
      <c r="D13" s="141">
        <v>76448</v>
      </c>
      <c r="E13" s="142"/>
      <c r="F13" s="143">
        <v>104597</v>
      </c>
      <c r="G13" s="155"/>
      <c r="H13" s="145"/>
    </row>
    <row r="14" spans="1:8" x14ac:dyDescent="0.15">
      <c r="A14" s="146"/>
      <c r="B14" s="147"/>
      <c r="C14" s="148"/>
      <c r="D14" s="149">
        <v>54935</v>
      </c>
      <c r="E14" s="150"/>
      <c r="F14" s="151">
        <v>51519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9.1999999999999993</v>
      </c>
      <c r="C19" s="156">
        <f>ROUND(VALUE(SUBSTITUTE(実質収支比率等に係る経年分析!G$48,"▲","-")),2)</f>
        <v>7.67</v>
      </c>
      <c r="D19" s="156">
        <f>ROUND(VALUE(SUBSTITUTE(実質収支比率等に係る経年分析!H$48,"▲","-")),2)</f>
        <v>8.6300000000000008</v>
      </c>
      <c r="E19" s="156">
        <f>ROUND(VALUE(SUBSTITUTE(実質収支比率等に係る経年分析!I$48,"▲","-")),2)</f>
        <v>9.61</v>
      </c>
      <c r="F19" s="156">
        <f>ROUND(VALUE(SUBSTITUTE(実質収支比率等に係る経年分析!J$48,"▲","-")),2)</f>
        <v>8.4</v>
      </c>
    </row>
    <row r="20" spans="1:11" x14ac:dyDescent="0.15">
      <c r="A20" s="156" t="s">
        <v>53</v>
      </c>
      <c r="B20" s="156">
        <f>ROUND(VALUE(SUBSTITUTE(実質収支比率等に係る経年分析!F$47,"▲","-")),2)</f>
        <v>16.87</v>
      </c>
      <c r="C20" s="156">
        <f>ROUND(VALUE(SUBSTITUTE(実質収支比率等に係る経年分析!G$47,"▲","-")),2)</f>
        <v>37.380000000000003</v>
      </c>
      <c r="D20" s="156">
        <f>ROUND(VALUE(SUBSTITUTE(実質収支比率等に係る経年分析!H$47,"▲","-")),2)</f>
        <v>35.369999999999997</v>
      </c>
      <c r="E20" s="156">
        <f>ROUND(VALUE(SUBSTITUTE(実質収支比率等に係る経年分析!I$47,"▲","-")),2)</f>
        <v>35.869999999999997</v>
      </c>
      <c r="F20" s="156">
        <f>ROUND(VALUE(SUBSTITUTE(実質収支比率等に係る経年分析!J$47,"▲","-")),2)</f>
        <v>36.32</v>
      </c>
    </row>
    <row r="21" spans="1:11" x14ac:dyDescent="0.15">
      <c r="A21" s="156" t="s">
        <v>54</v>
      </c>
      <c r="B21" s="156">
        <f>IF(ISNUMBER(VALUE(SUBSTITUTE(実質収支比率等に係る経年分析!F$49,"▲","-"))),ROUND(VALUE(SUBSTITUTE(実質収支比率等に係る経年分析!F$49,"▲","-")),2),NA())</f>
        <v>-4.3</v>
      </c>
      <c r="C21" s="156">
        <f>IF(ISNUMBER(VALUE(SUBSTITUTE(実質収支比率等に係る経年分析!G$49,"▲","-"))),ROUND(VALUE(SUBSTITUTE(実質収支比率等に係る経年分析!G$49,"▲","-")),2),NA())</f>
        <v>13.28</v>
      </c>
      <c r="D21" s="156">
        <f>IF(ISNUMBER(VALUE(SUBSTITUTE(実質収支比率等に係る経年分析!H$49,"▲","-"))),ROUND(VALUE(SUBSTITUTE(実質収支比率等に係る経年分析!H$49,"▲","-")),2),NA())</f>
        <v>-8.99</v>
      </c>
      <c r="E21" s="156">
        <f>IF(ISNUMBER(VALUE(SUBSTITUTE(実質収支比率等に係る経年分析!I$49,"▲","-"))),ROUND(VALUE(SUBSTITUTE(実質収支比率等に係る経年分析!I$49,"▲","-")),2),NA())</f>
        <v>-5.89</v>
      </c>
      <c r="F21" s="156">
        <f>IF(ISNUMBER(VALUE(SUBSTITUTE(実質収支比率等に係る経年分析!J$49,"▲","-"))),ROUND(VALUE(SUBSTITUTE(実質収支比率等に係る経年分析!J$49,"▲","-")),2),NA())</f>
        <v>-7.73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地方独立行政法人芦屋中央病院貸付金特別会計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給食センター特別会計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0.05</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15">
      <c r="A31" s="157" t="str">
        <f>IF(連結実質赤字比率に係る赤字・黒字の構成分析!C$39="",NA(),連結実質赤字比率に係る赤字・黒字の構成分析!C$39)</f>
        <v>国民宿舎特別会計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1.43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0.67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9.14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7.63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8.57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9.5500000000000007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8.35</v>
      </c>
    </row>
    <row r="35" spans="1:16" x14ac:dyDescent="0.15">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15.81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15.53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17.78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18.18</v>
      </c>
    </row>
    <row r="36" spans="1:16" x14ac:dyDescent="0.15">
      <c r="A36" s="157" t="str">
        <f>IF(連結実質赤字比率に係る赤字・黒字の構成分析!C$34="",NA(),連結実質赤字比率に係る赤字・黒字の構成分析!C$34)</f>
        <v>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548.11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662.26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796.14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956.38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1053.04</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1652</v>
      </c>
      <c r="E42" s="158"/>
      <c r="F42" s="158"/>
      <c r="G42" s="158">
        <f>'実質公債費比率（分子）の構造'!L$52</f>
        <v>1392</v>
      </c>
      <c r="H42" s="158"/>
      <c r="I42" s="158"/>
      <c r="J42" s="158">
        <f>'実質公債費比率（分子）の構造'!M$52</f>
        <v>1282</v>
      </c>
      <c r="K42" s="158"/>
      <c r="L42" s="158"/>
      <c r="M42" s="158">
        <f>'実質公債費比率（分子）の構造'!N$52</f>
        <v>1042</v>
      </c>
      <c r="N42" s="158"/>
      <c r="O42" s="158"/>
      <c r="P42" s="158">
        <f>'実質公債費比率（分子）の構造'!O$52</f>
        <v>1008</v>
      </c>
    </row>
    <row r="43" spans="1:16" x14ac:dyDescent="0.1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56</v>
      </c>
      <c r="C45" s="158"/>
      <c r="D45" s="158"/>
      <c r="E45" s="158">
        <f>'実質公債費比率（分子）の構造'!L$49</f>
        <v>46</v>
      </c>
      <c r="F45" s="158"/>
      <c r="G45" s="158"/>
      <c r="H45" s="158">
        <f>'実質公債費比率（分子）の構造'!M$49</f>
        <v>31</v>
      </c>
      <c r="I45" s="158"/>
      <c r="J45" s="158"/>
      <c r="K45" s="158">
        <f>'実質公債費比率（分子）の構造'!N$49</f>
        <v>29</v>
      </c>
      <c r="L45" s="158"/>
      <c r="M45" s="158"/>
      <c r="N45" s="158">
        <f>'実質公債費比率（分子）の構造'!O$49</f>
        <v>31</v>
      </c>
      <c r="O45" s="158"/>
      <c r="P45" s="158"/>
    </row>
    <row r="46" spans="1:16" x14ac:dyDescent="0.15">
      <c r="A46" s="158" t="s">
        <v>64</v>
      </c>
      <c r="B46" s="158">
        <f>'実質公債費比率（分子）の構造'!K$48</f>
        <v>111</v>
      </c>
      <c r="C46" s="158"/>
      <c r="D46" s="158"/>
      <c r="E46" s="158">
        <f>'実質公債費比率（分子）の構造'!L$48</f>
        <v>115</v>
      </c>
      <c r="F46" s="158"/>
      <c r="G46" s="158"/>
      <c r="H46" s="158">
        <f>'実質公債費比率（分子）の構造'!M$48</f>
        <v>116</v>
      </c>
      <c r="I46" s="158"/>
      <c r="J46" s="158"/>
      <c r="K46" s="158">
        <f>'実質公債費比率（分子）の構造'!N$48</f>
        <v>116</v>
      </c>
      <c r="L46" s="158"/>
      <c r="M46" s="158"/>
      <c r="N46" s="158">
        <f>'実質公債費比率（分子）の構造'!O$48</f>
        <v>100</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1297</v>
      </c>
      <c r="C49" s="158"/>
      <c r="D49" s="158"/>
      <c r="E49" s="158">
        <f>'実質公債費比率（分子）の構造'!L$45</f>
        <v>1317</v>
      </c>
      <c r="F49" s="158"/>
      <c r="G49" s="158"/>
      <c r="H49" s="158">
        <f>'実質公債費比率（分子）の構造'!M$45</f>
        <v>1260</v>
      </c>
      <c r="I49" s="158"/>
      <c r="J49" s="158"/>
      <c r="K49" s="158">
        <f>'実質公債費比率（分子）の構造'!N$45</f>
        <v>1266</v>
      </c>
      <c r="L49" s="158"/>
      <c r="M49" s="158"/>
      <c r="N49" s="158">
        <f>'実質公債費比率（分子）の構造'!O$45</f>
        <v>1233</v>
      </c>
      <c r="O49" s="158"/>
      <c r="P49" s="158"/>
    </row>
    <row r="50" spans="1:16" x14ac:dyDescent="0.15">
      <c r="A50" s="158" t="s">
        <v>67</v>
      </c>
      <c r="B50" s="158" t="e">
        <f>NA()</f>
        <v>#N/A</v>
      </c>
      <c r="C50" s="158">
        <f>IF(ISNUMBER('実質公債費比率（分子）の構造'!K$53),'実質公債費比率（分子）の構造'!K$53,NA())</f>
        <v>-188</v>
      </c>
      <c r="D50" s="158" t="e">
        <f>NA()</f>
        <v>#N/A</v>
      </c>
      <c r="E50" s="158" t="e">
        <f>NA()</f>
        <v>#N/A</v>
      </c>
      <c r="F50" s="158">
        <f>IF(ISNUMBER('実質公債費比率（分子）の構造'!L$53),'実質公債費比率（分子）の構造'!L$53,NA())</f>
        <v>86</v>
      </c>
      <c r="G50" s="158" t="e">
        <f>NA()</f>
        <v>#N/A</v>
      </c>
      <c r="H50" s="158" t="e">
        <f>NA()</f>
        <v>#N/A</v>
      </c>
      <c r="I50" s="158">
        <f>IF(ISNUMBER('実質公債費比率（分子）の構造'!M$53),'実質公債費比率（分子）の構造'!M$53,NA())</f>
        <v>125</v>
      </c>
      <c r="J50" s="158" t="e">
        <f>NA()</f>
        <v>#N/A</v>
      </c>
      <c r="K50" s="158" t="e">
        <f>NA()</f>
        <v>#N/A</v>
      </c>
      <c r="L50" s="158">
        <f>IF(ISNUMBER('実質公債費比率（分子）の構造'!N$53),'実質公債費比率（分子）の構造'!N$53,NA())</f>
        <v>369</v>
      </c>
      <c r="M50" s="158" t="e">
        <f>NA()</f>
        <v>#N/A</v>
      </c>
      <c r="N50" s="158" t="e">
        <f>NA()</f>
        <v>#N/A</v>
      </c>
      <c r="O50" s="158">
        <f>IF(ISNUMBER('実質公債費比率（分子）の構造'!O$53),'実質公債費比率（分子）の構造'!O$53,NA())</f>
        <v>356</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9111</v>
      </c>
      <c r="E56" s="157"/>
      <c r="F56" s="157"/>
      <c r="G56" s="157">
        <f>'将来負担比率（分子）の構造'!J$52</f>
        <v>8871</v>
      </c>
      <c r="H56" s="157"/>
      <c r="I56" s="157"/>
      <c r="J56" s="157">
        <f>'将来負担比率（分子）の構造'!K$52</f>
        <v>8515</v>
      </c>
      <c r="K56" s="157"/>
      <c r="L56" s="157"/>
      <c r="M56" s="157">
        <f>'将来負担比率（分子）の構造'!L$52</f>
        <v>8739</v>
      </c>
      <c r="N56" s="157"/>
      <c r="O56" s="157"/>
      <c r="P56" s="157">
        <f>'将来負担比率（分子）の構造'!M$52</f>
        <v>8450</v>
      </c>
    </row>
    <row r="57" spans="1:16" x14ac:dyDescent="0.15">
      <c r="A57" s="157" t="s">
        <v>42</v>
      </c>
      <c r="B57" s="157"/>
      <c r="C57" s="157"/>
      <c r="D57" s="157">
        <f>'将来負担比率（分子）の構造'!I$51</f>
        <v>5434</v>
      </c>
      <c r="E57" s="157"/>
      <c r="F57" s="157"/>
      <c r="G57" s="157">
        <f>'将来負担比率（分子）の構造'!J$51</f>
        <v>4990</v>
      </c>
      <c r="H57" s="157"/>
      <c r="I57" s="157"/>
      <c r="J57" s="157">
        <f>'将来負担比率（分子）の構造'!K$51</f>
        <v>4610</v>
      </c>
      <c r="K57" s="157"/>
      <c r="L57" s="157"/>
      <c r="M57" s="157">
        <f>'将来負担比率（分子）の構造'!L$51</f>
        <v>2728</v>
      </c>
      <c r="N57" s="157"/>
      <c r="O57" s="157"/>
      <c r="P57" s="157">
        <f>'将来負担比率（分子）の構造'!M$51</f>
        <v>2051</v>
      </c>
    </row>
    <row r="58" spans="1:16" x14ac:dyDescent="0.15">
      <c r="A58" s="157" t="s">
        <v>41</v>
      </c>
      <c r="B58" s="157"/>
      <c r="C58" s="157"/>
      <c r="D58" s="157">
        <f>'将来負担比率（分子）の構造'!I$50</f>
        <v>3882</v>
      </c>
      <c r="E58" s="157"/>
      <c r="F58" s="157"/>
      <c r="G58" s="157">
        <f>'将来負担比率（分子）の構造'!J$50</f>
        <v>4830</v>
      </c>
      <c r="H58" s="157"/>
      <c r="I58" s="157"/>
      <c r="J58" s="157">
        <f>'将来負担比率（分子）の構造'!K$50</f>
        <v>5089</v>
      </c>
      <c r="K58" s="157"/>
      <c r="L58" s="157"/>
      <c r="M58" s="157">
        <f>'将来負担比率（分子）の構造'!L$50</f>
        <v>5092</v>
      </c>
      <c r="N58" s="157"/>
      <c r="O58" s="157"/>
      <c r="P58" s="157">
        <f>'将来負担比率（分子）の構造'!M$50</f>
        <v>5090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819</v>
      </c>
      <c r="C61" s="157"/>
      <c r="D61" s="157"/>
      <c r="E61" s="157">
        <f>'将来負担比率（分子）の構造'!J$46</f>
        <v>641</v>
      </c>
      <c r="F61" s="157"/>
      <c r="G61" s="157"/>
      <c r="H61" s="157">
        <f>'将来負担比率（分子）の構造'!K$46</f>
        <v>443</v>
      </c>
      <c r="I61" s="157"/>
      <c r="J61" s="157"/>
      <c r="K61" s="157">
        <f>'将来負担比率（分子）の構造'!L$46</f>
        <v>252</v>
      </c>
      <c r="L61" s="157"/>
      <c r="M61" s="157"/>
      <c r="N61" s="157">
        <f>'将来負担比率（分子）の構造'!M$46</f>
        <v>161</v>
      </c>
      <c r="O61" s="157"/>
      <c r="P61" s="157"/>
    </row>
    <row r="62" spans="1:16" x14ac:dyDescent="0.15">
      <c r="A62" s="157" t="s">
        <v>35</v>
      </c>
      <c r="B62" s="157">
        <f>'将来負担比率（分子）の構造'!I$45</f>
        <v>699</v>
      </c>
      <c r="C62" s="157"/>
      <c r="D62" s="157"/>
      <c r="E62" s="157">
        <f>'将来負担比率（分子）の構造'!J$45</f>
        <v>776</v>
      </c>
      <c r="F62" s="157"/>
      <c r="G62" s="157"/>
      <c r="H62" s="157">
        <f>'将来負担比率（分子）の構造'!K$45</f>
        <v>775</v>
      </c>
      <c r="I62" s="157"/>
      <c r="J62" s="157"/>
      <c r="K62" s="157">
        <f>'将来負担比率（分子）の構造'!L$45</f>
        <v>824</v>
      </c>
      <c r="L62" s="157"/>
      <c r="M62" s="157"/>
      <c r="N62" s="157">
        <f>'将来負担比率（分子）の構造'!M$45</f>
        <v>855</v>
      </c>
      <c r="O62" s="157"/>
      <c r="P62" s="157"/>
    </row>
    <row r="63" spans="1:16" x14ac:dyDescent="0.15">
      <c r="A63" s="157" t="s">
        <v>34</v>
      </c>
      <c r="B63" s="157">
        <f>'将来負担比率（分子）の構造'!I$44</f>
        <v>257</v>
      </c>
      <c r="C63" s="157"/>
      <c r="D63" s="157"/>
      <c r="E63" s="157">
        <f>'将来負担比率（分子）の構造'!J$44</f>
        <v>233</v>
      </c>
      <c r="F63" s="157"/>
      <c r="G63" s="157"/>
      <c r="H63" s="157">
        <f>'将来負担比率（分子）の構造'!K$44</f>
        <v>220</v>
      </c>
      <c r="I63" s="157"/>
      <c r="J63" s="157"/>
      <c r="K63" s="157">
        <f>'将来負担比率（分子）の構造'!L$44</f>
        <v>195</v>
      </c>
      <c r="L63" s="157"/>
      <c r="M63" s="157"/>
      <c r="N63" s="157">
        <f>'将来負担比率（分子）の構造'!M$44</f>
        <v>185</v>
      </c>
      <c r="O63" s="157"/>
      <c r="P63" s="157"/>
    </row>
    <row r="64" spans="1:16" x14ac:dyDescent="0.15">
      <c r="A64" s="157" t="s">
        <v>33</v>
      </c>
      <c r="B64" s="157">
        <f>'将来負担比率（分子）の構造'!I$43</f>
        <v>521</v>
      </c>
      <c r="C64" s="157"/>
      <c r="D64" s="157"/>
      <c r="E64" s="157">
        <f>'将来負担比率（分子）の構造'!J$43</f>
        <v>419</v>
      </c>
      <c r="F64" s="157"/>
      <c r="G64" s="157"/>
      <c r="H64" s="157">
        <f>'将来負担比率（分子）の構造'!K$43</f>
        <v>410</v>
      </c>
      <c r="I64" s="157"/>
      <c r="J64" s="157"/>
      <c r="K64" s="157">
        <f>'将来負担比率（分子）の構造'!L$43</f>
        <v>522</v>
      </c>
      <c r="L64" s="157"/>
      <c r="M64" s="157"/>
      <c r="N64" s="157">
        <f>'将来負担比率（分子）の構造'!M$43</f>
        <v>620</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13297</v>
      </c>
      <c r="C66" s="157"/>
      <c r="D66" s="157"/>
      <c r="E66" s="157">
        <f>'将来負担比率（分子）の構造'!J$41</f>
        <v>12540</v>
      </c>
      <c r="F66" s="157"/>
      <c r="G66" s="157"/>
      <c r="H66" s="157">
        <f>'将来負担比率（分子）の構造'!K$41</f>
        <v>11873</v>
      </c>
      <c r="I66" s="157"/>
      <c r="J66" s="157"/>
      <c r="K66" s="157">
        <f>'将来負担比率（分子）の構造'!L$41</f>
        <v>11759</v>
      </c>
      <c r="L66" s="157"/>
      <c r="M66" s="157"/>
      <c r="N66" s="157">
        <f>'将来負担比率（分子）の構造'!M$41</f>
        <v>11264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1477</v>
      </c>
      <c r="C72" s="161">
        <f>基金残高に係る経年分析!G55</f>
        <v>1498</v>
      </c>
      <c r="D72" s="161">
        <f>基金残高に係る経年分析!H55</f>
        <v>1557</v>
      </c>
    </row>
    <row r="73" spans="1:16" x14ac:dyDescent="0.15">
      <c r="A73" s="160" t="s">
        <v>74</v>
      </c>
      <c r="B73" s="161">
        <f>基金残高に係る経年分析!F56</f>
        <v>96</v>
      </c>
      <c r="C73" s="161">
        <f>基金残高に係る経年分析!G56</f>
        <v>96</v>
      </c>
      <c r="D73" s="161">
        <f>基金残高に係る経年分析!H56</f>
        <v>96</v>
      </c>
    </row>
    <row r="74" spans="1:16" x14ac:dyDescent="0.15">
      <c r="A74" s="160" t="s">
        <v>75</v>
      </c>
      <c r="B74" s="161">
        <f>基金残高に係る経年分析!F57</f>
        <v>3318</v>
      </c>
      <c r="C74" s="161">
        <f>基金残高に係る経年分析!G57</f>
        <v>3301</v>
      </c>
      <c r="D74" s="161">
        <f>基金残高に係る経年分析!H57</f>
        <v>3240</v>
      </c>
    </row>
  </sheetData>
  <sheetProtection algorithmName="SHA-512" hashValue="dB1SrtIkLru7lAsTc3SNHpVBNBqHjCwpD8u0I04gAwZmRbssF5+UUqZwVHrz6sz7u6dj1Eo8GbB6uPMMOGGQog==" saltValue="S0PHW9CqRt0qWbzakVo6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2026-03-09T01:28:36Z</cp:lastPrinted>
  <dcterms:created xsi:type="dcterms:W3CDTF">2026-02-23T09:11:42Z</dcterms:created>
  <dcterms:modified xsi:type="dcterms:W3CDTF">2026-09-25T07:51:12Z</dcterms:modified>
  <cp:category/>
</cp:coreProperties>
</file>