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FAE925F4-9564-4A33-8EEA-A22563B6D5DF}" xr6:coauthVersionLast="47" xr6:coauthVersionMax="47" xr10:uidLastSave="{00000000-0000-0000-0000-000000000000}"/>
  <bookViews>
    <workbookView xWindow="20370" yWindow="-120" windowWidth="29040" windowHeight="15840" tabRatio="73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BW34" i="10" l="1"/>
  <c r="BW35" i="10" s="1"/>
  <c r="BW36" i="10" s="1"/>
  <c r="BW37" i="10" s="1"/>
  <c r="BW38" i="10" s="1"/>
  <c r="BW39" i="10" s="1"/>
  <c r="BW40" i="10" s="1"/>
  <c r="BW41" i="10" s="1"/>
  <c r="BW42" i="10" s="1"/>
  <c r="BW43" i="10" s="1"/>
  <c r="AM34" i="10"/>
  <c r="CO34" i="10" s="1"/>
</calcChain>
</file>

<file path=xl/sharedStrings.xml><?xml version="1.0" encoding="utf-8"?>
<sst xmlns="http://schemas.openxmlformats.org/spreadsheetml/2006/main" count="1129" uniqueCount="577">
  <si>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</si>
  <si>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</si>
  <si>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</si>
  <si>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</si>
  <si>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</si>
  <si>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</si>
  <si>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</si>
  <si>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</si>
  <si>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</si>
  <si>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</si>
  <si>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</si>
  <si>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</si>
  <si>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</si>
  <si>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</si>
  <si>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</si>
  <si>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</si>
  <si>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</si>
  <si>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</si>
  <si>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</si>
  <si>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</si>
  <si>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</si>
  <si>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</si>
  <si>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</si>
  <si>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</si>
  <si>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</si>
  <si>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</si>
  <si>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</si>
  <si>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</si>
  <si>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</si>
  <si>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</si>
  <si>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</si>
  <si>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</si>
  <si>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</si>
  <si>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</si>
  <si>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</si>
  <si>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</si>
  <si>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</si>
  <si>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</si>
  <si>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</si>
  <si>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</si>
  <si>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</si>
  <si>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</si>
  <si>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</si>
  <si>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</si>
  <si>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</si>
  <si>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</si>
  <si>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</si>
  <si>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</si>
  <si>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</si>
  <si>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</si>
  <si>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</si>
  <si>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</si>
  <si>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</si>
  <si>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</si>
  <si>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</si>
  <si>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</si>
  <si>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</si>
  <si>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</si>
  <si>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</si>
  <si>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</si>
  <si>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</si>
  <si>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</si>
  <si>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</si>
  <si>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</si>
  <si>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</si>
  <si>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</si>
  <si>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</si>
  <si>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</si>
  <si>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</si>
  <si>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</si>
  <si>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</si>
  <si>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</si>
  <si>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</si>
  <si>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</si>
  <si>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</si>
  <si>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</si>
  <si>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</si>
  <si>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</si>
  <si>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</si>
  <si>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</si>
  <si>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</si>
  <si>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</si>
  <si>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</si>
  <si>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</si>
  <si>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</si>
  <si>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</si>
  <si>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</si>
  <si>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</si>
  <si>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</si>
  <si>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</si>
  <si>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</si>
  <si>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</si>
  <si>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</si>
  <si>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</si>
  <si>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赤村</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</si>
  <si>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</si>
  <si>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</si>
  <si>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</si>
  <si>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</si>
  <si>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</si>
  <si>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</si>
  <si>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</si>
  <si>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</si>
  <si>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</si>
  <si>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</si>
  <si>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</si>
  <si>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</si>
  <si>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</si>
  <si>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</si>
  <si>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</si>
  <si>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</si>
  <si>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</si>
  <si>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</si>
  <si>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</si>
  <si>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</si>
  <si>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</si>
  <si>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</si>
  <si>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</si>
  <si>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</si>
  <si>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</si>
  <si>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</si>
  <si>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</si>
  <si>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</si>
  <si>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</si>
  <si>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</si>
  <si>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</si>
  <si>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</si>
  <si>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</si>
  <si>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</si>
  <si>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</si>
  <si>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</si>
  <si>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</si>
  <si>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</si>
  <si>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</si>
  <si>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</si>
  <si>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</si>
  <si>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</si>
  <si>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</si>
  <si>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</si>
  <si>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</si>
  <si>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</si>
  <si>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</si>
  <si>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</si>
  <si>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</si>
  <si>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</si>
  <si>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</si>
  <si>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</si>
  <si>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</si>
  <si>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</si>
  <si>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</si>
  <si>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</si>
  <si>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</si>
  <si>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</si>
  <si>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</si>
  <si>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</si>
  <si>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</si>
  <si>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</si>
  <si>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</si>
  <si>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</si>
  <si>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</si>
  <si>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</si>
  <si>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</si>
  <si>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</si>
  <si>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</si>
  <si>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</si>
  <si>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</si>
  <si>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</si>
  <si>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</si>
  <si>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</si>
  <si>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</si>
  <si>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</si>
  <si>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</si>
  <si>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</si>
  <si>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</si>
  <si>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</si>
  <si>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</si>
  <si>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</si>
  <si>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</si>
  <si>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</si>
  <si>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</si>
  <si>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</si>
  <si>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</si>
  <si>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</si>
  <si>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</si>
  <si>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</si>
  <si>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</si>
  <si>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</si>
  <si>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</si>
  <si>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</si>
  <si>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</si>
  <si>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</si>
  <si>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</si>
  <si>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</si>
  <si>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</si>
  <si>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</si>
  <si>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</si>
  <si>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</si>
  <si>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</si>
  <si>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</si>
  <si>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</si>
  <si>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</si>
  <si>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</si>
  <si>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</si>
  <si>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福岡県赤村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</si>
  <si>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</si>
  <si>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</si>
  <si>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</si>
  <si>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</si>
  <si>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</si>
  <si>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</si>
  <si>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</si>
  <si>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</si>
  <si>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</si>
  <si>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</si>
  <si>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</si>
  <si>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</si>
  <si>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</si>
  <si>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</si>
  <si>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</si>
  <si>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</si>
  <si>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</si>
  <si>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</si>
  <si>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</si>
  <si>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</si>
  <si>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</si>
  <si>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</si>
  <si>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</si>
  <si>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</si>
  <si>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</si>
  <si>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</si>
  <si>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</si>
  <si>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</si>
  <si>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</si>
  <si>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</si>
  <si>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</si>
  <si>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</si>
  <si>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</si>
  <si>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</si>
  <si>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</si>
  <si>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</si>
  <si>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</si>
  <si>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</si>
  <si>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</si>
  <si>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</si>
  <si>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</si>
  <si>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</si>
  <si>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</si>
  <si>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</si>
  <si>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</si>
  <si>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</si>
  <si>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</si>
  <si>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</si>
  <si>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</si>
  <si>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</si>
  <si>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</si>
  <si>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</si>
  <si>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</si>
  <si>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</si>
  <si>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</si>
  <si>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</si>
  <si>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</si>
  <si>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</si>
  <si>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</si>
  <si>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</si>
  <si>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</si>
  <si>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</si>
  <si>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</si>
  <si>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</si>
  <si>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</si>
  <si>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</si>
  <si>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</si>
  <si>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</si>
  <si>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</si>
  <si>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</si>
  <si>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</si>
  <si>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</si>
  <si>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</si>
  <si>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</si>
  <si>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</si>
  <si>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</si>
  <si>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</si>
  <si>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</si>
  <si>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</si>
  <si>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</si>
  <si>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</si>
  <si>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</si>
  <si>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</si>
  <si>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</si>
  <si>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</si>
  <si>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</si>
  <si>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</si>
  <si>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</si>
  <si>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</si>
  <si>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</si>
  <si>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</si>
  <si>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</si>
  <si>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</si>
  <si>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</si>
  <si>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</si>
  <si>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</si>
  <si>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</si>
  <si>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</si>
  <si>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</si>
  <si>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</si>
  <si>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</si>
  <si>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</si>
  <si>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</si>
  <si>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</si>
  <si>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</si>
  <si>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</si>
  <si>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</si>
  <si>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</si>
  <si>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</si>
  <si>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</si>
  <si>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</si>
  <si>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</si>
  <si>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</si>
  <si>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</si>
  <si>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</si>
  <si>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</si>
  <si>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</si>
  <si>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</si>
  <si>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</si>
  <si>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</si>
  <si>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</si>
  <si>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</si>
  <si>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</si>
  <si>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</si>
  <si>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</si>
  <si>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</si>
  <si>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</si>
  <si>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</si>
  <si>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</si>
  <si>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</si>
  <si>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</si>
  <si>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</si>
  <si>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</si>
  <si>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</si>
  <si>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</si>
  <si>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</si>
  <si>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</si>
  <si>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</si>
  <si>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</si>
  <si>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</si>
  <si>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</si>
  <si>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</si>
  <si>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</si>
  <si>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</si>
  <si>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</si>
  <si>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</si>
  <si>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</si>
  <si>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</si>
  <si>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</si>
  <si>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</si>
  <si>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福岡県赤村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</si>
  <si>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</si>
  <si>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</si>
  <si>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</si>
  <si>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</si>
  <si>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</si>
  <si>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</si>
  <si>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</si>
  <si>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</si>
  <si>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</si>
  <si>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</si>
  <si>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</si>
  <si>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</si>
  <si>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</si>
  <si>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</si>
  <si>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</si>
  <si>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</si>
  <si>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</si>
  <si>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</si>
  <si>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</si>
  <si>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</si>
  <si>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</si>
  <si>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</si>
  <si>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</si>
  <si>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</si>
  <si>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</si>
  <si>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</si>
  <si>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</si>
  <si>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</si>
  <si>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</si>
  <si>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</si>
  <si>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</si>
  <si>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</si>
  <si>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</si>
  <si>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</si>
  <si>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</si>
  <si>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後期高齢者特別会計</t>
    <phoneticPr fontId="5"/>
  </si>
  <si>
    <t>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</si>
  <si>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</si>
  <si>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</si>
  <si>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</si>
  <si>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</si>
  <si>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</si>
  <si>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</si>
  <si>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</si>
  <si>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</si>
  <si>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</si>
  <si>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</si>
  <si>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</si>
  <si>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</si>
  <si>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</si>
  <si>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</si>
  <si>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</si>
  <si>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</si>
  <si>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</si>
  <si>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</si>
  <si>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</si>
  <si>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</si>
  <si>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</si>
  <si>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</si>
  <si>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</si>
  <si>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</si>
  <si>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</si>
  <si>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</si>
  <si>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</si>
  <si>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</si>
  <si>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</si>
  <si>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</si>
  <si>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</si>
  <si>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</si>
  <si>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</si>
  <si>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</si>
  <si>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</si>
  <si>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</si>
  <si>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</si>
  <si>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</si>
  <si>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</si>
  <si>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</si>
  <si>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</si>
  <si>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</si>
  <si>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</si>
  <si>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</si>
  <si>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</si>
  <si>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</si>
  <si>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</si>
  <si>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</si>
  <si>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</si>
  <si>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</si>
  <si>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</si>
  <si>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</si>
  <si>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</si>
  <si>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</si>
  <si>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</si>
  <si>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</si>
  <si>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</si>
  <si>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</si>
  <si>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</si>
  <si>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</si>
  <si>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</si>
  <si>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</si>
  <si>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</si>
  <si>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</si>
  <si>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</si>
  <si>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</si>
  <si>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</si>
  <si>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</si>
  <si>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</si>
  <si>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</si>
  <si>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</si>
  <si>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</si>
  <si>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</si>
  <si>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</si>
  <si>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</si>
  <si>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</si>
  <si>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</si>
  <si>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</si>
  <si>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</si>
  <si>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</si>
  <si>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</si>
  <si>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</si>
  <si>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</si>
  <si>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</si>
  <si>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</si>
  <si>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</si>
  <si>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</si>
  <si>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</si>
  <si>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</si>
  <si>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</si>
  <si>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</si>
  <si>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</si>
  <si>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</si>
  <si>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</si>
  <si>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</si>
  <si>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</si>
  <si>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</si>
  <si>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</si>
  <si>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</si>
  <si>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</si>
  <si>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</si>
  <si>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</si>
  <si>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</si>
  <si>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</si>
  <si>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</si>
  <si>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</si>
  <si>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</si>
  <si>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</si>
  <si>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</si>
  <si>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</si>
  <si>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</si>
  <si>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</si>
  <si>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</si>
  <si>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</si>
  <si>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</si>
  <si>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</si>
  <si>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</si>
  <si>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</si>
  <si>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</si>
  <si>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</si>
  <si>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</si>
  <si>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</si>
  <si>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</si>
  <si>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</si>
  <si>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</si>
  <si>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</si>
  <si>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</si>
  <si>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</si>
  <si>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</si>
  <si>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</si>
  <si>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</si>
  <si>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</si>
  <si>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</si>
  <si>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</si>
  <si>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</si>
  <si>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</si>
  <si>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住宅新築資金等貸付事業特別会計</t>
  </si>
  <si>
    <t>▲ 1.62</t>
  </si>
  <si>
    <t>▲ 1.37</t>
  </si>
  <si>
    <t>▲ 1.32</t>
  </si>
  <si>
    <t>▲ 1.23</t>
  </si>
  <si>
    <t>▲ 1.09</t>
  </si>
  <si>
    <t>一般会計</t>
  </si>
  <si>
    <t>簡易水道事業会計</t>
  </si>
  <si>
    <t>国民健康保険特別会計</t>
  </si>
  <si>
    <t>後期高齢者特別会計</t>
  </si>
  <si>
    <t>その他会計（赤字）</t>
  </si>
  <si>
    <t>その他会計（黒字）</t>
  </si>
  <si>
    <t>R02</t>
    <phoneticPr fontId="5"/>
  </si>
  <si>
    <t>R03</t>
    <phoneticPr fontId="5"/>
  </si>
  <si>
    <t>R04</t>
    <phoneticPr fontId="5"/>
  </si>
  <si>
    <t>R05</t>
    <phoneticPr fontId="5"/>
  </si>
  <si>
    <t>R06</t>
    <phoneticPr fontId="5"/>
  </si>
  <si>
    <t>-</t>
    <phoneticPr fontId="2"/>
  </si>
  <si>
    <t>福岡県介護保険広域連合（一般会計）</t>
    <rPh sb="0" eb="3">
      <t>フクオカケン</t>
    </rPh>
    <rPh sb="3" eb="11">
      <t>カイゴホケンコウイキレンゴウ</t>
    </rPh>
    <rPh sb="12" eb="16">
      <t>イッパンカイケイ</t>
    </rPh>
    <phoneticPr fontId="2"/>
  </si>
  <si>
    <t>福岡県介護保険広域連合（介護保険事業特別会計）</t>
    <rPh sb="0" eb="3">
      <t>フクオカケン</t>
    </rPh>
    <rPh sb="3" eb="11">
      <t>カイゴホケンコウイキレンゴウ</t>
    </rPh>
    <rPh sb="12" eb="14">
      <t>カイゴ</t>
    </rPh>
    <rPh sb="14" eb="16">
      <t>ホケン</t>
    </rPh>
    <rPh sb="16" eb="18">
      <t>ジギョウ</t>
    </rPh>
    <rPh sb="18" eb="20">
      <t>トクベツ</t>
    </rPh>
    <rPh sb="20" eb="22">
      <t>カイケイ</t>
    </rPh>
    <phoneticPr fontId="2"/>
  </si>
  <si>
    <t>福岡県後期高齢者医療広域連合（一般会計）</t>
    <rPh sb="0" eb="3">
      <t>フクオカケン</t>
    </rPh>
    <rPh sb="3" eb="10">
      <t>コウキコウレイシャイリョウ</t>
    </rPh>
    <rPh sb="10" eb="14">
      <t>コウイキレンゴウ</t>
    </rPh>
    <rPh sb="15" eb="19">
      <t>イッパンカイケイ</t>
    </rPh>
    <phoneticPr fontId="2"/>
  </si>
  <si>
    <t>福岡県後期高齢者医療広域連合（後期高齢者医療特別会計）</t>
    <rPh sb="0" eb="3">
      <t>フクオカケン</t>
    </rPh>
    <rPh sb="3" eb="10">
      <t>コウキコウレイシャイリョウ</t>
    </rPh>
    <rPh sb="10" eb="14">
      <t>コウイキレンゴウ</t>
    </rPh>
    <rPh sb="15" eb="26">
      <t>コウキコウレイシャイリョウトクベツカイケイ</t>
    </rPh>
    <phoneticPr fontId="2"/>
  </si>
  <si>
    <t>福岡県市町村職員退職手当組合（一般会計）</t>
    <rPh sb="0" eb="3">
      <t>フクオカケン</t>
    </rPh>
    <rPh sb="3" eb="6">
      <t>シチョウソン</t>
    </rPh>
    <rPh sb="6" eb="8">
      <t>ショクイン</t>
    </rPh>
    <rPh sb="8" eb="12">
      <t>タイショクテアテ</t>
    </rPh>
    <rPh sb="12" eb="14">
      <t>クミアイ</t>
    </rPh>
    <rPh sb="15" eb="19">
      <t>イッパンカイケイ</t>
    </rPh>
    <phoneticPr fontId="2"/>
  </si>
  <si>
    <t>福岡県市町村職員退職手当組合（退職手当支給準備基金特別会計）</t>
    <rPh sb="0" eb="3">
      <t>フクオカケン</t>
    </rPh>
    <rPh sb="3" eb="6">
      <t>シチョウソン</t>
    </rPh>
    <rPh sb="6" eb="8">
      <t>ショクイン</t>
    </rPh>
    <rPh sb="8" eb="12">
      <t>タイショクテアテ</t>
    </rPh>
    <rPh sb="12" eb="14">
      <t>クミアイ</t>
    </rPh>
    <rPh sb="15" eb="19">
      <t>タイショクテアテ</t>
    </rPh>
    <rPh sb="19" eb="23">
      <t>シキュウジュンビ</t>
    </rPh>
    <rPh sb="23" eb="29">
      <t>キキントクベツカイケイ</t>
    </rPh>
    <phoneticPr fontId="2"/>
  </si>
  <si>
    <t>田川郡東部環境衛生施設組合（一般会計）</t>
    <rPh sb="0" eb="3">
      <t>タガワグン</t>
    </rPh>
    <rPh sb="3" eb="9">
      <t>トウブカンキョウエイセイ</t>
    </rPh>
    <rPh sb="9" eb="13">
      <t>シセツクミアイ</t>
    </rPh>
    <rPh sb="14" eb="18">
      <t>イッパンカイケイ</t>
    </rPh>
    <phoneticPr fontId="2"/>
  </si>
  <si>
    <t>福岡県自治振興組合（一般会計）</t>
    <rPh sb="0" eb="3">
      <t>フクオカケン</t>
    </rPh>
    <rPh sb="3" eb="9">
      <t>ジチシンコウクミアイ</t>
    </rPh>
    <rPh sb="10" eb="14">
      <t>イッパンカイケイ</t>
    </rPh>
    <phoneticPr fontId="2"/>
  </si>
  <si>
    <t>福岡県自治振興組合（公文書館事業特別会計）</t>
    <rPh sb="0" eb="3">
      <t>フクオカケン</t>
    </rPh>
    <rPh sb="3" eb="9">
      <t>ジチシンコウクミアイ</t>
    </rPh>
    <rPh sb="10" eb="14">
      <t>コウブンショカン</t>
    </rPh>
    <rPh sb="14" eb="16">
      <t>ジギョウ</t>
    </rPh>
    <rPh sb="16" eb="20">
      <t>トクベツカイケイ</t>
    </rPh>
    <phoneticPr fontId="2"/>
  </si>
  <si>
    <t>福岡県田川地区消防組合（一般会計）</t>
    <rPh sb="0" eb="3">
      <t>フクオカケン</t>
    </rPh>
    <rPh sb="3" eb="7">
      <t>タガワチク</t>
    </rPh>
    <rPh sb="7" eb="11">
      <t>ショウボウクミアイ</t>
    </rPh>
    <rPh sb="12" eb="16">
      <t>イッパンカイケイ</t>
    </rPh>
    <phoneticPr fontId="2"/>
  </si>
  <si>
    <t>田川地区斎場組合（一般会計）</t>
    <rPh sb="0" eb="4">
      <t>タガワチク</t>
    </rPh>
    <rPh sb="4" eb="8">
      <t>サイジョウクミアイ</t>
    </rPh>
    <rPh sb="9" eb="13">
      <t>イッパンカイケイ</t>
    </rPh>
    <phoneticPr fontId="2"/>
  </si>
  <si>
    <t>福岡県市町村消防団員等公務災害補償組合（一般会計）</t>
    <rPh sb="0" eb="3">
      <t>フクオカケン</t>
    </rPh>
    <rPh sb="3" eb="6">
      <t>シチョウソン</t>
    </rPh>
    <rPh sb="6" eb="10">
      <t>ショウボウダンイン</t>
    </rPh>
    <rPh sb="10" eb="11">
      <t>トウ</t>
    </rPh>
    <rPh sb="11" eb="15">
      <t>コウムサイガイ</t>
    </rPh>
    <rPh sb="15" eb="19">
      <t>ホショウクミアイ</t>
    </rPh>
    <rPh sb="20" eb="24">
      <t>イッパンカイケイ</t>
    </rPh>
    <phoneticPr fontId="2"/>
  </si>
  <si>
    <t>福岡県自治会館管理組合（一般会計）</t>
    <rPh sb="0" eb="3">
      <t>フクオカケン</t>
    </rPh>
    <rPh sb="3" eb="7">
      <t>ジチカイカン</t>
    </rPh>
    <rPh sb="7" eb="11">
      <t>カンリクミアイ</t>
    </rPh>
    <rPh sb="12" eb="16">
      <t>イッパンカイケイ</t>
    </rPh>
    <phoneticPr fontId="2"/>
  </si>
  <si>
    <t>源じいの森</t>
    <rPh sb="0" eb="1">
      <t>ゲン</t>
    </rPh>
    <rPh sb="4" eb="5">
      <t>モリ</t>
    </rPh>
    <phoneticPr fontId="2"/>
  </si>
  <si>
    <t>ふるさと納税寄附金基金</t>
    <rPh sb="4" eb="11">
      <t>ノウゼイキフキンキキン</t>
    </rPh>
    <phoneticPr fontId="5"/>
  </si>
  <si>
    <t>ふるさとづくり基金</t>
    <rPh sb="7" eb="9">
      <t>キキン</t>
    </rPh>
    <phoneticPr fontId="5"/>
  </si>
  <si>
    <t>教育施設等整備基金</t>
    <rPh sb="0" eb="7">
      <t>キョウイクシセツトウセイビ</t>
    </rPh>
    <rPh sb="7" eb="9">
      <t>キキン</t>
    </rPh>
    <phoneticPr fontId="5"/>
  </si>
  <si>
    <t>防災基盤整備事業基金</t>
    <rPh sb="0" eb="8">
      <t>ボウサイキバンセイビジギョウ</t>
    </rPh>
    <rPh sb="8" eb="10">
      <t>キキン</t>
    </rPh>
    <phoneticPr fontId="5"/>
  </si>
  <si>
    <t>庁舎等整備基金</t>
    <rPh sb="0" eb="3">
      <t>チョウシャトウ</t>
    </rPh>
    <rPh sb="3" eb="7">
      <t>セイビキキン</t>
    </rPh>
    <phoneticPr fontId="5"/>
  </si>
  <si>
    <t>田川地区広域環境衛生施設組合（一般会計）</t>
    <rPh sb="0" eb="4">
      <t>タガワチク</t>
    </rPh>
    <rPh sb="4" eb="14">
      <t>コウイキカンキョウエイセイシセツクミアイ</t>
    </rPh>
    <rPh sb="15" eb="19">
      <t>イッパンカイケイ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</si>
  <si>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</si>
  <si>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</si>
  <si>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繰上償還による地方債現在高の減、減債基金等の積立による充当可能財源の増により、将来負担比率が低い状況にある。また有形固定資産減価償却率も類似団体より低い。これは現在、村営住宅長寿命化計画に基づいて、建替事業を実施しているためである。今後も公共施設等総合管理計画に基づき、老朽化対策に取り組んでいく。</t>
    <rPh sb="0" eb="4">
      <t>クリアゲショウカン</t>
    </rPh>
    <rPh sb="7" eb="13">
      <t>チホウサイゲンザイダカ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</si>
  <si>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</si>
  <si>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</si>
  <si>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</si>
  <si>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</si>
  <si>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</si>
  <si>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</si>
  <si>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実質公債費比率については、類似団体と比較して低い水準にある。今後も公債費の適正化に取り組んでいく。</t>
    <rPh sb="0" eb="5">
      <t>ジッシツコウサイヒ</t>
    </rPh>
    <rPh sb="5" eb="7">
      <t>ヒリツ</t>
    </rPh>
    <rPh sb="13" eb="17">
      <t>ルイジダンタイ</t>
    </rPh>
    <rPh sb="18" eb="20">
      <t>ヒカク</t>
    </rPh>
    <rPh sb="22" eb="23">
      <t>ヒク</t>
    </rPh>
    <rPh sb="24" eb="26">
      <t>スイジュン</t>
    </rPh>
    <rPh sb="30" eb="32">
      <t>コンゴ</t>
    </rPh>
    <rPh sb="33" eb="36">
      <t>コウサイヒ</t>
    </rPh>
    <rPh sb="37" eb="40">
      <t>テキセイカ</t>
    </rPh>
    <rPh sb="41" eb="42">
      <t>ト</t>
    </rPh>
    <rPh sb="43" eb="44">
      <t>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</si>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</sst>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C93F7BC-1922-4DC6-93F4-479212E3881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8F7A-4490-9E0D-F1293A7D115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227840</c:v>
                </c:pt>
                <c:pt idx="1">
                  <c:v>199242</c:v>
                </c:pt>
                <c:pt idx="2">
                  <c:v>185892</c:v>
                </c:pt>
                <c:pt idx="3">
                  <c:v>239969</c:v>
                </c:pt>
                <c:pt idx="4">
                  <c:v>197387</c:v>
                </c:pt>
              </c:numCache>
            </c:numRef>
          </c:val>
          <c:smooth val="0"/>
          <c:extLst>
            <c:ext xmlns:c16="http://schemas.microsoft.com/office/drawing/2014/chart" uri="{C3380CC4-5D6E-409C-BE32-E72D297353CC}">
              <c16:uniqueId val="{00000001-8F7A-4490-9E0D-F1293A7D115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2.5299999999999998</c:v>
                </c:pt>
                <c:pt idx="1">
                  <c:v>2.46</c:v>
                </c:pt>
                <c:pt idx="2">
                  <c:v>5.4</c:v>
                </c:pt>
                <c:pt idx="3">
                  <c:v>14.85</c:v>
                </c:pt>
                <c:pt idx="4">
                  <c:v>6.27</c:v>
                </c:pt>
              </c:numCache>
            </c:numRef>
          </c:val>
          <c:extLst>
            <c:ext xmlns:c16="http://schemas.microsoft.com/office/drawing/2014/chart" uri="{C3380CC4-5D6E-409C-BE32-E72D297353CC}">
              <c16:uniqueId val="{00000000-57AA-4C46-AED1-EA2C689A9E0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52.09</c:v>
                </c:pt>
                <c:pt idx="1">
                  <c:v>47.57</c:v>
                </c:pt>
                <c:pt idx="2">
                  <c:v>49.5</c:v>
                </c:pt>
                <c:pt idx="3">
                  <c:v>49.82</c:v>
                </c:pt>
                <c:pt idx="4">
                  <c:v>47.06</c:v>
                </c:pt>
              </c:numCache>
            </c:numRef>
          </c:val>
          <c:extLst>
            <c:ext xmlns:c16="http://schemas.microsoft.com/office/drawing/2014/chart" uri="{C3380CC4-5D6E-409C-BE32-E72D297353CC}">
              <c16:uniqueId val="{00000001-57AA-4C46-AED1-EA2C689A9E0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3.04</c:v>
                </c:pt>
                <c:pt idx="1">
                  <c:v>14.77</c:v>
                </c:pt>
                <c:pt idx="2">
                  <c:v>13.25</c:v>
                </c:pt>
                <c:pt idx="3">
                  <c:v>11.56</c:v>
                </c:pt>
                <c:pt idx="4">
                  <c:v>0.26</c:v>
                </c:pt>
              </c:numCache>
            </c:numRef>
          </c:val>
          <c:smooth val="0"/>
          <c:extLst>
            <c:ext xmlns:c16="http://schemas.microsoft.com/office/drawing/2014/chart" uri="{C3380CC4-5D6E-409C-BE32-E72D297353CC}">
              <c16:uniqueId val="{00000002-57AA-4C46-AED1-EA2C689A9E0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0.25</c:v>
                </c:pt>
                <c:pt idx="2">
                  <c:v>#N/A</c:v>
                </c:pt>
                <c:pt idx="3">
                  <c:v>0.01</c:v>
                </c:pt>
                <c:pt idx="4">
                  <c:v>#N/A</c:v>
                </c:pt>
                <c:pt idx="5">
                  <c:v>0.34</c:v>
                </c:pt>
                <c:pt idx="6">
                  <c:v>#N/A</c:v>
                </c:pt>
                <c:pt idx="7">
                  <c:v>0.77</c:v>
                </c:pt>
                <c:pt idx="8">
                  <c:v>0</c:v>
                </c:pt>
                <c:pt idx="9">
                  <c:v>0</c:v>
                </c:pt>
              </c:numCache>
            </c:numRef>
          </c:val>
          <c:extLst>
            <c:ext xmlns:c16="http://schemas.microsoft.com/office/drawing/2014/chart" uri="{C3380CC4-5D6E-409C-BE32-E72D297353CC}">
              <c16:uniqueId val="{00000000-B4FC-4EB4-B2DB-5CCA4355B77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4FC-4EB4-B2DB-5CCA4355B77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4FC-4EB4-B2DB-5CCA4355B77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4FC-4EB4-B2DB-5CCA4355B773}"/>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B4FC-4EB4-B2DB-5CCA4355B773}"/>
            </c:ext>
          </c:extLst>
        </c:ser>
        <c:ser>
          <c:idx val="5"/>
          <c:order val="5"/>
          <c:tx>
            <c:strRef>
              <c:f>データシート!$A$32</c:f>
              <c:strCache>
                <c:ptCount val="1"/>
                <c:pt idx="0">
                  <c:v>後期高齢者特別会計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B4FC-4EB4-B2DB-5CCA4355B77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1.91</c:v>
                </c:pt>
                <c:pt idx="2">
                  <c:v>#N/A</c:v>
                </c:pt>
                <c:pt idx="3">
                  <c:v>0.69</c:v>
                </c:pt>
                <c:pt idx="4">
                  <c:v>#N/A</c:v>
                </c:pt>
                <c:pt idx="5">
                  <c:v>0.73</c:v>
                </c:pt>
                <c:pt idx="6">
                  <c:v>#N/A</c:v>
                </c:pt>
                <c:pt idx="7">
                  <c:v>1.1000000000000001</c:v>
                </c:pt>
                <c:pt idx="8">
                  <c:v>#N/A</c:v>
                </c:pt>
                <c:pt idx="9">
                  <c:v>2.0099999999999998</c:v>
                </c:pt>
              </c:numCache>
            </c:numRef>
          </c:val>
          <c:extLst>
            <c:ext xmlns:c16="http://schemas.microsoft.com/office/drawing/2014/chart" uri="{C3380CC4-5D6E-409C-BE32-E72D297353CC}">
              <c16:uniqueId val="{00000006-B4FC-4EB4-B2DB-5CCA4355B773}"/>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6.18</c:v>
                </c:pt>
              </c:numCache>
            </c:numRef>
          </c:val>
          <c:extLst>
            <c:ext xmlns:c16="http://schemas.microsoft.com/office/drawing/2014/chart" uri="{C3380CC4-5D6E-409C-BE32-E72D297353CC}">
              <c16:uniqueId val="{00000007-B4FC-4EB4-B2DB-5CCA4355B77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4.1500000000000004</c:v>
                </c:pt>
                <c:pt idx="2">
                  <c:v>#N/A</c:v>
                </c:pt>
                <c:pt idx="3">
                  <c:v>3.83</c:v>
                </c:pt>
                <c:pt idx="4">
                  <c:v>#N/A</c:v>
                </c:pt>
                <c:pt idx="5">
                  <c:v>6.72</c:v>
                </c:pt>
                <c:pt idx="6">
                  <c:v>#N/A</c:v>
                </c:pt>
                <c:pt idx="7">
                  <c:v>16.079999999999998</c:v>
                </c:pt>
                <c:pt idx="8">
                  <c:v>#N/A</c:v>
                </c:pt>
                <c:pt idx="9">
                  <c:v>7.36</c:v>
                </c:pt>
              </c:numCache>
            </c:numRef>
          </c:val>
          <c:extLst>
            <c:ext xmlns:c16="http://schemas.microsoft.com/office/drawing/2014/chart" uri="{C3380CC4-5D6E-409C-BE32-E72D297353CC}">
              <c16:uniqueId val="{00000008-B4FC-4EB4-B2DB-5CCA4355B773}"/>
            </c:ext>
          </c:extLst>
        </c:ser>
        <c:ser>
          <c:idx val="9"/>
          <c:order val="9"/>
          <c:tx>
            <c:strRef>
              <c:f>データシート!$A$36</c:f>
              <c:strCache>
                <c:ptCount val="1"/>
                <c:pt idx="0">
                  <c:v>住宅新築資金等貸付事業特別会計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1.62</c:v>
                </c:pt>
                <c:pt idx="1">
                  <c:v>#N/A</c:v>
                </c:pt>
                <c:pt idx="2">
                  <c:v>1.37</c:v>
                </c:pt>
                <c:pt idx="3">
                  <c:v>#N/A</c:v>
                </c:pt>
                <c:pt idx="4">
                  <c:v>1.32</c:v>
                </c:pt>
                <c:pt idx="5">
                  <c:v>#N/A</c:v>
                </c:pt>
                <c:pt idx="6">
                  <c:v>1.23</c:v>
                </c:pt>
                <c:pt idx="7">
                  <c:v>#N/A</c:v>
                </c:pt>
                <c:pt idx="8">
                  <c:v>1.0900000000000001</c:v>
                </c:pt>
                <c:pt idx="9">
                  <c:v>#N/A</c:v>
                </c:pt>
              </c:numCache>
            </c:numRef>
          </c:val>
          <c:extLst>
            <c:ext xmlns:c16="http://schemas.microsoft.com/office/drawing/2014/chart" uri="{C3380CC4-5D6E-409C-BE32-E72D297353CC}">
              <c16:uniqueId val="{00000009-B4FC-4EB4-B2DB-5CCA4355B77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225</c:v>
                </c:pt>
                <c:pt idx="5">
                  <c:v>226</c:v>
                </c:pt>
                <c:pt idx="8">
                  <c:v>219</c:v>
                </c:pt>
                <c:pt idx="11">
                  <c:v>217</c:v>
                </c:pt>
                <c:pt idx="14">
                  <c:v>235</c:v>
                </c:pt>
              </c:numCache>
            </c:numRef>
          </c:val>
          <c:extLst>
            <c:ext xmlns:c16="http://schemas.microsoft.com/office/drawing/2014/chart" uri="{C3380CC4-5D6E-409C-BE32-E72D297353CC}">
              <c16:uniqueId val="{00000000-9B26-4826-A0B4-C658BBF5DE4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B26-4826-A0B4-C658BBF5DE4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B26-4826-A0B4-C658BBF5DE4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9</c:v>
                </c:pt>
                <c:pt idx="6">
                  <c:v>11</c:v>
                </c:pt>
                <c:pt idx="9">
                  <c:v>11</c:v>
                </c:pt>
                <c:pt idx="12">
                  <c:v>5</c:v>
                </c:pt>
              </c:numCache>
            </c:numRef>
          </c:val>
          <c:extLst>
            <c:ext xmlns:c16="http://schemas.microsoft.com/office/drawing/2014/chart" uri="{C3380CC4-5D6E-409C-BE32-E72D297353CC}">
              <c16:uniqueId val="{00000003-9B26-4826-A0B4-C658BBF5DE4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1</c:v>
                </c:pt>
                <c:pt idx="12">
                  <c:v>3</c:v>
                </c:pt>
              </c:numCache>
            </c:numRef>
          </c:val>
          <c:extLst>
            <c:ext xmlns:c16="http://schemas.microsoft.com/office/drawing/2014/chart" uri="{C3380CC4-5D6E-409C-BE32-E72D297353CC}">
              <c16:uniqueId val="{00000004-9B26-4826-A0B4-C658BBF5DE4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B26-4826-A0B4-C658BBF5DE4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B26-4826-A0B4-C658BBF5DE4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186</c:v>
                </c:pt>
                <c:pt idx="3">
                  <c:v>211</c:v>
                </c:pt>
                <c:pt idx="6">
                  <c:v>188</c:v>
                </c:pt>
                <c:pt idx="9">
                  <c:v>192</c:v>
                </c:pt>
                <c:pt idx="12">
                  <c:v>236</c:v>
                </c:pt>
              </c:numCache>
            </c:numRef>
          </c:val>
          <c:extLst>
            <c:ext xmlns:c16="http://schemas.microsoft.com/office/drawing/2014/chart" uri="{C3380CC4-5D6E-409C-BE32-E72D297353CC}">
              <c16:uniqueId val="{00000007-9B26-4826-A0B4-C658BBF5DE4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c:v>
                </c:pt>
                <c:pt idx="2">
                  <c:v>#N/A</c:v>
                </c:pt>
                <c:pt idx="3">
                  <c:v>#N/A</c:v>
                </c:pt>
                <c:pt idx="4">
                  <c:v>-6</c:v>
                </c:pt>
                <c:pt idx="5">
                  <c:v>#N/A</c:v>
                </c:pt>
                <c:pt idx="6">
                  <c:v>#N/A</c:v>
                </c:pt>
                <c:pt idx="7">
                  <c:v>-20</c:v>
                </c:pt>
                <c:pt idx="8">
                  <c:v>#N/A</c:v>
                </c:pt>
                <c:pt idx="9">
                  <c:v>#N/A</c:v>
                </c:pt>
                <c:pt idx="10">
                  <c:v>-13</c:v>
                </c:pt>
                <c:pt idx="11">
                  <c:v>#N/A</c:v>
                </c:pt>
                <c:pt idx="12">
                  <c:v>#N/A</c:v>
                </c:pt>
                <c:pt idx="13">
                  <c:v>9</c:v>
                </c:pt>
                <c:pt idx="14">
                  <c:v>#N/A</c:v>
                </c:pt>
              </c:numCache>
            </c:numRef>
          </c:val>
          <c:smooth val="0"/>
          <c:extLst>
            <c:ext xmlns:c16="http://schemas.microsoft.com/office/drawing/2014/chart" uri="{C3380CC4-5D6E-409C-BE32-E72D297353CC}">
              <c16:uniqueId val="{00000008-9B26-4826-A0B4-C658BBF5DE4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1700</c:v>
                </c:pt>
                <c:pt idx="5">
                  <c:v>1871</c:v>
                </c:pt>
                <c:pt idx="8">
                  <c:v>1932</c:v>
                </c:pt>
                <c:pt idx="11">
                  <c:v>1976</c:v>
                </c:pt>
                <c:pt idx="14">
                  <c:v>2110</c:v>
                </c:pt>
              </c:numCache>
            </c:numRef>
          </c:val>
          <c:extLst>
            <c:ext xmlns:c16="http://schemas.microsoft.com/office/drawing/2014/chart" uri="{C3380CC4-5D6E-409C-BE32-E72D297353CC}">
              <c16:uniqueId val="{00000000-FFD0-42D4-9FA7-6219EBF00C0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571</c:v>
                </c:pt>
                <c:pt idx="5">
                  <c:v>463</c:v>
                </c:pt>
                <c:pt idx="8">
                  <c:v>303</c:v>
                </c:pt>
                <c:pt idx="11">
                  <c:v>306</c:v>
                </c:pt>
                <c:pt idx="14">
                  <c:v>227</c:v>
                </c:pt>
              </c:numCache>
            </c:numRef>
          </c:val>
          <c:extLst>
            <c:ext xmlns:c16="http://schemas.microsoft.com/office/drawing/2014/chart" uri="{C3380CC4-5D6E-409C-BE32-E72D297353CC}">
              <c16:uniqueId val="{00000001-FFD0-42D4-9FA7-6219EBF00C0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4424</c:v>
                </c:pt>
                <c:pt idx="5">
                  <c:v>4669</c:v>
                </c:pt>
                <c:pt idx="8">
                  <c:v>4906</c:v>
                </c:pt>
                <c:pt idx="11">
                  <c:v>5540</c:v>
                </c:pt>
                <c:pt idx="14">
                  <c:v>6633</c:v>
                </c:pt>
              </c:numCache>
            </c:numRef>
          </c:val>
          <c:extLst>
            <c:ext xmlns:c16="http://schemas.microsoft.com/office/drawing/2014/chart" uri="{C3380CC4-5D6E-409C-BE32-E72D297353CC}">
              <c16:uniqueId val="{00000002-FFD0-42D4-9FA7-6219EBF00C0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FD0-42D4-9FA7-6219EBF00C0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FD0-42D4-9FA7-6219EBF00C0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D0-42D4-9FA7-6219EBF00C0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229</c:v>
                </c:pt>
                <c:pt idx="3">
                  <c:v>320</c:v>
                </c:pt>
                <c:pt idx="6">
                  <c:v>328</c:v>
                </c:pt>
                <c:pt idx="9">
                  <c:v>334</c:v>
                </c:pt>
                <c:pt idx="12">
                  <c:v>326</c:v>
                </c:pt>
              </c:numCache>
            </c:numRef>
          </c:val>
          <c:extLst>
            <c:ext xmlns:c16="http://schemas.microsoft.com/office/drawing/2014/chart" uri="{C3380CC4-5D6E-409C-BE32-E72D297353CC}">
              <c16:uniqueId val="{00000006-FFD0-42D4-9FA7-6219EBF00C0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59</c:v>
                </c:pt>
                <c:pt idx="3">
                  <c:v>53</c:v>
                </c:pt>
                <c:pt idx="6">
                  <c:v>45</c:v>
                </c:pt>
                <c:pt idx="9">
                  <c:v>42</c:v>
                </c:pt>
                <c:pt idx="12">
                  <c:v>49</c:v>
                </c:pt>
              </c:numCache>
            </c:numRef>
          </c:val>
          <c:extLst>
            <c:ext xmlns:c16="http://schemas.microsoft.com/office/drawing/2014/chart" uri="{C3380CC4-5D6E-409C-BE32-E72D297353CC}">
              <c16:uniqueId val="{00000007-FFD0-42D4-9FA7-6219EBF00C0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31</c:v>
                </c:pt>
                <c:pt idx="6">
                  <c:v>54</c:v>
                </c:pt>
                <c:pt idx="9">
                  <c:v>92</c:v>
                </c:pt>
                <c:pt idx="12">
                  <c:v>97</c:v>
                </c:pt>
              </c:numCache>
            </c:numRef>
          </c:val>
          <c:extLst>
            <c:ext xmlns:c16="http://schemas.microsoft.com/office/drawing/2014/chart" uri="{C3380CC4-5D6E-409C-BE32-E72D297353CC}">
              <c16:uniqueId val="{00000008-FFD0-42D4-9FA7-6219EBF00C0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FD0-42D4-9FA7-6219EBF00C0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2912</c:v>
                </c:pt>
                <c:pt idx="3">
                  <c:v>2818</c:v>
                </c:pt>
                <c:pt idx="6">
                  <c:v>2801</c:v>
                </c:pt>
                <c:pt idx="9">
                  <c:v>3011</c:v>
                </c:pt>
                <c:pt idx="12">
                  <c:v>3030</c:v>
                </c:pt>
              </c:numCache>
            </c:numRef>
          </c:val>
          <c:extLst>
            <c:ext xmlns:c16="http://schemas.microsoft.com/office/drawing/2014/chart" uri="{C3380CC4-5D6E-409C-BE32-E72D297353CC}">
              <c16:uniqueId val="{0000000A-FFD0-42D4-9FA7-6219EBF00C0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FD0-42D4-9FA7-6219EBF00C0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783</c:v>
                </c:pt>
                <c:pt idx="1">
                  <c:v>778</c:v>
                </c:pt>
                <c:pt idx="2">
                  <c:v>774</c:v>
                </c:pt>
              </c:numCache>
            </c:numRef>
          </c:val>
          <c:extLst>
            <c:ext xmlns:c16="http://schemas.microsoft.com/office/drawing/2014/chart" uri="{C3380CC4-5D6E-409C-BE32-E72D297353CC}">
              <c16:uniqueId val="{00000000-A007-4799-8963-B5EE402A5C5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1593</c:v>
                </c:pt>
                <c:pt idx="1">
                  <c:v>1567</c:v>
                </c:pt>
                <c:pt idx="2">
                  <c:v>1909</c:v>
                </c:pt>
              </c:numCache>
            </c:numRef>
          </c:val>
          <c:extLst>
            <c:ext xmlns:c16="http://schemas.microsoft.com/office/drawing/2014/chart" uri="{C3380CC4-5D6E-409C-BE32-E72D297353CC}">
              <c16:uniqueId val="{00000001-A007-4799-8963-B5EE402A5C5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2529</c:v>
                </c:pt>
                <c:pt idx="1">
                  <c:v>3194</c:v>
                </c:pt>
                <c:pt idx="2">
                  <c:v>3950</c:v>
                </c:pt>
              </c:numCache>
            </c:numRef>
          </c:val>
          <c:extLst>
            <c:ext xmlns:c16="http://schemas.microsoft.com/office/drawing/2014/chart" uri="{C3380CC4-5D6E-409C-BE32-E72D297353CC}">
              <c16:uniqueId val="{00000002-A007-4799-8963-B5EE402A5C5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{5829A791-FDBC-4D9D-BD5B-602597598FBD}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D8A-4D78-A253-EEDC8C5465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{E4B0CD38-87EA-4AF0-B0C3-54BAACA55FE0}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D8A-4D78-A253-EEDC8C5465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{ECBB872E-3400-4834-AF0A-559B5AE01DCA}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D8A-4D78-A253-EEDC8C5465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{21E15602-28DC-48BC-8A1A-568197A1290D}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D8A-4D78-A253-EEDC8C5465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{176DF075-1F24-47F2-BA3C-D09B08F9126F}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D8A-4D78-A253-EEDC8C54650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{DC28179F-B62B-4748-A8FA-65D6816ADA17}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D8A-4D78-A253-EEDC8C54650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{CCEDCACB-9C8E-48C5-9731-1F6B3D449BCC}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D8A-4D78-A253-EEDC8C54650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{C1609CA0-298D-4BF9-B8EC-CFAFFFB07BF2}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D8A-4D78-A253-EEDC8C54650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{24E8E284-B615-4D87-A7B5-3D9638CF58B0}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D8A-4D78-A253-EEDC8C5465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56.1</c:v>
                </c:pt>
                <c:pt idx="8">
                  <c:v>57.1</c:v>
                </c:pt>
                <c:pt idx="16">
                  <c:v>57.9</c:v>
                </c:pt>
                <c:pt idx="24">
                  <c:v>59.1</c:v>
                </c:pt>
                <c:pt idx="32">
                  <c:v>60.4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D8A-4D78-A253-EEDC8C54650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{2632C747-6CAD-4E43-9EA3-34B15CFF15C8}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D8A-4D78-A253-EEDC8C54650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{670E75C6-BCEB-4262-9F3E-3B8568646AE6}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D8A-4D78-A253-EEDC8C5465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{9E5C550E-D475-4396-B97E-CA8DE86F5400}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D8A-4D78-A253-EEDC8C5465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{11D91178-29F2-4CCC-B1D9-8F01177196CA}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D8A-4D78-A253-EEDC8C5465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{0A69007E-F280-46C9-A6A7-1B50CB4B868A}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D8A-4D78-A253-EEDC8C54650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{A1B4BC81-A355-4FAD-ABBA-3F0895805C1F}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D8A-4D78-A253-EEDC8C54650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{B7E2DFC7-9567-428A-907F-E975A24F26BB}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D8A-4D78-A253-EEDC8C54650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{81C6506F-D787-4986-A387-227A691D4B3B}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D8A-4D78-A253-EEDC8C54650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{BA137B9D-B287-4CB1-970E-75EDDE558844}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D8A-4D78-A253-EEDC8C5465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D8A-4D78-A253-EEDC8C546503}"/>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{778D6B7D-2B8F-4339-8F40-916C23741F62}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ADA-4589-8A4C-9D15014CE4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{03D2C6F2-8B01-45FF-AA88-ED4B3247C73E}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ADA-4589-8A4C-9D15014CE4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{C007A8A0-F4CC-4FF5-A30E-A604B88758E4}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ADA-4589-8A4C-9D15014CE4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{8DEEAA23-55F4-440A-81BD-04203C9FCC8E}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ADA-4589-8A4C-9D15014CE4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{4A10C2CA-43C8-4E74-869A-AF2579C7C92C}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ADA-4589-8A4C-9D15014CE4D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{C2F144E9-054D-4219-BE14-08480D5288A6}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ADA-4589-8A4C-9D15014CE4D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{0010209E-7FE8-4F1E-BCFA-635DA7298994}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ADA-4589-8A4C-9D15014CE4D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{6C07058B-EF23-4226-9EA2-49D7641C75F4}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ADA-4589-8A4C-9D15014CE4D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{719A61E2-CD57-400C-8ED9-843B299EC8EB}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ADA-4589-8A4C-9D15014CE4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-4.2</c:v>
                </c:pt>
                <c:pt idx="8">
                  <c:v>-2.5</c:v>
                </c:pt>
                <c:pt idx="16">
                  <c:v>-1.3</c:v>
                </c:pt>
                <c:pt idx="24">
                  <c:v>-0.9</c:v>
                </c:pt>
                <c:pt idx="32">
                  <c:v>-0.5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ADA-4589-8A4C-9D15014CE4D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{44A4B773-717B-42CC-AE20-2C888AD5B6D1}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ADA-4589-8A4C-9D15014CE4D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{DE1BA7F2-2EC1-44B1-A7AF-4A758301A7A0}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ADA-4589-8A4C-9D15014CE4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{F243EF37-0104-458D-AB44-E4677032BDE4}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ADA-4589-8A4C-9D15014CE4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{53DD3F99-1B3D-4C24-A2EF-26F617294D1C}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ADA-4589-8A4C-9D15014CE4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{94AF6C15-30B2-4381-8575-580A1F151B54}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ADA-4589-8A4C-9D15014CE4D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{4303E316-AA8C-4803-BCD9-F94B7FE8C137}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ADA-4589-8A4C-9D15014CE4D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{219B8CCA-FB3F-402F-8EFA-34B7D68498AD}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ADA-4589-8A4C-9D15014CE4D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{6611DD76-2F30-4F8B-92F9-81DBDFD3CA38}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ADA-4589-8A4C-9D15014CE4D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{DBEE62C0-74ED-4E05-B817-634DED6F324E}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ADA-4589-8A4C-9D15014CE4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ADA-4589-8A4C-9D15014CE4DF}"/>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福岡県赤村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2,843
2,837
31.98
6,115,305
5,985,752
103,070
1,644,880
3,029,997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高齢化率の上昇に加え、村内に中心となる産業がないこと等により、財政基盤が弱く類似団体平均を下回っている。徴収専門員の配置による徴収率向上対策を中心とした歳入確保に努める。職員数は事務の効率化を進めたことにより条例定数よりも少ない。住民サービスの維持・向上を図りながら、今後も更なる事務効率の向上に努め、財政の健全化を目指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20320</xdr:rowOff>
    </xdr:from>
    <xdr:to>
      <xdr:col>23</xdr:col>
      <xdr:colOff>133350</xdr:colOff>
      <xdr:row>44</xdr:row>
      <xdr:rowOff>20320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64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10668</xdr:rowOff>
    </xdr:from>
    <xdr:to>
      <xdr:col>19</xdr:col>
      <xdr:colOff>133350</xdr:colOff>
      <xdr:row>44</xdr:row>
      <xdr:rowOff>20320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5446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10668</xdr:rowOff>
    </xdr:from>
    <xdr:to>
      <xdr:col>15</xdr:col>
      <xdr:colOff>82550</xdr:colOff>
      <xdr:row>44</xdr:row>
      <xdr:rowOff>10668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544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1016</xdr:rowOff>
    </xdr:from>
    <xdr:to>
      <xdr:col>11</xdr:col>
      <xdr:colOff>31750</xdr:colOff>
      <xdr:row>44</xdr:row>
      <xdr:rowOff>10668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4481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42435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1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140970</xdr:rowOff>
    </xdr:from>
    <xdr:to>
      <xdr:col>19</xdr:col>
      <xdr:colOff>184150</xdr:colOff>
      <xdr:row>44</xdr:row>
      <xdr:rowOff>71120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55897</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59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131318</xdr:rowOff>
    </xdr:from>
    <xdr:to>
      <xdr:col>15</xdr:col>
      <xdr:colOff>133350</xdr:colOff>
      <xdr:row>44</xdr:row>
      <xdr:rowOff>61468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46245</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131318</xdr:rowOff>
    </xdr:from>
    <xdr:to>
      <xdr:col>11</xdr:col>
      <xdr:colOff>82550</xdr:colOff>
      <xdr:row>44</xdr:row>
      <xdr:rowOff>61468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46245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121666</xdr:rowOff>
    </xdr:from>
    <xdr:to>
      <xdr:col>7</xdr:col>
      <xdr:colOff>31750</xdr:colOff>
      <xdr:row>44</xdr:row>
      <xdr:rowOff>51816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36593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地方債の繰上償還による公債費の抑制を図っている。今後も公債費の削減及び事務事業の優先度を点検し、経常経費の抑制に努める。</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118321</xdr:rowOff>
    </xdr:from>
    <xdr:to>
      <xdr:col>23</xdr:col>
      <xdr:colOff>133350</xdr:colOff>
      <xdr:row>63</xdr:row>
      <xdr:rowOff>118321</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9196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47943</xdr:rowOff>
    </xdr:from>
    <xdr:to>
      <xdr:col>19</xdr:col>
      <xdr:colOff>133350</xdr:colOff>
      <xdr:row>63</xdr:row>
      <xdr:rowOff>118321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49293"/>
          <a:ext cx="889000" cy="7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120862</xdr:rowOff>
    </xdr:from>
    <xdr:to>
      <xdr:col>15</xdr:col>
      <xdr:colOff>82550</xdr:colOff>
      <xdr:row>63</xdr:row>
      <xdr:rowOff>47943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50762"/>
          <a:ext cx="889000" cy="9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120862</xdr:rowOff>
    </xdr:from>
    <xdr:to>
      <xdr:col>11</xdr:col>
      <xdr:colOff>31750</xdr:colOff>
      <xdr:row>63</xdr:row>
      <xdr:rowOff>45931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50762"/>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67521</xdr:rowOff>
    </xdr:from>
    <xdr:to>
      <xdr:col>23</xdr:col>
      <xdr:colOff>184150</xdr:colOff>
      <xdr:row>63</xdr:row>
      <xdr:rowOff>169121</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84048</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713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67521</xdr:rowOff>
    </xdr:from>
    <xdr:to>
      <xdr:col>19</xdr:col>
      <xdr:colOff>184150</xdr:colOff>
      <xdr:row>63</xdr:row>
      <xdr:rowOff>169121</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153898</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55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168593</xdr:rowOff>
    </xdr:from>
    <xdr:to>
      <xdr:col>15</xdr:col>
      <xdr:colOff>133350</xdr:colOff>
      <xdr:row>63</xdr:row>
      <xdr:rowOff>98743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108920</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567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70062</xdr:rowOff>
    </xdr:from>
    <xdr:to>
      <xdr:col>11</xdr:col>
      <xdr:colOff>82550</xdr:colOff>
      <xdr:row>63</xdr:row>
      <xdr:rowOff>212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10389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468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166581</xdr:rowOff>
    </xdr:from>
    <xdr:to>
      <xdr:col>7</xdr:col>
      <xdr:colOff>31750</xdr:colOff>
      <xdr:row>63</xdr:row>
      <xdr:rowOff>96731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9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106908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565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[657,749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類似団体平均に比べ高くなっているのは、主に物件費を要因としており、ふるさと納税寄附金の増加による運営管理等に費用が掛かっているためである。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122278</xdr:rowOff>
    </xdr:from>
    <xdr:to>
      <xdr:col>23</xdr:col>
      <xdr:colOff>133350</xdr:colOff>
      <xdr:row>82</xdr:row>
      <xdr:rowOff>6291</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09728"/>
          <a:ext cx="838200" cy="5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88409</xdr:rowOff>
    </xdr:from>
    <xdr:to>
      <xdr:col>19</xdr:col>
      <xdr:colOff>133350</xdr:colOff>
      <xdr:row>81</xdr:row>
      <xdr:rowOff>122278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75859"/>
          <a:ext cx="889000" cy="3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37300</xdr:rowOff>
    </xdr:from>
    <xdr:to>
      <xdr:col>15</xdr:col>
      <xdr:colOff>82550</xdr:colOff>
      <xdr:row>81</xdr:row>
      <xdr:rowOff>88409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24750"/>
          <a:ext cx="889000" cy="5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37300</xdr:rowOff>
    </xdr:from>
    <xdr:to>
      <xdr:col>11</xdr:col>
      <xdr:colOff>31750</xdr:colOff>
      <xdr:row>81</xdr:row>
      <xdr:rowOff>39297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3924750"/>
          <a:ext cx="889000" cy="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156069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4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126941</xdr:rowOff>
    </xdr:from>
    <xdr:to>
      <xdr:col>23</xdr:col>
      <xdr:colOff>184150</xdr:colOff>
      <xdr:row>82</xdr:row>
      <xdr:rowOff>57091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1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99018</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86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71478</xdr:rowOff>
    </xdr:from>
    <xdr:to>
      <xdr:col>19</xdr:col>
      <xdr:colOff>184150</xdr:colOff>
      <xdr:row>82</xdr:row>
      <xdr:rowOff>1628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5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11805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27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37609</xdr:rowOff>
    </xdr:from>
    <xdr:to>
      <xdr:col>15</xdr:col>
      <xdr:colOff>133350</xdr:colOff>
      <xdr:row>81</xdr:row>
      <xdr:rowOff>139209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2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149386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93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157950</xdr:rowOff>
    </xdr:from>
    <xdr:to>
      <xdr:col>11</xdr:col>
      <xdr:colOff>82550</xdr:colOff>
      <xdr:row>81</xdr:row>
      <xdr:rowOff>88100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7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98277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4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159947</xdr:rowOff>
    </xdr:from>
    <xdr:to>
      <xdr:col>7</xdr:col>
      <xdr:colOff>31750</xdr:colOff>
      <xdr:row>81</xdr:row>
      <xdr:rowOff>90097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7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100274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44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団塊世代職員の退職に伴い職員平均年齢が低下したため、指数算定方式上高止まりしている状況にある。今年度も類似団体平均を上回る指数となっているため、定員管理と併せて適正数値の維持に努めた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20638</xdr:rowOff>
    </xdr:from>
    <xdr:to>
      <xdr:col>81</xdr:col>
      <xdr:colOff>44450</xdr:colOff>
      <xdr:row>87</xdr:row>
      <xdr:rowOff>68898</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936788"/>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149861</xdr:rowOff>
    </xdr:from>
    <xdr:to>
      <xdr:col>77</xdr:col>
      <xdr:colOff>44450</xdr:colOff>
      <xdr:row>87</xdr:row>
      <xdr:rowOff>68898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894561"/>
          <a:ext cx="8890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149861</xdr:rowOff>
    </xdr:from>
    <xdr:to>
      <xdr:col>72</xdr:col>
      <xdr:colOff>203200</xdr:colOff>
      <xdr:row>86</xdr:row>
      <xdr:rowOff>167957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894561"/>
          <a:ext cx="889000" cy="1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167957</xdr:rowOff>
    </xdr:from>
    <xdr:to>
      <xdr:col>68</xdr:col>
      <xdr:colOff>152400</xdr:colOff>
      <xdr:row>87</xdr:row>
      <xdr:rowOff>62864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912657"/>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141288</xdr:rowOff>
    </xdr:from>
    <xdr:to>
      <xdr:col>81</xdr:col>
      <xdr:colOff>95250</xdr:colOff>
      <xdr:row>87</xdr:row>
      <xdr:rowOff>71438</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8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113365</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85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18098</xdr:rowOff>
    </xdr:from>
    <xdr:to>
      <xdr:col>77</xdr:col>
      <xdr:colOff>95250</xdr:colOff>
      <xdr:row>87</xdr:row>
      <xdr:rowOff>119698</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93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104475</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020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99061</xdr:rowOff>
    </xdr:from>
    <xdr:to>
      <xdr:col>73</xdr:col>
      <xdr:colOff>44450</xdr:colOff>
      <xdr:row>87</xdr:row>
      <xdr:rowOff>29211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13988</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930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117157</xdr:rowOff>
    </xdr:from>
    <xdr:to>
      <xdr:col>68</xdr:col>
      <xdr:colOff>203200</xdr:colOff>
      <xdr:row>87</xdr:row>
      <xdr:rowOff>47307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86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32084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94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12064</xdr:rowOff>
    </xdr:from>
    <xdr:to>
      <xdr:col>64</xdr:col>
      <xdr:colOff>152400</xdr:colOff>
      <xdr:row>87</xdr:row>
      <xdr:rowOff>113664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92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98441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014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過去からの新規採用抑制策により類似団体平均を下回っている。住民サービスの質を低下させることのないよう適正な定員管理に努める。</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7602</xdr:rowOff>
    </xdr:from>
    <xdr:to>
      <xdr:col>81</xdr:col>
      <xdr:colOff>44450</xdr:colOff>
      <xdr:row>59</xdr:row>
      <xdr:rowOff>8521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6179800" y="10123152"/>
          <a:ext cx="838200" cy="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8521</xdr:rowOff>
    </xdr:from>
    <xdr:to>
      <xdr:col>77</xdr:col>
      <xdr:colOff>44450</xdr:colOff>
      <xdr:row>59</xdr:row>
      <xdr:rowOff>12198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5290800" y="10124071"/>
          <a:ext cx="889000" cy="3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5878</xdr:rowOff>
    </xdr:from>
    <xdr:to>
      <xdr:col>72</xdr:col>
      <xdr:colOff>203200</xdr:colOff>
      <xdr:row>59</xdr:row>
      <xdr:rowOff>12198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121428"/>
          <a:ext cx="889000" cy="6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937</xdr:rowOff>
    </xdr:from>
    <xdr:to>
      <xdr:col>68</xdr:col>
      <xdr:colOff>152400</xdr:colOff>
      <xdr:row>59</xdr:row>
      <xdr:rowOff>5878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16487"/>
          <a:ext cx="889000" cy="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135448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5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128252</xdr:rowOff>
    </xdr:from>
    <xdr:to>
      <xdr:col>81</xdr:col>
      <xdr:colOff>95250</xdr:colOff>
      <xdr:row>59</xdr:row>
      <xdr:rowOff>58402</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07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49529</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129171</xdr:rowOff>
    </xdr:from>
    <xdr:to>
      <xdr:col>77</xdr:col>
      <xdr:colOff>95250</xdr:colOff>
      <xdr:row>59</xdr:row>
      <xdr:rowOff>59321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07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69498</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42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132848</xdr:rowOff>
    </xdr:from>
    <xdr:to>
      <xdr:col>73</xdr:col>
      <xdr:colOff>44450</xdr:colOff>
      <xdr:row>59</xdr:row>
      <xdr:rowOff>62998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07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73175</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4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126528</xdr:rowOff>
    </xdr:from>
    <xdr:to>
      <xdr:col>68</xdr:col>
      <xdr:colOff>203200</xdr:colOff>
      <xdr:row>59</xdr:row>
      <xdr:rowOff>56678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07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66855</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3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121587</xdr:rowOff>
    </xdr:from>
    <xdr:to>
      <xdr:col>64</xdr:col>
      <xdr:colOff>152400</xdr:colOff>
      <xdr:row>59</xdr:row>
      <xdr:rowOff>51737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06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61914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34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過去からの起債抑制策並びに計画的な繰上償還の実施により、類似団体平均を下回っている。今後も緊急性・住民ニーズを的確に把握した事業の選択により、引き続き水準を抑える。</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166794</xdr:rowOff>
    </xdr:from>
    <xdr:to>
      <xdr:col>81</xdr:col>
      <xdr:colOff>44450</xdr:colOff>
      <xdr:row>38</xdr:row>
      <xdr:rowOff>27517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651044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134620</xdr:rowOff>
    </xdr:from>
    <xdr:to>
      <xdr:col>77</xdr:col>
      <xdr:colOff>44450</xdr:colOff>
      <xdr:row>37</xdr:row>
      <xdr:rowOff>166794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647827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38100</xdr:rowOff>
    </xdr:from>
    <xdr:to>
      <xdr:col>72</xdr:col>
      <xdr:colOff>203200</xdr:colOff>
      <xdr:row>37</xdr:row>
      <xdr:rowOff>134620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638175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72813</xdr:rowOff>
    </xdr:from>
    <xdr:to>
      <xdr:col>68</xdr:col>
      <xdr:colOff>152400</xdr:colOff>
      <xdr:row>37</xdr:row>
      <xdr:rowOff>38100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6245013"/>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148167</xdr:rowOff>
    </xdr:from>
    <xdr:to>
      <xdr:col>81</xdr:col>
      <xdr:colOff>95250</xdr:colOff>
      <xdr:row>38</xdr:row>
      <xdr:rowOff>78316</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164694</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115993</xdr:rowOff>
    </xdr:from>
    <xdr:to>
      <xdr:col>77</xdr:col>
      <xdr:colOff>95250</xdr:colOff>
      <xdr:row>38</xdr:row>
      <xdr:rowOff>46143</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45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56320</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228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83820</xdr:rowOff>
    </xdr:from>
    <xdr:to>
      <xdr:col>73</xdr:col>
      <xdr:colOff>44450</xdr:colOff>
      <xdr:row>38</xdr:row>
      <xdr:rowOff>13970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24147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19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158750</xdr:rowOff>
    </xdr:from>
    <xdr:to>
      <xdr:col>68</xdr:col>
      <xdr:colOff>203200</xdr:colOff>
      <xdr:row>37</xdr:row>
      <xdr:rowOff>88900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99077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22013</xdr:rowOff>
    </xdr:from>
    <xdr:to>
      <xdr:col>64</xdr:col>
      <xdr:colOff>152400</xdr:colOff>
      <xdr:row>36</xdr:row>
      <xdr:rowOff>123613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19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133790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596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充当可能財源等が将来負担額を上回っており、将来負担比率は発生していない。要因として、過去からの起債抑制策並びに効率的な繰上償還の実施、減債基金の積立による充当可能基金の増額が挙げられる。現在、小中一貫型赤小学校・赤中学校建設事業及び公営住宅建設事業を実施しており、他の投資事業の優先度を点検し、負担率上昇の抑制に努める。</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福岡県赤村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2,843
2,837
31.98
6,115,305
5,985,752
103,070
1,644,880
3,029,997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類似団体平均と比較すると、人件費に係る経常収支比率は高くなっているが、昨年度と比較すると減少している。今後も人件費関係経費全体において、行政サービスを維持しつつ適正数値の管理に努めたい。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8890</xdr:rowOff>
    </xdr:from>
    <xdr:to>
      <xdr:col>24</xdr:col>
      <xdr:colOff>25400</xdr:colOff>
      <xdr:row>37</xdr:row>
      <xdr:rowOff>39370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3525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31750</xdr:rowOff>
    </xdr:from>
    <xdr:to>
      <xdr:col>19</xdr:col>
      <xdr:colOff>187325</xdr:colOff>
      <xdr:row>37</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75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161290</xdr:rowOff>
    </xdr:from>
    <xdr:to>
      <xdr:col>15</xdr:col>
      <xdr:colOff>98425</xdr:colOff>
      <xdr:row>37</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334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161290</xdr:rowOff>
    </xdr:from>
    <xdr:to>
      <xdr:col>11</xdr:col>
      <xdr:colOff>9525</xdr:colOff>
      <xdr:row>37</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3349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129540</xdr:rowOff>
    </xdr:from>
    <xdr:to>
      <xdr:col>24</xdr:col>
      <xdr:colOff>76200</xdr:colOff>
      <xdr:row>37</xdr:row>
      <xdr:rowOff>59690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101617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160020</xdr:rowOff>
    </xdr:from>
    <xdr:to>
      <xdr:col>20</xdr:col>
      <xdr:colOff>38100</xdr:colOff>
      <xdr:row>37</xdr:row>
      <xdr:rowOff>90170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74947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1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152400</xdr:rowOff>
    </xdr:from>
    <xdr:to>
      <xdr:col>15</xdr:col>
      <xdr:colOff>149225</xdr:colOff>
      <xdr:row>37</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110490</xdr:rowOff>
    </xdr:from>
    <xdr:to>
      <xdr:col>11</xdr:col>
      <xdr:colOff>60325</xdr:colOff>
      <xdr:row>37</xdr:row>
      <xdr:rowOff>40640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25417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6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38100</xdr:rowOff>
    </xdr:from>
    <xdr:to>
      <xdr:col>6</xdr:col>
      <xdr:colOff>171450</xdr:colOff>
      <xdr:row>37</xdr:row>
      <xdr:rowOff>139700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8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124477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6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物件費に係る経常収支比率が減少しているのは、ふるさと納税寄附金事業において、前年度寄附分に対する返礼品等経費に対してふるさと納税寄附金基金を充当したためである。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145288</xdr:rowOff>
    </xdr:from>
    <xdr:to>
      <xdr:col>82</xdr:col>
      <xdr:colOff>107950</xdr:colOff>
      <xdr:row>17</xdr:row>
      <xdr:rowOff>74422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88488"/>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159004</xdr:rowOff>
    </xdr:from>
    <xdr:to>
      <xdr:col>78</xdr:col>
      <xdr:colOff>69850</xdr:colOff>
      <xdr:row>17</xdr:row>
      <xdr:rowOff>74422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022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49276</xdr:rowOff>
    </xdr:from>
    <xdr:to>
      <xdr:col>73</xdr:col>
      <xdr:colOff>180975</xdr:colOff>
      <xdr:row>16</xdr:row>
      <xdr:rowOff>159004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9247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49276</xdr:rowOff>
    </xdr:from>
    <xdr:to>
      <xdr:col>69</xdr:col>
      <xdr:colOff>92075</xdr:colOff>
      <xdr:row>16</xdr:row>
      <xdr:rowOff>76708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7924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94488</xdr:rowOff>
    </xdr:from>
    <xdr:to>
      <xdr:col>82</xdr:col>
      <xdr:colOff>158750</xdr:colOff>
      <xdr:row>17</xdr:row>
      <xdr:rowOff>24638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3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111015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82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23622</xdr:rowOff>
    </xdr:from>
    <xdr:to>
      <xdr:col>78</xdr:col>
      <xdr:colOff>120650</xdr:colOff>
      <xdr:row>17</xdr:row>
      <xdr:rowOff>125222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3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109999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24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108204</xdr:rowOff>
    </xdr:from>
    <xdr:to>
      <xdr:col>74</xdr:col>
      <xdr:colOff>31750</xdr:colOff>
      <xdr:row>17</xdr:row>
      <xdr:rowOff>38354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48531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2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169926</xdr:rowOff>
    </xdr:from>
    <xdr:to>
      <xdr:col>69</xdr:col>
      <xdr:colOff>142875</xdr:colOff>
      <xdr:row>16</xdr:row>
      <xdr:rowOff>100076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4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110253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10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25908</xdr:rowOff>
    </xdr:from>
    <xdr:to>
      <xdr:col>65</xdr:col>
      <xdr:colOff>53975</xdr:colOff>
      <xdr:row>16</xdr:row>
      <xdr:rowOff>127508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137685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37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扶助費に係る経常収支比率が類似団体平均を上回り、かつ上昇傾向にある要因として、支給対象者の増による児童手当の増及び保育所運営費の増などが挙げられる。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また、当該費目には医療費が含まれているが、減少傾向にあり、今後も住民の健康増進をすすめ抑制を図っていく。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151493</xdr:rowOff>
    </xdr:from>
    <xdr:to>
      <xdr:col>24</xdr:col>
      <xdr:colOff>25400</xdr:colOff>
      <xdr:row>60</xdr:row>
      <xdr:rowOff>159657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267043"/>
          <a:ext cx="8382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4535</xdr:rowOff>
    </xdr:from>
    <xdr:to>
      <xdr:col>19</xdr:col>
      <xdr:colOff>187325</xdr:colOff>
      <xdr:row>59</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10120085"/>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4535</xdr:rowOff>
    </xdr:from>
    <xdr:to>
      <xdr:col>15</xdr:col>
      <xdr:colOff>98425</xdr:colOff>
      <xdr:row>59</xdr:row>
      <xdr:rowOff>37193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101200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37193</xdr:rowOff>
    </xdr:from>
    <xdr:to>
      <xdr:col>11</xdr:col>
      <xdr:colOff>9525</xdr:colOff>
      <xdr:row>59</xdr:row>
      <xdr:rowOff>102507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101527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108857</xdr:rowOff>
    </xdr:from>
    <xdr:to>
      <xdr:col>24</xdr:col>
      <xdr:colOff>76200</xdr:colOff>
      <xdr:row>61</xdr:row>
      <xdr:rowOff>39007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17434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30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100693</xdr:rowOff>
    </xdr:from>
    <xdr:to>
      <xdr:col>20</xdr:col>
      <xdr:colOff>38100</xdr:colOff>
      <xdr:row>60</xdr:row>
      <xdr:rowOff>30843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15620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302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125185</xdr:rowOff>
    </xdr:from>
    <xdr:to>
      <xdr:col>15</xdr:col>
      <xdr:colOff>149225</xdr:colOff>
      <xdr:row>59</xdr:row>
      <xdr:rowOff>55335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40112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157843</xdr:rowOff>
    </xdr:from>
    <xdr:to>
      <xdr:col>11</xdr:col>
      <xdr:colOff>60325</xdr:colOff>
      <xdr:row>59</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72770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51707</xdr:rowOff>
    </xdr:from>
    <xdr:to>
      <xdr:col>6</xdr:col>
      <xdr:colOff>171450</xdr:colOff>
      <xdr:row>59</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25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類似団体平均を上回っており、これは特別会計への繰出金が主な要因である。今後も医療費抑制につながる健康増進事業の展開が必要である。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72136</xdr:rowOff>
    </xdr:from>
    <xdr:to>
      <xdr:col>82</xdr:col>
      <xdr:colOff>107950</xdr:colOff>
      <xdr:row>58</xdr:row>
      <xdr:rowOff>99568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5671800" y="1001623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72136</xdr:rowOff>
    </xdr:from>
    <xdr:to>
      <xdr:col>78</xdr:col>
      <xdr:colOff>69850</xdr:colOff>
      <xdr:row>58</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100162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44704</xdr:rowOff>
    </xdr:from>
    <xdr:to>
      <xdr:col>73</xdr:col>
      <xdr:colOff>180975</xdr:colOff>
      <xdr:row>58</xdr:row>
      <xdr:rowOff>127000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99888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44704</xdr:rowOff>
    </xdr:from>
    <xdr:to>
      <xdr:col>69</xdr:col>
      <xdr:colOff>92075</xdr:colOff>
      <xdr:row>58</xdr:row>
      <xdr:rowOff>117856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99888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48768</xdr:rowOff>
    </xdr:from>
    <xdr:to>
      <xdr:col>82</xdr:col>
      <xdr:colOff>158750</xdr:colOff>
      <xdr:row>58</xdr:row>
      <xdr:rowOff>150368</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99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20845</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96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21336</xdr:rowOff>
    </xdr:from>
    <xdr:to>
      <xdr:col>78</xdr:col>
      <xdr:colOff>120650</xdr:colOff>
      <xdr:row>58</xdr:row>
      <xdr:rowOff>122936</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133113</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73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165354</xdr:rowOff>
    </xdr:from>
    <xdr:to>
      <xdr:col>69</xdr:col>
      <xdr:colOff>142875</xdr:colOff>
      <xdr:row>58</xdr:row>
      <xdr:rowOff>95504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105681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70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67056</xdr:rowOff>
    </xdr:from>
    <xdr:to>
      <xdr:col>65</xdr:col>
      <xdr:colOff>53975</xdr:colOff>
      <xdr:row>58</xdr:row>
      <xdr:rowOff>168656</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01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7383</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78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類似団体平均を下回っているが、今後も一部事務組合負担金等の増額が見込まれるため、抑制に努めていく必要がある。</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5842</xdr:rowOff>
    </xdr:from>
    <xdr:to>
      <xdr:col>82</xdr:col>
      <xdr:colOff>107950</xdr:colOff>
      <xdr:row>37</xdr:row>
      <xdr:rowOff>28702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34949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163576</xdr:rowOff>
    </xdr:from>
    <xdr:to>
      <xdr:col>78</xdr:col>
      <xdr:colOff>69850</xdr:colOff>
      <xdr:row>37</xdr:row>
      <xdr:rowOff>28702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3357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90424</xdr:rowOff>
    </xdr:from>
    <xdr:to>
      <xdr:col>73</xdr:col>
      <xdr:colOff>180975</xdr:colOff>
      <xdr:row>36</xdr:row>
      <xdr:rowOff>163576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2626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36</xdr:row>
      <xdr:rowOff>113284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626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126492</xdr:rowOff>
    </xdr:from>
    <xdr:to>
      <xdr:col>82</xdr:col>
      <xdr:colOff>158750</xdr:colOff>
      <xdr:row>37</xdr:row>
      <xdr:rowOff>56642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143019</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14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149352</xdr:rowOff>
    </xdr:from>
    <xdr:to>
      <xdr:col>78</xdr:col>
      <xdr:colOff>120650</xdr:colOff>
      <xdr:row>37</xdr:row>
      <xdr:rowOff>79502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64279</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112776</xdr:rowOff>
    </xdr:from>
    <xdr:to>
      <xdr:col>74</xdr:col>
      <xdr:colOff>31750</xdr:colOff>
      <xdr:row>37</xdr:row>
      <xdr:rowOff>42926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27703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39624</xdr:rowOff>
    </xdr:from>
    <xdr:to>
      <xdr:col>69</xdr:col>
      <xdr:colOff>142875</xdr:colOff>
      <xdr:row>36</xdr:row>
      <xdr:rowOff>141224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151401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銀行引受債の計画的な繰上償還の実施による地方債借入残高の削減により、類似団体平均を下回っている。今後も地方債借入及び借入残高の管理を的確に行い、公債費の縮減に努める。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62230</xdr:rowOff>
    </xdr:from>
    <xdr:to>
      <xdr:col>24</xdr:col>
      <xdr:colOff>25400</xdr:colOff>
      <xdr:row>75</xdr:row>
      <xdr:rowOff>142240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292098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50800</xdr:rowOff>
    </xdr:from>
    <xdr:to>
      <xdr:col>19</xdr:col>
      <xdr:colOff>187325</xdr:colOff>
      <xdr:row>75</xdr:row>
      <xdr:rowOff>62230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29095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50800</xdr:rowOff>
    </xdr:from>
    <xdr:to>
      <xdr:col>15</xdr:col>
      <xdr:colOff>98425</xdr:colOff>
      <xdr:row>75</xdr:row>
      <xdr:rowOff>85090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29095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81280</xdr:rowOff>
    </xdr:from>
    <xdr:to>
      <xdr:col>11</xdr:col>
      <xdr:colOff>9525</xdr:colOff>
      <xdr:row>75</xdr:row>
      <xdr:rowOff>85090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29400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91440</xdr:rowOff>
    </xdr:from>
    <xdr:to>
      <xdr:col>24</xdr:col>
      <xdr:colOff>76200</xdr:colOff>
      <xdr:row>76</xdr:row>
      <xdr:rowOff>21589</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9501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107967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11430</xdr:rowOff>
    </xdr:from>
    <xdr:to>
      <xdr:col>20</xdr:col>
      <xdr:colOff>38100</xdr:colOff>
      <xdr:row>75</xdr:row>
      <xdr:rowOff>113030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123207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63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0</xdr:rowOff>
    </xdr:from>
    <xdr:to>
      <xdr:col>15</xdr:col>
      <xdr:colOff>149225</xdr:colOff>
      <xdr:row>75</xdr:row>
      <xdr:rowOff>101600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111777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62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34290</xdr:rowOff>
    </xdr:from>
    <xdr:to>
      <xdr:col>11</xdr:col>
      <xdr:colOff>60325</xdr:colOff>
      <xdr:row>75</xdr:row>
      <xdr:rowOff>135890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146067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30480</xdr:rowOff>
    </xdr:from>
    <xdr:to>
      <xdr:col>6</xdr:col>
      <xdr:colOff>171450</xdr:colOff>
      <xdr:row>75</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142257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類似団体平均を上回っている主な要因は扶助費である。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保育所運営費等の増加により上昇傾向にあるため、適正数値となるよう努める。また、住民の健康増進により医療費を含め経費の抑制を図っていく。</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24130</xdr:rowOff>
    </xdr:from>
    <xdr:to>
      <xdr:col>82</xdr:col>
      <xdr:colOff>107950</xdr:colOff>
      <xdr:row>78</xdr:row>
      <xdr:rowOff>104139</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3397230"/>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153670</xdr:rowOff>
    </xdr:from>
    <xdr:to>
      <xdr:col>78</xdr:col>
      <xdr:colOff>69850</xdr:colOff>
      <xdr:row>78</xdr:row>
      <xdr:rowOff>104139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355320"/>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104139</xdr:rowOff>
    </xdr:from>
    <xdr:to>
      <xdr:col>73</xdr:col>
      <xdr:colOff>180975</xdr:colOff>
      <xdr:row>77</xdr:row>
      <xdr:rowOff>153670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134339"/>
          <a:ext cx="889000" cy="2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104139</xdr:rowOff>
    </xdr:from>
    <xdr:to>
      <xdr:col>69</xdr:col>
      <xdr:colOff>92075</xdr:colOff>
      <xdr:row>77</xdr:row>
      <xdr:rowOff>119380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134339"/>
          <a:ext cx="889000" cy="18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144780</xdr:rowOff>
    </xdr:from>
    <xdr:to>
      <xdr:col>82</xdr:col>
      <xdr:colOff>158750</xdr:colOff>
      <xdr:row>78</xdr:row>
      <xdr:rowOff>74930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116857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53339</xdr:rowOff>
    </xdr:from>
    <xdr:to>
      <xdr:col>78</xdr:col>
      <xdr:colOff>120650</xdr:colOff>
      <xdr:row>78</xdr:row>
      <xdr:rowOff>154939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139716</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512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102870</xdr:rowOff>
    </xdr:from>
    <xdr:to>
      <xdr:col>74</xdr:col>
      <xdr:colOff>31750</xdr:colOff>
      <xdr:row>78</xdr:row>
      <xdr:rowOff>33020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17797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53339</xdr:rowOff>
    </xdr:from>
    <xdr:to>
      <xdr:col>69</xdr:col>
      <xdr:colOff>142875</xdr:colOff>
      <xdr:row>76</xdr:row>
      <xdr:rowOff>154939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68580</xdr:rowOff>
    </xdr:from>
    <xdr:to>
      <xdr:col>65</xdr:col>
      <xdr:colOff>53975</xdr:colOff>
      <xdr:row>77</xdr:row>
      <xdr:rowOff>170180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154957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35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福岡県赤村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153300</xdr:rowOff>
    </xdr:from>
    <xdr:to>
      <xdr:col>29</xdr:col>
      <xdr:colOff>127000</xdr:colOff>
      <xdr:row>18</xdr:row>
      <xdr:rowOff>157242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87025"/>
          <a:ext cx="647700" cy="39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157242</xdr:rowOff>
    </xdr:from>
    <xdr:to>
      <xdr:col>26</xdr:col>
      <xdr:colOff>50800</xdr:colOff>
      <xdr:row>18</xdr:row>
      <xdr:rowOff>164343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90967"/>
          <a:ext cx="698500" cy="7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164343</xdr:rowOff>
    </xdr:from>
    <xdr:to>
      <xdr:col>22</xdr:col>
      <xdr:colOff>114300</xdr:colOff>
      <xdr:row>19</xdr:row>
      <xdr:rowOff>2372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98068"/>
          <a:ext cx="698500" cy="94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2372</xdr:rowOff>
    </xdr:from>
    <xdr:to>
      <xdr:col>18</xdr:col>
      <xdr:colOff>177800</xdr:colOff>
      <xdr:row>19</xdr:row>
      <xdr:rowOff>13052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307547"/>
          <a:ext cx="698500" cy="106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3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102501</xdr:rowOff>
    </xdr:from>
    <xdr:to>
      <xdr:col>29</xdr:col>
      <xdr:colOff>177800</xdr:colOff>
      <xdr:row>19</xdr:row>
      <xdr:rowOff>32651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2362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11078</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44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106443</xdr:rowOff>
    </xdr:from>
    <xdr:to>
      <xdr:col>26</xdr:col>
      <xdr:colOff>101600</xdr:colOff>
      <xdr:row>19</xdr:row>
      <xdr:rowOff>36592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40168"/>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21369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265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113543</xdr:rowOff>
    </xdr:from>
    <xdr:to>
      <xdr:col>22</xdr:col>
      <xdr:colOff>165100</xdr:colOff>
      <xdr:row>19</xdr:row>
      <xdr:rowOff>43693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47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28470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33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123022</xdr:rowOff>
    </xdr:from>
    <xdr:to>
      <xdr:col>19</xdr:col>
      <xdr:colOff>38100</xdr:colOff>
      <xdr:row>19</xdr:row>
      <xdr:rowOff>53172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56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37949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4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133702</xdr:rowOff>
    </xdr:from>
    <xdr:to>
      <xdr:col>15</xdr:col>
      <xdr:colOff>101600</xdr:colOff>
      <xdr:row>19</xdr:row>
      <xdr:rowOff>63852</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674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48629</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53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38422</xdr:rowOff>
    </xdr:from>
    <xdr:to>
      <xdr:col>29</xdr:col>
      <xdr:colOff>127000</xdr:colOff>
      <xdr:row>37</xdr:row>
      <xdr:rowOff>69918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163122"/>
          <a:ext cx="647700" cy="314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69918</xdr:rowOff>
    </xdr:from>
    <xdr:to>
      <xdr:col>26</xdr:col>
      <xdr:colOff>50800</xdr:colOff>
      <xdr:row>37</xdr:row>
      <xdr:rowOff>74933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194618"/>
          <a:ext cx="698500" cy="5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57155</xdr:rowOff>
    </xdr:from>
    <xdr:to>
      <xdr:col>22</xdr:col>
      <xdr:colOff>114300</xdr:colOff>
      <xdr:row>37</xdr:row>
      <xdr:rowOff>74933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7181855"/>
          <a:ext cx="698500" cy="177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57155</xdr:rowOff>
    </xdr:from>
    <xdr:to>
      <xdr:col>18</xdr:col>
      <xdr:colOff>177800</xdr:colOff>
      <xdr:row>37</xdr:row>
      <xdr:rowOff>89990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181855"/>
          <a:ext cx="698500" cy="32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159072</xdr:rowOff>
    </xdr:from>
    <xdr:to>
      <xdr:col>29</xdr:col>
      <xdr:colOff>177800</xdr:colOff>
      <xdr:row>37</xdr:row>
      <xdr:rowOff>89222</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112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131149</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08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19118</xdr:rowOff>
    </xdr:from>
    <xdr:to>
      <xdr:col>26</xdr:col>
      <xdr:colOff>101600</xdr:colOff>
      <xdr:row>37</xdr:row>
      <xdr:rowOff>120718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143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105495</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2301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24133</xdr:rowOff>
    </xdr:from>
    <xdr:to>
      <xdr:col>22</xdr:col>
      <xdr:colOff>165100</xdr:colOff>
      <xdr:row>37</xdr:row>
      <xdr:rowOff>125733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1488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110510</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235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6355</xdr:rowOff>
    </xdr:from>
    <xdr:to>
      <xdr:col>19</xdr:col>
      <xdr:colOff>38100</xdr:colOff>
      <xdr:row>37</xdr:row>
      <xdr:rowOff>107955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131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92732</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217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39190</xdr:rowOff>
    </xdr:from>
    <xdr:to>
      <xdr:col>15</xdr:col>
      <xdr:colOff>101600</xdr:colOff>
      <xdr:row>37</xdr:row>
      <xdr:rowOff>140790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163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125567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250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福岡県赤村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2,843
2,837
31.98
6,115,305
5,985,752
103,070
1,644,880
3,029,997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145491</xdr:rowOff>
    </xdr:from>
    <xdr:to>
      <xdr:col>24</xdr:col>
      <xdr:colOff>63500</xdr:colOff>
      <xdr:row>37</xdr:row>
      <xdr:rowOff>151802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89141"/>
          <a:ext cx="838200" cy="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151802</xdr:rowOff>
    </xdr:from>
    <xdr:to>
      <xdr:col>19</xdr:col>
      <xdr:colOff>177800</xdr:colOff>
      <xdr:row>37</xdr:row>
      <xdr:rowOff>156562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95452"/>
          <a:ext cx="889000" cy="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156562</xdr:rowOff>
    </xdr:from>
    <xdr:to>
      <xdr:col>15</xdr:col>
      <xdr:colOff>50800</xdr:colOff>
      <xdr:row>37</xdr:row>
      <xdr:rowOff>158732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500212"/>
          <a:ext cx="889000" cy="2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158732</xdr:rowOff>
    </xdr:from>
    <xdr:to>
      <xdr:col>10</xdr:col>
      <xdr:colOff>114300</xdr:colOff>
      <xdr:row>37</xdr:row>
      <xdr:rowOff>167620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502382"/>
          <a:ext cx="889000" cy="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149896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5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94691</xdr:rowOff>
    </xdr:from>
    <xdr:to>
      <xdr:col>24</xdr:col>
      <xdr:colOff>114300</xdr:colOff>
      <xdr:row>38</xdr:row>
      <xdr:rowOff>24841</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43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9618</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53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101002</xdr:rowOff>
    </xdr:from>
    <xdr:to>
      <xdr:col>20</xdr:col>
      <xdr:colOff>38100</xdr:colOff>
      <xdr:row>38</xdr:row>
      <xdr:rowOff>31152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4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22279</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37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105762</xdr:rowOff>
    </xdr:from>
    <xdr:to>
      <xdr:col>15</xdr:col>
      <xdr:colOff>101600</xdr:colOff>
      <xdr:row>38</xdr:row>
      <xdr:rowOff>35912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4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27039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42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107932</xdr:rowOff>
    </xdr:from>
    <xdr:to>
      <xdr:col>10</xdr:col>
      <xdr:colOff>165100</xdr:colOff>
      <xdr:row>38</xdr:row>
      <xdr:rowOff>38082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5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29209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44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116820</xdr:rowOff>
    </xdr:from>
    <xdr:to>
      <xdr:col>6</xdr:col>
      <xdr:colOff>38100</xdr:colOff>
      <xdr:row>38</xdr:row>
      <xdr:rowOff>46969</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6047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38097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53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97822</xdr:rowOff>
    </xdr:from>
    <xdr:to>
      <xdr:col>24</xdr:col>
      <xdr:colOff>63500</xdr:colOff>
      <xdr:row>57</xdr:row>
      <xdr:rowOff>159734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870472"/>
          <a:ext cx="838200" cy="6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159734</xdr:rowOff>
    </xdr:from>
    <xdr:to>
      <xdr:col>19</xdr:col>
      <xdr:colOff>177800</xdr:colOff>
      <xdr:row>58</xdr:row>
      <xdr:rowOff>25421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32384"/>
          <a:ext cx="889000" cy="3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25421</xdr:rowOff>
    </xdr:from>
    <xdr:to>
      <xdr:col>15</xdr:col>
      <xdr:colOff>50800</xdr:colOff>
      <xdr:row>58</xdr:row>
      <xdr:rowOff>79642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69521"/>
          <a:ext cx="889000" cy="5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75107</xdr:rowOff>
    </xdr:from>
    <xdr:to>
      <xdr:col>10</xdr:col>
      <xdr:colOff>114300</xdr:colOff>
      <xdr:row>58</xdr:row>
      <xdr:rowOff>79642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10019207"/>
          <a:ext cx="889000" cy="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68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47022</xdr:rowOff>
    </xdr:from>
    <xdr:to>
      <xdr:col>24</xdr:col>
      <xdr:colOff>114300</xdr:colOff>
      <xdr:row>57</xdr:row>
      <xdr:rowOff>148622</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1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69899</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71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108934</xdr:rowOff>
    </xdr:from>
    <xdr:to>
      <xdr:col>20</xdr:col>
      <xdr:colOff>38100</xdr:colOff>
      <xdr:row>58</xdr:row>
      <xdr:rowOff>39084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8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55611</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5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146071</xdr:rowOff>
    </xdr:from>
    <xdr:to>
      <xdr:col>15</xdr:col>
      <xdr:colOff>101600</xdr:colOff>
      <xdr:row>58</xdr:row>
      <xdr:rowOff>76221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1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67348</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11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28842</xdr:rowOff>
    </xdr:from>
    <xdr:to>
      <xdr:col>10</xdr:col>
      <xdr:colOff>165100</xdr:colOff>
      <xdr:row>58</xdr:row>
      <xdr:rowOff>130442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7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121569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65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24307</xdr:rowOff>
    </xdr:from>
    <xdr:to>
      <xdr:col>6</xdr:col>
      <xdr:colOff>38100</xdr:colOff>
      <xdr:row>58</xdr:row>
      <xdr:rowOff>125907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6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117034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61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24802</xdr:rowOff>
    </xdr:from>
    <xdr:to>
      <xdr:col>24</xdr:col>
      <xdr:colOff>63500</xdr:colOff>
      <xdr:row>79</xdr:row>
      <xdr:rowOff>26524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569352"/>
          <a:ext cx="838200" cy="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21197</xdr:rowOff>
    </xdr:from>
    <xdr:to>
      <xdr:col>19</xdr:col>
      <xdr:colOff>177800</xdr:colOff>
      <xdr:row>79</xdr:row>
      <xdr:rowOff>24802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65747"/>
          <a:ext cx="889000" cy="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21197</xdr:rowOff>
    </xdr:from>
    <xdr:to>
      <xdr:col>15</xdr:col>
      <xdr:colOff>50800</xdr:colOff>
      <xdr:row>79</xdr:row>
      <xdr:rowOff>27324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65747"/>
          <a:ext cx="889000" cy="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25994</xdr:rowOff>
    </xdr:from>
    <xdr:to>
      <xdr:col>10</xdr:col>
      <xdr:colOff>114300</xdr:colOff>
      <xdr:row>79</xdr:row>
      <xdr:rowOff>27324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570544"/>
          <a:ext cx="889000" cy="1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147174</xdr:rowOff>
    </xdr:from>
    <xdr:to>
      <xdr:col>24</xdr:col>
      <xdr:colOff>114300</xdr:colOff>
      <xdr:row>79</xdr:row>
      <xdr:rowOff>77324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2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62101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3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145452</xdr:rowOff>
    </xdr:from>
    <xdr:to>
      <xdr:col>20</xdr:col>
      <xdr:colOff>38100</xdr:colOff>
      <xdr:row>79</xdr:row>
      <xdr:rowOff>75602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1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66729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61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141847</xdr:rowOff>
    </xdr:from>
    <xdr:to>
      <xdr:col>15</xdr:col>
      <xdr:colOff>101600</xdr:colOff>
      <xdr:row>79</xdr:row>
      <xdr:rowOff>71997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1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63124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60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147974</xdr:rowOff>
    </xdr:from>
    <xdr:to>
      <xdr:col>10</xdr:col>
      <xdr:colOff>165100</xdr:colOff>
      <xdr:row>79</xdr:row>
      <xdr:rowOff>78124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2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69251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61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146644</xdr:rowOff>
    </xdr:from>
    <xdr:to>
      <xdr:col>6</xdr:col>
      <xdr:colOff>38100</xdr:colOff>
      <xdr:row>79</xdr:row>
      <xdr:rowOff>76794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1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67921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61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3012</xdr:rowOff>
    </xdr:from>
    <xdr:to>
      <xdr:col>24</xdr:col>
      <xdr:colOff>63500</xdr:colOff>
      <xdr:row>92</xdr:row>
      <xdr:rowOff>10237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5604962"/>
          <a:ext cx="838200" cy="178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10237</xdr:rowOff>
    </xdr:from>
    <xdr:to>
      <xdr:col>19</xdr:col>
      <xdr:colOff>177800</xdr:colOff>
      <xdr:row>92</xdr:row>
      <xdr:rowOff>161570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5783637"/>
          <a:ext cx="889000" cy="15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5741</xdr:rowOff>
    </xdr:from>
    <xdr:to>
      <xdr:col>15</xdr:col>
      <xdr:colOff>50800</xdr:colOff>
      <xdr:row>92</xdr:row>
      <xdr:rowOff>161570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5779141"/>
          <a:ext cx="889000" cy="15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5741</xdr:rowOff>
    </xdr:from>
    <xdr:to>
      <xdr:col>10</xdr:col>
      <xdr:colOff>114300</xdr:colOff>
      <xdr:row>93</xdr:row>
      <xdr:rowOff>135706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5779141"/>
          <a:ext cx="889000" cy="30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20784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47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123662</xdr:rowOff>
    </xdr:from>
    <xdr:to>
      <xdr:col>24</xdr:col>
      <xdr:colOff>114300</xdr:colOff>
      <xdr:row>91</xdr:row>
      <xdr:rowOff>53812</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555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146539</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40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130887</xdr:rowOff>
    </xdr:from>
    <xdr:to>
      <xdr:col>20</xdr:col>
      <xdr:colOff>38100</xdr:colOff>
      <xdr:row>92</xdr:row>
      <xdr:rowOff>61037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573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77564</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508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110770</xdr:rowOff>
    </xdr:from>
    <xdr:to>
      <xdr:col>15</xdr:col>
      <xdr:colOff>101600</xdr:colOff>
      <xdr:row>93</xdr:row>
      <xdr:rowOff>40920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588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57447</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08795" y="15659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126391</xdr:rowOff>
    </xdr:from>
    <xdr:to>
      <xdr:col>10</xdr:col>
      <xdr:colOff>165100</xdr:colOff>
      <xdr:row>92</xdr:row>
      <xdr:rowOff>56541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572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73068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19795" y="15503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84906</xdr:rowOff>
    </xdr:from>
    <xdr:to>
      <xdr:col>6</xdr:col>
      <xdr:colOff>38100</xdr:colOff>
      <xdr:row>94</xdr:row>
      <xdr:rowOff>15056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02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31583</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30795" y="15804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74008</xdr:rowOff>
    </xdr:from>
    <xdr:to>
      <xdr:col>55</xdr:col>
      <xdr:colOff>0</xdr:colOff>
      <xdr:row>38</xdr:row>
      <xdr:rowOff>11188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417658"/>
          <a:ext cx="838200" cy="10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11188</xdr:rowOff>
    </xdr:from>
    <xdr:to>
      <xdr:col>50</xdr:col>
      <xdr:colOff>114300</xdr:colOff>
      <xdr:row>38</xdr:row>
      <xdr:rowOff>38315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526288"/>
          <a:ext cx="889000" cy="2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38315</xdr:rowOff>
    </xdr:from>
    <xdr:to>
      <xdr:col>45</xdr:col>
      <xdr:colOff>177800</xdr:colOff>
      <xdr:row>38</xdr:row>
      <xdr:rowOff>116226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553415"/>
          <a:ext cx="889000" cy="7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152238</xdr:rowOff>
    </xdr:from>
    <xdr:to>
      <xdr:col>41</xdr:col>
      <xdr:colOff>50800</xdr:colOff>
      <xdr:row>38</xdr:row>
      <xdr:rowOff>116226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95888"/>
          <a:ext cx="889000" cy="13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23208</xdr:rowOff>
    </xdr:from>
    <xdr:to>
      <xdr:col>55</xdr:col>
      <xdr:colOff>50800</xdr:colOff>
      <xdr:row>37</xdr:row>
      <xdr:rowOff>124808</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36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46085</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218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131838</xdr:rowOff>
    </xdr:from>
    <xdr:to>
      <xdr:col>50</xdr:col>
      <xdr:colOff>165100</xdr:colOff>
      <xdr:row>38</xdr:row>
      <xdr:rowOff>61988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47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53115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568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158965</xdr:rowOff>
    </xdr:from>
    <xdr:to>
      <xdr:col>46</xdr:col>
      <xdr:colOff>38100</xdr:colOff>
      <xdr:row>38</xdr:row>
      <xdr:rowOff>89115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0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80242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595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65426</xdr:rowOff>
    </xdr:from>
    <xdr:to>
      <xdr:col>41</xdr:col>
      <xdr:colOff>101600</xdr:colOff>
      <xdr:row>38</xdr:row>
      <xdr:rowOff>167026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8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158153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73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101438</xdr:rowOff>
    </xdr:from>
    <xdr:to>
      <xdr:col>36</xdr:col>
      <xdr:colOff>165100</xdr:colOff>
      <xdr:row>38</xdr:row>
      <xdr:rowOff>31588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4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22715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37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20512</xdr:rowOff>
    </xdr:from>
    <xdr:to>
      <xdr:col>55</xdr:col>
      <xdr:colOff>0</xdr:colOff>
      <xdr:row>59</xdr:row>
      <xdr:rowOff>34417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136062"/>
          <a:ext cx="838200" cy="1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20512</xdr:rowOff>
    </xdr:from>
    <xdr:to>
      <xdr:col>50</xdr:col>
      <xdr:colOff>114300</xdr:colOff>
      <xdr:row>59</xdr:row>
      <xdr:rowOff>38171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36062"/>
          <a:ext cx="889000" cy="1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33812</xdr:rowOff>
    </xdr:from>
    <xdr:to>
      <xdr:col>45</xdr:col>
      <xdr:colOff>177800</xdr:colOff>
      <xdr:row>59</xdr:row>
      <xdr:rowOff>38171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49362"/>
          <a:ext cx="889000" cy="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24472</xdr:rowOff>
    </xdr:from>
    <xdr:to>
      <xdr:col>41</xdr:col>
      <xdr:colOff>50800</xdr:colOff>
      <xdr:row>59</xdr:row>
      <xdr:rowOff>33812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140022"/>
          <a:ext cx="889000" cy="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155067</xdr:rowOff>
    </xdr:from>
    <xdr:to>
      <xdr:col>55</xdr:col>
      <xdr:colOff>50800</xdr:colOff>
      <xdr:row>59</xdr:row>
      <xdr:rowOff>85217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9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141162</xdr:rowOff>
    </xdr:from>
    <xdr:to>
      <xdr:col>50</xdr:col>
      <xdr:colOff>165100</xdr:colOff>
      <xdr:row>59</xdr:row>
      <xdr:rowOff>71312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8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62439</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77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158821</xdr:rowOff>
    </xdr:from>
    <xdr:to>
      <xdr:col>46</xdr:col>
      <xdr:colOff>38100</xdr:colOff>
      <xdr:row>59</xdr:row>
      <xdr:rowOff>88971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0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80098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195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154462</xdr:rowOff>
    </xdr:from>
    <xdr:to>
      <xdr:col>41</xdr:col>
      <xdr:colOff>101600</xdr:colOff>
      <xdr:row>59</xdr:row>
      <xdr:rowOff>84612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9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75739</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91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145122</xdr:rowOff>
    </xdr:from>
    <xdr:to>
      <xdr:col>36</xdr:col>
      <xdr:colOff>165100</xdr:colOff>
      <xdr:row>59</xdr:row>
      <xdr:rowOff>75272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8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66399</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8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18772</xdr:rowOff>
    </xdr:from>
    <xdr:to>
      <xdr:col>55</xdr:col>
      <xdr:colOff>0</xdr:colOff>
      <xdr:row>79</xdr:row>
      <xdr:rowOff>39534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63322"/>
          <a:ext cx="838200" cy="20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15597</xdr:rowOff>
    </xdr:from>
    <xdr:to>
      <xdr:col>50</xdr:col>
      <xdr:colOff>114300</xdr:colOff>
      <xdr:row>79</xdr:row>
      <xdr:rowOff>18772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60147"/>
          <a:ext cx="8890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8096</xdr:rowOff>
    </xdr:from>
    <xdr:to>
      <xdr:col>45</xdr:col>
      <xdr:colOff>177800</xdr:colOff>
      <xdr:row>79</xdr:row>
      <xdr:rowOff>15597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52646"/>
          <a:ext cx="889000" cy="7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8096</xdr:rowOff>
    </xdr:from>
    <xdr:to>
      <xdr:col>41</xdr:col>
      <xdr:colOff>50800</xdr:colOff>
      <xdr:row>79</xdr:row>
      <xdr:rowOff>26953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52646"/>
          <a:ext cx="889000" cy="1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160184</xdr:rowOff>
    </xdr:from>
    <xdr:to>
      <xdr:col>55</xdr:col>
      <xdr:colOff>50800</xdr:colOff>
      <xdr:row>79</xdr:row>
      <xdr:rowOff>90334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75111</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139422</xdr:rowOff>
    </xdr:from>
    <xdr:to>
      <xdr:col>50</xdr:col>
      <xdr:colOff>165100</xdr:colOff>
      <xdr:row>79</xdr:row>
      <xdr:rowOff>69572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1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60699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0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136247</xdr:rowOff>
    </xdr:from>
    <xdr:to>
      <xdr:col>46</xdr:col>
      <xdr:colOff>38100</xdr:colOff>
      <xdr:row>79</xdr:row>
      <xdr:rowOff>66397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0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57524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0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128746</xdr:rowOff>
    </xdr:from>
    <xdr:to>
      <xdr:col>41</xdr:col>
      <xdr:colOff>101600</xdr:colOff>
      <xdr:row>79</xdr:row>
      <xdr:rowOff>58896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0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50023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9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147603</xdr:rowOff>
    </xdr:from>
    <xdr:to>
      <xdr:col>36</xdr:col>
      <xdr:colOff>165100</xdr:colOff>
      <xdr:row>79</xdr:row>
      <xdr:rowOff>77753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2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68880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61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43466</xdr:rowOff>
    </xdr:from>
    <xdr:to>
      <xdr:col>55</xdr:col>
      <xdr:colOff>0</xdr:colOff>
      <xdr:row>98</xdr:row>
      <xdr:rowOff>59455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845566"/>
          <a:ext cx="838200" cy="1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43466</xdr:rowOff>
    </xdr:from>
    <xdr:to>
      <xdr:col>50</xdr:col>
      <xdr:colOff>114300</xdr:colOff>
      <xdr:row>98</xdr:row>
      <xdr:rowOff>68469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45566"/>
          <a:ext cx="889000" cy="2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64478</xdr:rowOff>
    </xdr:from>
    <xdr:to>
      <xdr:col>45</xdr:col>
      <xdr:colOff>177800</xdr:colOff>
      <xdr:row>98</xdr:row>
      <xdr:rowOff>68469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66578"/>
          <a:ext cx="889000" cy="3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64478</xdr:rowOff>
    </xdr:from>
    <xdr:to>
      <xdr:col>41</xdr:col>
      <xdr:colOff>50800</xdr:colOff>
      <xdr:row>98</xdr:row>
      <xdr:rowOff>65796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66578"/>
          <a:ext cx="889000" cy="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8655</xdr:rowOff>
    </xdr:from>
    <xdr:to>
      <xdr:col>55</xdr:col>
      <xdr:colOff>50800</xdr:colOff>
      <xdr:row>98</xdr:row>
      <xdr:rowOff>110255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1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139482</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98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164116</xdr:rowOff>
    </xdr:from>
    <xdr:to>
      <xdr:col>50</xdr:col>
      <xdr:colOff>165100</xdr:colOff>
      <xdr:row>98</xdr:row>
      <xdr:rowOff>94266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9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110793</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56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17669</xdr:rowOff>
    </xdr:from>
    <xdr:to>
      <xdr:col>46</xdr:col>
      <xdr:colOff>38100</xdr:colOff>
      <xdr:row>98</xdr:row>
      <xdr:rowOff>119269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1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110396</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912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13678</xdr:rowOff>
    </xdr:from>
    <xdr:to>
      <xdr:col>41</xdr:col>
      <xdr:colOff>101600</xdr:colOff>
      <xdr:row>98</xdr:row>
      <xdr:rowOff>115278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1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106405</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908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14996</xdr:rowOff>
    </xdr:from>
    <xdr:to>
      <xdr:col>36</xdr:col>
      <xdr:colOff>165100</xdr:colOff>
      <xdr:row>98</xdr:row>
      <xdr:rowOff>116596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1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107723</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90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68552</xdr:rowOff>
    </xdr:from>
    <xdr:to>
      <xdr:col>85</xdr:col>
      <xdr:colOff>127000</xdr:colOff>
      <xdr:row>38</xdr:row>
      <xdr:rowOff>167700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583652"/>
          <a:ext cx="838200" cy="99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68552</xdr:rowOff>
    </xdr:from>
    <xdr:to>
      <xdr:col>81</xdr:col>
      <xdr:colOff>50800</xdr:colOff>
      <xdr:row>38</xdr:row>
      <xdr:rowOff>121572</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583652"/>
          <a:ext cx="889000" cy="5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22360</xdr:rowOff>
    </xdr:from>
    <xdr:to>
      <xdr:col>76</xdr:col>
      <xdr:colOff>114300</xdr:colOff>
      <xdr:row>38</xdr:row>
      <xdr:rowOff>121572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537460"/>
          <a:ext cx="889000" cy="9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9499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6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22360</xdr:rowOff>
    </xdr:from>
    <xdr:to>
      <xdr:col>71</xdr:col>
      <xdr:colOff>177800</xdr:colOff>
      <xdr:row>38</xdr:row>
      <xdr:rowOff>133600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537460"/>
          <a:ext cx="889000" cy="1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6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116900</xdr:rowOff>
    </xdr:from>
    <xdr:to>
      <xdr:col>85</xdr:col>
      <xdr:colOff>177800</xdr:colOff>
      <xdr:row>39</xdr:row>
      <xdr:rowOff>47050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80217</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17752</xdr:rowOff>
    </xdr:from>
    <xdr:to>
      <xdr:col>81</xdr:col>
      <xdr:colOff>101600</xdr:colOff>
      <xdr:row>38</xdr:row>
      <xdr:rowOff>119352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3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135879</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30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70772</xdr:rowOff>
    </xdr:from>
    <xdr:to>
      <xdr:col>76</xdr:col>
      <xdr:colOff>165100</xdr:colOff>
      <xdr:row>39</xdr:row>
      <xdr:rowOff>922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8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17449</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36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143009</xdr:rowOff>
    </xdr:from>
    <xdr:to>
      <xdr:col>72</xdr:col>
      <xdr:colOff>38100</xdr:colOff>
      <xdr:row>38</xdr:row>
      <xdr:rowOff>73160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48665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89686</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26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82800</xdr:rowOff>
    </xdr:from>
    <xdr:to>
      <xdr:col>67</xdr:col>
      <xdr:colOff>101600</xdr:colOff>
      <xdr:row>39</xdr:row>
      <xdr:rowOff>12950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9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4077</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69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137936</xdr:rowOff>
    </xdr:from>
    <xdr:to>
      <xdr:col>85</xdr:col>
      <xdr:colOff>127000</xdr:colOff>
      <xdr:row>78</xdr:row>
      <xdr:rowOff>63291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39586"/>
          <a:ext cx="838200" cy="9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157854</xdr:rowOff>
    </xdr:from>
    <xdr:to>
      <xdr:col>81</xdr:col>
      <xdr:colOff>50800</xdr:colOff>
      <xdr:row>78</xdr:row>
      <xdr:rowOff>63291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59504"/>
          <a:ext cx="889000" cy="7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99834</xdr:rowOff>
    </xdr:from>
    <xdr:to>
      <xdr:col>76</xdr:col>
      <xdr:colOff>114300</xdr:colOff>
      <xdr:row>77</xdr:row>
      <xdr:rowOff>157854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01484"/>
          <a:ext cx="889000" cy="5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99834</xdr:rowOff>
    </xdr:from>
    <xdr:to>
      <xdr:col>71</xdr:col>
      <xdr:colOff>177800</xdr:colOff>
      <xdr:row>78</xdr:row>
      <xdr:rowOff>59702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01484"/>
          <a:ext cx="889000" cy="1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87136</xdr:rowOff>
    </xdr:from>
    <xdr:to>
      <xdr:col>85</xdr:col>
      <xdr:colOff>177800</xdr:colOff>
      <xdr:row>78</xdr:row>
      <xdr:rowOff>17286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8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65563</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7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12491</xdr:rowOff>
    </xdr:from>
    <xdr:to>
      <xdr:col>81</xdr:col>
      <xdr:colOff>101600</xdr:colOff>
      <xdr:row>78</xdr:row>
      <xdr:rowOff>114091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8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105218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107054</xdr:rowOff>
    </xdr:from>
    <xdr:to>
      <xdr:col>76</xdr:col>
      <xdr:colOff>165100</xdr:colOff>
      <xdr:row>78</xdr:row>
      <xdr:rowOff>37204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0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28331</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401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49034</xdr:rowOff>
    </xdr:from>
    <xdr:to>
      <xdr:col>72</xdr:col>
      <xdr:colOff>38100</xdr:colOff>
      <xdr:row>77</xdr:row>
      <xdr:rowOff>150634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5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167161</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025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8902</xdr:rowOff>
    </xdr:from>
    <xdr:to>
      <xdr:col>67</xdr:col>
      <xdr:colOff>101600</xdr:colOff>
      <xdr:row>78</xdr:row>
      <xdr:rowOff>110502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8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101629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7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11199</xdr:rowOff>
    </xdr:from>
    <xdr:to>
      <xdr:col>85</xdr:col>
      <xdr:colOff>127000</xdr:colOff>
      <xdr:row>97</xdr:row>
      <xdr:rowOff>87556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470399"/>
          <a:ext cx="838200" cy="247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4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87556</xdr:rowOff>
    </xdr:from>
    <xdr:to>
      <xdr:col>81</xdr:col>
      <xdr:colOff>50800</xdr:colOff>
      <xdr:row>98</xdr:row>
      <xdr:rowOff>11993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718206"/>
          <a:ext cx="889000" cy="9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6452</xdr:rowOff>
    </xdr:from>
    <xdr:to>
      <xdr:col>76</xdr:col>
      <xdr:colOff>114300</xdr:colOff>
      <xdr:row>98</xdr:row>
      <xdr:rowOff>11993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08552"/>
          <a:ext cx="889000" cy="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6452</xdr:rowOff>
    </xdr:from>
    <xdr:to>
      <xdr:col>71</xdr:col>
      <xdr:colOff>177800</xdr:colOff>
      <xdr:row>98</xdr:row>
      <xdr:rowOff>53493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08552"/>
          <a:ext cx="889000" cy="4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131849</xdr:rowOff>
    </xdr:from>
    <xdr:to>
      <xdr:col>85</xdr:col>
      <xdr:colOff>177800</xdr:colOff>
      <xdr:row>96</xdr:row>
      <xdr:rowOff>61999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41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154726</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271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36756</xdr:rowOff>
    </xdr:from>
    <xdr:to>
      <xdr:col>81</xdr:col>
      <xdr:colOff>101600</xdr:colOff>
      <xdr:row>97</xdr:row>
      <xdr:rowOff>138356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66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154883</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442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132643</xdr:rowOff>
    </xdr:from>
    <xdr:to>
      <xdr:col>76</xdr:col>
      <xdr:colOff>165100</xdr:colOff>
      <xdr:row>98</xdr:row>
      <xdr:rowOff>62793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6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53920</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856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127102</xdr:rowOff>
    </xdr:from>
    <xdr:to>
      <xdr:col>72</xdr:col>
      <xdr:colOff>38100</xdr:colOff>
      <xdr:row>98</xdr:row>
      <xdr:rowOff>57252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5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48379</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850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2693</xdr:rowOff>
    </xdr:from>
    <xdr:to>
      <xdr:col>67</xdr:col>
      <xdr:colOff>101600</xdr:colOff>
      <xdr:row>98</xdr:row>
      <xdr:rowOff>104293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0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120820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80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96200</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211750"/>
          <a:ext cx="838200" cy="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96641</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2191"/>
          <a:ext cx="889000" cy="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45400</xdr:rowOff>
    </xdr:from>
    <xdr:to>
      <xdr:col>116</xdr:col>
      <xdr:colOff>114300</xdr:colOff>
      <xdr:row>59</xdr:row>
      <xdr:rowOff>147000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378565"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45841</xdr:rowOff>
    </xdr:from>
    <xdr:to>
      <xdr:col>98</xdr:col>
      <xdr:colOff>38100</xdr:colOff>
      <xdr:row>59</xdr:row>
      <xdr:rowOff>147441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138568</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7017" y="10254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144455</xdr:rowOff>
    </xdr:from>
    <xdr:to>
      <xdr:col>116</xdr:col>
      <xdr:colOff>63500</xdr:colOff>
      <xdr:row>77</xdr:row>
      <xdr:rowOff>150772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346105"/>
          <a:ext cx="838200" cy="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144732</xdr:rowOff>
    </xdr:from>
    <xdr:to>
      <xdr:col>111</xdr:col>
      <xdr:colOff>177800</xdr:colOff>
      <xdr:row>77</xdr:row>
      <xdr:rowOff>150772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3346382"/>
          <a:ext cx="889000" cy="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144732</xdr:rowOff>
    </xdr:from>
    <xdr:to>
      <xdr:col>107</xdr:col>
      <xdr:colOff>50800</xdr:colOff>
      <xdr:row>77</xdr:row>
      <xdr:rowOff>154623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346382"/>
          <a:ext cx="889000" cy="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154623</xdr:rowOff>
    </xdr:from>
    <xdr:to>
      <xdr:col>102</xdr:col>
      <xdr:colOff>114300</xdr:colOff>
      <xdr:row>77</xdr:row>
      <xdr:rowOff>160734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356273"/>
          <a:ext cx="889000" cy="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154156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41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93655</xdr:rowOff>
    </xdr:from>
    <xdr:to>
      <xdr:col>116</xdr:col>
      <xdr:colOff>114300</xdr:colOff>
      <xdr:row>78</xdr:row>
      <xdr:rowOff>23805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8582</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21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99972</xdr:rowOff>
    </xdr:from>
    <xdr:to>
      <xdr:col>112</xdr:col>
      <xdr:colOff>38100</xdr:colOff>
      <xdr:row>78</xdr:row>
      <xdr:rowOff>30122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30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21249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39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93932</xdr:rowOff>
    </xdr:from>
    <xdr:to>
      <xdr:col>107</xdr:col>
      <xdr:colOff>101600</xdr:colOff>
      <xdr:row>78</xdr:row>
      <xdr:rowOff>24082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29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15209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38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103823</xdr:rowOff>
    </xdr:from>
    <xdr:to>
      <xdr:col>102</xdr:col>
      <xdr:colOff>165100</xdr:colOff>
      <xdr:row>78</xdr:row>
      <xdr:rowOff>33973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30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25100</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39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109934</xdr:rowOff>
    </xdr:from>
    <xdr:to>
      <xdr:col>98</xdr:col>
      <xdr:colOff>38100</xdr:colOff>
      <xdr:row>78</xdr:row>
      <xdr:rowOff>40084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31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31211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40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2,105,435</a:t>
          </a:r>
          <a:r>
            <a:rPr kumimoji="1" lang="ja-JP" altLang="en-US" sz="1300">
              <a:latin typeface="ＭＳ Ｐゴシック" panose="020B0600070205080204" pitchFamily="50" charset="-128"/>
              <a:ea typeface="ＭＳ Ｐゴシック" panose="020B0600070205080204" pitchFamily="50" charset="-128"/>
            </a:rPr>
            <a:t>円となっている。人件費は、住民一人当たり</a:t>
          </a:r>
          <a:r>
            <a:rPr kumimoji="1" lang="en-US" altLang="ja-JP" sz="1300">
              <a:latin typeface="ＭＳ Ｐゴシック" panose="020B0600070205080204" pitchFamily="50" charset="-128"/>
              <a:ea typeface="ＭＳ Ｐゴシック" panose="020B0600070205080204" pitchFamily="50" charset="-128"/>
            </a:rPr>
            <a:t>190,440</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円となっており類似団体平均を下回っており、これは職員の新規採用を抑制してきたためである。扶助費は、住民一人当たり</a:t>
          </a:r>
          <a:r>
            <a:rPr kumimoji="1" lang="en-US" altLang="ja-JP" sz="1300">
              <a:latin typeface="ＭＳ Ｐゴシック" panose="020B0600070205080204" pitchFamily="50" charset="-128"/>
              <a:ea typeface="ＭＳ Ｐゴシック" panose="020B0600070205080204" pitchFamily="50" charset="-128"/>
            </a:rPr>
            <a:t>185,438</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円となっており、類似団体平均を上回っている。これは保育所運営費や児童手当、障がい者福祉費が増加していることが主な要因である。積立金は、住民一人当たり</a:t>
          </a:r>
          <a:r>
            <a:rPr kumimoji="1" lang="en-US" altLang="ja-JP" sz="1300">
              <a:latin typeface="ＭＳ Ｐゴシック" panose="020B0600070205080204" pitchFamily="50" charset="-128"/>
              <a:ea typeface="ＭＳ Ｐゴシック" panose="020B0600070205080204" pitchFamily="50" charset="-128"/>
            </a:rPr>
            <a:t>515,530</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円となっており、類似団体平均を上回っている。これは、ふるさと納税寄附金基金積立金が増加したためである。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福岡県赤村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2,843
2,837
31.98
6,115,305
5,985,752
103,070
1,644,880
3,029,997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170776</xdr:rowOff>
    </xdr:from>
    <xdr:to>
      <xdr:col>24</xdr:col>
      <xdr:colOff>63500</xdr:colOff>
      <xdr:row>38</xdr:row>
      <xdr:rowOff>3797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514426"/>
          <a:ext cx="838200" cy="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3797</xdr:rowOff>
    </xdr:from>
    <xdr:to>
      <xdr:col>19</xdr:col>
      <xdr:colOff>177800</xdr:colOff>
      <xdr:row>38</xdr:row>
      <xdr:rowOff>11855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518897"/>
          <a:ext cx="889000" cy="8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9998</xdr:rowOff>
    </xdr:from>
    <xdr:to>
      <xdr:col>15</xdr:col>
      <xdr:colOff>50800</xdr:colOff>
      <xdr:row>38</xdr:row>
      <xdr:rowOff>11855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2019300" y="6525098"/>
          <a:ext cx="889000" cy="1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9998</xdr:rowOff>
    </xdr:from>
    <xdr:to>
      <xdr:col>10</xdr:col>
      <xdr:colOff>114300</xdr:colOff>
      <xdr:row>38</xdr:row>
      <xdr:rowOff>21899</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525098"/>
          <a:ext cx="889000" cy="11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119975</xdr:rowOff>
    </xdr:from>
    <xdr:to>
      <xdr:col>24</xdr:col>
      <xdr:colOff>114300</xdr:colOff>
      <xdr:row>38</xdr:row>
      <xdr:rowOff>50126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46362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142852</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315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124447</xdr:rowOff>
    </xdr:from>
    <xdr:to>
      <xdr:col>20</xdr:col>
      <xdr:colOff>38100</xdr:colOff>
      <xdr:row>38</xdr:row>
      <xdr:rowOff>54597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6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45724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56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132505</xdr:rowOff>
    </xdr:from>
    <xdr:to>
      <xdr:col>15</xdr:col>
      <xdr:colOff>101600</xdr:colOff>
      <xdr:row>38</xdr:row>
      <xdr:rowOff>62655</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7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79182</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25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130648</xdr:rowOff>
    </xdr:from>
    <xdr:to>
      <xdr:col>10</xdr:col>
      <xdr:colOff>165100</xdr:colOff>
      <xdr:row>38</xdr:row>
      <xdr:rowOff>60798</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47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77325</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24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142549</xdr:rowOff>
    </xdr:from>
    <xdr:to>
      <xdr:col>6</xdr:col>
      <xdr:colOff>38100</xdr:colOff>
      <xdr:row>38</xdr:row>
      <xdr:rowOff>72699</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48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89226</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261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91301</xdr:rowOff>
    </xdr:from>
    <xdr:to>
      <xdr:col>24</xdr:col>
      <xdr:colOff>63500</xdr:colOff>
      <xdr:row>57</xdr:row>
      <xdr:rowOff>12504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521051"/>
          <a:ext cx="838200" cy="26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12504</xdr:rowOff>
    </xdr:from>
    <xdr:to>
      <xdr:col>19</xdr:col>
      <xdr:colOff>177800</xdr:colOff>
      <xdr:row>57</xdr:row>
      <xdr:rowOff>104720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785154"/>
          <a:ext cx="889000" cy="92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104720</xdr:rowOff>
    </xdr:from>
    <xdr:to>
      <xdr:col>15</xdr:col>
      <xdr:colOff>50800</xdr:colOff>
      <xdr:row>57</xdr:row>
      <xdr:rowOff>157126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77370"/>
          <a:ext cx="889000" cy="5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114260</xdr:rowOff>
    </xdr:from>
    <xdr:to>
      <xdr:col>10</xdr:col>
      <xdr:colOff>114300</xdr:colOff>
      <xdr:row>57</xdr:row>
      <xdr:rowOff>157126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86910"/>
          <a:ext cx="889000" cy="4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40501</xdr:rowOff>
    </xdr:from>
    <xdr:to>
      <xdr:col>24</xdr:col>
      <xdr:colOff>114300</xdr:colOff>
      <xdr:row>55</xdr:row>
      <xdr:rowOff>142101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47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63378</xdr:rowOff>
    </xdr:from>
    <xdr:ext cx="690189"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3216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133154</xdr:rowOff>
    </xdr:from>
    <xdr:to>
      <xdr:col>20</xdr:col>
      <xdr:colOff>38100</xdr:colOff>
      <xdr:row>57</xdr:row>
      <xdr:rowOff>63304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3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79831</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509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53920</xdr:rowOff>
    </xdr:from>
    <xdr:to>
      <xdr:col>15</xdr:col>
      <xdr:colOff>101600</xdr:colOff>
      <xdr:row>57</xdr:row>
      <xdr:rowOff>155520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2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146647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919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106326</xdr:rowOff>
    </xdr:from>
    <xdr:to>
      <xdr:col>10</xdr:col>
      <xdr:colOff>165100</xdr:colOff>
      <xdr:row>58</xdr:row>
      <xdr:rowOff>36476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7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27603</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71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63460</xdr:rowOff>
    </xdr:from>
    <xdr:to>
      <xdr:col>6</xdr:col>
      <xdr:colOff>38100</xdr:colOff>
      <xdr:row>57</xdr:row>
      <xdr:rowOff>165060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3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156187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28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93845</xdr:rowOff>
    </xdr:from>
    <xdr:to>
      <xdr:col>24</xdr:col>
      <xdr:colOff>63500</xdr:colOff>
      <xdr:row>77</xdr:row>
      <xdr:rowOff>155918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295495"/>
          <a:ext cx="838200" cy="6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155918</xdr:rowOff>
    </xdr:from>
    <xdr:to>
      <xdr:col>19</xdr:col>
      <xdr:colOff>177800</xdr:colOff>
      <xdr:row>78</xdr:row>
      <xdr:rowOff>49789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57568"/>
          <a:ext cx="889000" cy="6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7769</xdr:rowOff>
    </xdr:from>
    <xdr:to>
      <xdr:col>15</xdr:col>
      <xdr:colOff>50800</xdr:colOff>
      <xdr:row>78</xdr:row>
      <xdr:rowOff>49789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380869"/>
          <a:ext cx="889000" cy="4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131792</xdr:rowOff>
    </xdr:from>
    <xdr:to>
      <xdr:col>10</xdr:col>
      <xdr:colOff>114300</xdr:colOff>
      <xdr:row>78</xdr:row>
      <xdr:rowOff>7769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3333442"/>
          <a:ext cx="889000" cy="4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43045</xdr:rowOff>
    </xdr:from>
    <xdr:to>
      <xdr:col>24</xdr:col>
      <xdr:colOff>114300</xdr:colOff>
      <xdr:row>77</xdr:row>
      <xdr:rowOff>144645</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65922</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96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105118</xdr:rowOff>
    </xdr:from>
    <xdr:to>
      <xdr:col>20</xdr:col>
      <xdr:colOff>38100</xdr:colOff>
      <xdr:row>78</xdr:row>
      <xdr:rowOff>35268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0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26395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399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170439</xdr:rowOff>
    </xdr:from>
    <xdr:to>
      <xdr:col>15</xdr:col>
      <xdr:colOff>101600</xdr:colOff>
      <xdr:row>78</xdr:row>
      <xdr:rowOff>100589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7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91716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64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128419</xdr:rowOff>
    </xdr:from>
    <xdr:to>
      <xdr:col>10</xdr:col>
      <xdr:colOff>165100</xdr:colOff>
      <xdr:row>78</xdr:row>
      <xdr:rowOff>58569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3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75096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105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80992</xdr:rowOff>
    </xdr:from>
    <xdr:to>
      <xdr:col>6</xdr:col>
      <xdr:colOff>38100</xdr:colOff>
      <xdr:row>78</xdr:row>
      <xdr:rowOff>11142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8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27669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057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77060</xdr:rowOff>
    </xdr:from>
    <xdr:to>
      <xdr:col>24</xdr:col>
      <xdr:colOff>63500</xdr:colOff>
      <xdr:row>98</xdr:row>
      <xdr:rowOff>100569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79160"/>
          <a:ext cx="838200" cy="2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100569</xdr:rowOff>
    </xdr:from>
    <xdr:to>
      <xdr:col>19</xdr:col>
      <xdr:colOff>177800</xdr:colOff>
      <xdr:row>98</xdr:row>
      <xdr:rowOff>113433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902669"/>
          <a:ext cx="889000" cy="1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113433</xdr:rowOff>
    </xdr:from>
    <xdr:to>
      <xdr:col>15</xdr:col>
      <xdr:colOff>50800</xdr:colOff>
      <xdr:row>98</xdr:row>
      <xdr:rowOff>121298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915533"/>
          <a:ext cx="889000" cy="7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121298</xdr:rowOff>
    </xdr:from>
    <xdr:to>
      <xdr:col>10</xdr:col>
      <xdr:colOff>114300</xdr:colOff>
      <xdr:row>98</xdr:row>
      <xdr:rowOff>132697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23398"/>
          <a:ext cx="889000" cy="1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26260</xdr:rowOff>
    </xdr:from>
    <xdr:to>
      <xdr:col>24</xdr:col>
      <xdr:colOff>114300</xdr:colOff>
      <xdr:row>98</xdr:row>
      <xdr:rowOff>127860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112637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4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49769</xdr:rowOff>
    </xdr:from>
    <xdr:to>
      <xdr:col>20</xdr:col>
      <xdr:colOff>38100</xdr:colOff>
      <xdr:row>98</xdr:row>
      <xdr:rowOff>151369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5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142496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4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62633</xdr:rowOff>
    </xdr:from>
    <xdr:to>
      <xdr:col>15</xdr:col>
      <xdr:colOff>101600</xdr:colOff>
      <xdr:row>98</xdr:row>
      <xdr:rowOff>164233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6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155360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5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70498</xdr:rowOff>
    </xdr:from>
    <xdr:to>
      <xdr:col>10</xdr:col>
      <xdr:colOff>165100</xdr:colOff>
      <xdr:row>99</xdr:row>
      <xdr:rowOff>648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7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163225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6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81897</xdr:rowOff>
    </xdr:from>
    <xdr:to>
      <xdr:col>6</xdr:col>
      <xdr:colOff>38100</xdr:colOff>
      <xdr:row>99</xdr:row>
      <xdr:rowOff>12047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8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3174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76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41097</xdr:rowOff>
    </xdr:from>
    <xdr:to>
      <xdr:col>55</xdr:col>
      <xdr:colOff>0</xdr:colOff>
      <xdr:row>39</xdr:row>
      <xdr:rowOff>41459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27647"/>
          <a:ext cx="8382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41459</xdr:rowOff>
    </xdr:from>
    <xdr:to>
      <xdr:col>50</xdr:col>
      <xdr:colOff>114300</xdr:colOff>
      <xdr:row>39</xdr:row>
      <xdr:rowOff>41459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280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41440</xdr:rowOff>
    </xdr:from>
    <xdr:to>
      <xdr:col>45</xdr:col>
      <xdr:colOff>177800</xdr:colOff>
      <xdr:row>39</xdr:row>
      <xdr:rowOff>41459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27990"/>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41440</xdr:rowOff>
    </xdr:from>
    <xdr:to>
      <xdr:col>41</xdr:col>
      <xdr:colOff>50800</xdr:colOff>
      <xdr:row>39</xdr:row>
      <xdr:rowOff>41554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27990"/>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161747</xdr:rowOff>
    </xdr:from>
    <xdr:to>
      <xdr:col>55</xdr:col>
      <xdr:colOff>50800</xdr:colOff>
      <xdr:row>39</xdr:row>
      <xdr:rowOff>91897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162109</xdr:rowOff>
    </xdr:from>
    <xdr:to>
      <xdr:col>50</xdr:col>
      <xdr:colOff>165100</xdr:colOff>
      <xdr:row>39</xdr:row>
      <xdr:rowOff>92259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83386</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769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162109</xdr:rowOff>
    </xdr:from>
    <xdr:to>
      <xdr:col>46</xdr:col>
      <xdr:colOff>38100</xdr:colOff>
      <xdr:row>39</xdr:row>
      <xdr:rowOff>92259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83386</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769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162090</xdr:rowOff>
    </xdr:from>
    <xdr:to>
      <xdr:col>41</xdr:col>
      <xdr:colOff>101600</xdr:colOff>
      <xdr:row>39</xdr:row>
      <xdr:rowOff>92240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83367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769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162204</xdr:rowOff>
    </xdr:from>
    <xdr:to>
      <xdr:col>36</xdr:col>
      <xdr:colOff>165100</xdr:colOff>
      <xdr:row>39</xdr:row>
      <xdr:rowOff>92354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83481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770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152696</xdr:rowOff>
    </xdr:from>
    <xdr:to>
      <xdr:col>55</xdr:col>
      <xdr:colOff>0</xdr:colOff>
      <xdr:row>58</xdr:row>
      <xdr:rowOff>80571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925346"/>
          <a:ext cx="838200" cy="9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152696</xdr:rowOff>
    </xdr:from>
    <xdr:to>
      <xdr:col>50</xdr:col>
      <xdr:colOff>114300</xdr:colOff>
      <xdr:row>58</xdr:row>
      <xdr:rowOff>40236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25346"/>
          <a:ext cx="889000" cy="58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40236</xdr:rowOff>
    </xdr:from>
    <xdr:to>
      <xdr:col>45</xdr:col>
      <xdr:colOff>177800</xdr:colOff>
      <xdr:row>58</xdr:row>
      <xdr:rowOff>61544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84336"/>
          <a:ext cx="889000" cy="2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50212</xdr:rowOff>
    </xdr:from>
    <xdr:to>
      <xdr:col>41</xdr:col>
      <xdr:colOff>50800</xdr:colOff>
      <xdr:row>58</xdr:row>
      <xdr:rowOff>61544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94312"/>
          <a:ext cx="889000" cy="1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29771</xdr:rowOff>
    </xdr:from>
    <xdr:to>
      <xdr:col>55</xdr:col>
      <xdr:colOff>50800</xdr:colOff>
      <xdr:row>58</xdr:row>
      <xdr:rowOff>131371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7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8198</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5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101896</xdr:rowOff>
    </xdr:from>
    <xdr:to>
      <xdr:col>50</xdr:col>
      <xdr:colOff>165100</xdr:colOff>
      <xdr:row>58</xdr:row>
      <xdr:rowOff>32046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7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48573</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6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160886</xdr:rowOff>
    </xdr:from>
    <xdr:to>
      <xdr:col>46</xdr:col>
      <xdr:colOff>38100</xdr:colOff>
      <xdr:row>58</xdr:row>
      <xdr:rowOff>91036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3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82163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02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10744</xdr:rowOff>
    </xdr:from>
    <xdr:to>
      <xdr:col>41</xdr:col>
      <xdr:colOff>101600</xdr:colOff>
      <xdr:row>58</xdr:row>
      <xdr:rowOff>112344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5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103471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04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170862</xdr:rowOff>
    </xdr:from>
    <xdr:to>
      <xdr:col>36</xdr:col>
      <xdr:colOff>165100</xdr:colOff>
      <xdr:row>58</xdr:row>
      <xdr:rowOff>101012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4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92139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03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95233</xdr:rowOff>
    </xdr:from>
    <xdr:to>
      <xdr:col>55</xdr:col>
      <xdr:colOff>0</xdr:colOff>
      <xdr:row>79</xdr:row>
      <xdr:rowOff>96258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639783"/>
          <a:ext cx="838200" cy="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95233</xdr:rowOff>
    </xdr:from>
    <xdr:to>
      <xdr:col>50</xdr:col>
      <xdr:colOff>114300</xdr:colOff>
      <xdr:row>79</xdr:row>
      <xdr:rowOff>96403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639783"/>
          <a:ext cx="889000" cy="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96403</xdr:rowOff>
    </xdr:from>
    <xdr:to>
      <xdr:col>45</xdr:col>
      <xdr:colOff>177800</xdr:colOff>
      <xdr:row>79</xdr:row>
      <xdr:rowOff>97541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640953"/>
          <a:ext cx="889000" cy="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96534</xdr:rowOff>
    </xdr:from>
    <xdr:to>
      <xdr:col>41</xdr:col>
      <xdr:colOff>50800</xdr:colOff>
      <xdr:row>79</xdr:row>
      <xdr:rowOff>97541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641084"/>
          <a:ext cx="889000" cy="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45458</xdr:rowOff>
    </xdr:from>
    <xdr:to>
      <xdr:col>55</xdr:col>
      <xdr:colOff>50800</xdr:colOff>
      <xdr:row>79</xdr:row>
      <xdr:rowOff>147058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9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131835</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50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44433</xdr:rowOff>
    </xdr:from>
    <xdr:to>
      <xdr:col>50</xdr:col>
      <xdr:colOff>165100</xdr:colOff>
      <xdr:row>79</xdr:row>
      <xdr:rowOff>146033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8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137160</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68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45603</xdr:rowOff>
    </xdr:from>
    <xdr:to>
      <xdr:col>46</xdr:col>
      <xdr:colOff>38100</xdr:colOff>
      <xdr:row>79</xdr:row>
      <xdr:rowOff>147203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9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138330</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68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46741</xdr:rowOff>
    </xdr:from>
    <xdr:to>
      <xdr:col>41</xdr:col>
      <xdr:colOff>101600</xdr:colOff>
      <xdr:row>79</xdr:row>
      <xdr:rowOff>148341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9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139468</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684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45734</xdr:rowOff>
    </xdr:from>
    <xdr:to>
      <xdr:col>36</xdr:col>
      <xdr:colOff>165100</xdr:colOff>
      <xdr:row>79</xdr:row>
      <xdr:rowOff>147334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9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138461</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68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69219</xdr:rowOff>
    </xdr:from>
    <xdr:to>
      <xdr:col>55</xdr:col>
      <xdr:colOff>0</xdr:colOff>
      <xdr:row>98</xdr:row>
      <xdr:rowOff>91528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871319"/>
          <a:ext cx="838200" cy="2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69219</xdr:rowOff>
    </xdr:from>
    <xdr:to>
      <xdr:col>50</xdr:col>
      <xdr:colOff>114300</xdr:colOff>
      <xdr:row>98</xdr:row>
      <xdr:rowOff>76208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71319"/>
          <a:ext cx="889000" cy="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70143</xdr:rowOff>
    </xdr:from>
    <xdr:to>
      <xdr:col>45</xdr:col>
      <xdr:colOff>177800</xdr:colOff>
      <xdr:row>98</xdr:row>
      <xdr:rowOff>76208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72243"/>
          <a:ext cx="889000" cy="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70143</xdr:rowOff>
    </xdr:from>
    <xdr:to>
      <xdr:col>41</xdr:col>
      <xdr:colOff>50800</xdr:colOff>
      <xdr:row>98</xdr:row>
      <xdr:rowOff>75944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72243"/>
          <a:ext cx="889000" cy="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40728</xdr:rowOff>
    </xdr:from>
    <xdr:to>
      <xdr:col>55</xdr:col>
      <xdr:colOff>50800</xdr:colOff>
      <xdr:row>98</xdr:row>
      <xdr:rowOff>142328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4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18419</xdr:rowOff>
    </xdr:from>
    <xdr:to>
      <xdr:col>50</xdr:col>
      <xdr:colOff>165100</xdr:colOff>
      <xdr:row>98</xdr:row>
      <xdr:rowOff>120019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2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111146</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91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25408</xdr:rowOff>
    </xdr:from>
    <xdr:to>
      <xdr:col>46</xdr:col>
      <xdr:colOff>38100</xdr:colOff>
      <xdr:row>98</xdr:row>
      <xdr:rowOff>127008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2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118135</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920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19343</xdr:rowOff>
    </xdr:from>
    <xdr:to>
      <xdr:col>41</xdr:col>
      <xdr:colOff>101600</xdr:colOff>
      <xdr:row>98</xdr:row>
      <xdr:rowOff>120943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2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112070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14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25144</xdr:rowOff>
    </xdr:from>
    <xdr:to>
      <xdr:col>36</xdr:col>
      <xdr:colOff>165100</xdr:colOff>
      <xdr:row>98</xdr:row>
      <xdr:rowOff>126744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117871</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919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152025</xdr:rowOff>
    </xdr:from>
    <xdr:to>
      <xdr:col>85</xdr:col>
      <xdr:colOff>127000</xdr:colOff>
      <xdr:row>38</xdr:row>
      <xdr:rowOff>88650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95675"/>
          <a:ext cx="838200" cy="10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71459</xdr:rowOff>
    </xdr:from>
    <xdr:to>
      <xdr:col>81</xdr:col>
      <xdr:colOff>50800</xdr:colOff>
      <xdr:row>38</xdr:row>
      <xdr:rowOff>88650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586559"/>
          <a:ext cx="889000" cy="1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71459</xdr:rowOff>
    </xdr:from>
    <xdr:to>
      <xdr:col>76</xdr:col>
      <xdr:colOff>114300</xdr:colOff>
      <xdr:row>38</xdr:row>
      <xdr:rowOff>89881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86559"/>
          <a:ext cx="889000" cy="1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89881</xdr:rowOff>
    </xdr:from>
    <xdr:to>
      <xdr:col>71</xdr:col>
      <xdr:colOff>177800</xdr:colOff>
      <xdr:row>38</xdr:row>
      <xdr:rowOff>119183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604981"/>
          <a:ext cx="889000" cy="2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101225</xdr:rowOff>
    </xdr:from>
    <xdr:to>
      <xdr:col>85</xdr:col>
      <xdr:colOff>177800</xdr:colOff>
      <xdr:row>38</xdr:row>
      <xdr:rowOff>31375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4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79652</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23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37850</xdr:rowOff>
    </xdr:from>
    <xdr:to>
      <xdr:col>81</xdr:col>
      <xdr:colOff>101600</xdr:colOff>
      <xdr:row>38</xdr:row>
      <xdr:rowOff>139450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5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130577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4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20659</xdr:rowOff>
    </xdr:from>
    <xdr:to>
      <xdr:col>76</xdr:col>
      <xdr:colOff>165100</xdr:colOff>
      <xdr:row>38</xdr:row>
      <xdr:rowOff>122259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3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113386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2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39081</xdr:rowOff>
    </xdr:from>
    <xdr:to>
      <xdr:col>72</xdr:col>
      <xdr:colOff>38100</xdr:colOff>
      <xdr:row>38</xdr:row>
      <xdr:rowOff>140681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5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131808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4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68383</xdr:rowOff>
    </xdr:from>
    <xdr:to>
      <xdr:col>67</xdr:col>
      <xdr:colOff>101600</xdr:colOff>
      <xdr:row>38</xdr:row>
      <xdr:rowOff>169983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8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161110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7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99628</xdr:rowOff>
    </xdr:from>
    <xdr:to>
      <xdr:col>85</xdr:col>
      <xdr:colOff>127000</xdr:colOff>
      <xdr:row>58</xdr:row>
      <xdr:rowOff>24478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872278"/>
          <a:ext cx="838200" cy="96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99628</xdr:rowOff>
    </xdr:from>
    <xdr:to>
      <xdr:col>81</xdr:col>
      <xdr:colOff>50800</xdr:colOff>
      <xdr:row>57</xdr:row>
      <xdr:rowOff>110596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72278"/>
          <a:ext cx="889000" cy="1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110596</xdr:rowOff>
    </xdr:from>
    <xdr:to>
      <xdr:col>76</xdr:col>
      <xdr:colOff>114300</xdr:colOff>
      <xdr:row>58</xdr:row>
      <xdr:rowOff>38541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83246"/>
          <a:ext cx="889000" cy="9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38541</xdr:rowOff>
    </xdr:from>
    <xdr:to>
      <xdr:col>71</xdr:col>
      <xdr:colOff>177800</xdr:colOff>
      <xdr:row>58</xdr:row>
      <xdr:rowOff>96379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982641"/>
          <a:ext cx="889000" cy="5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145128</xdr:rowOff>
    </xdr:from>
    <xdr:to>
      <xdr:col>85</xdr:col>
      <xdr:colOff>177800</xdr:colOff>
      <xdr:row>58</xdr:row>
      <xdr:rowOff>75278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1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60055</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3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48828</xdr:rowOff>
    </xdr:from>
    <xdr:to>
      <xdr:col>81</xdr:col>
      <xdr:colOff>101600</xdr:colOff>
      <xdr:row>57</xdr:row>
      <xdr:rowOff>150428</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2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141555</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14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59796</xdr:rowOff>
    </xdr:from>
    <xdr:to>
      <xdr:col>76</xdr:col>
      <xdr:colOff>165100</xdr:colOff>
      <xdr:row>57</xdr:row>
      <xdr:rowOff>161396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3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152523</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925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159191</xdr:rowOff>
    </xdr:from>
    <xdr:to>
      <xdr:col>72</xdr:col>
      <xdr:colOff>38100</xdr:colOff>
      <xdr:row>58</xdr:row>
      <xdr:rowOff>89341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3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80468</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2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45579</xdr:rowOff>
    </xdr:from>
    <xdr:to>
      <xdr:col>67</xdr:col>
      <xdr:colOff>101600</xdr:colOff>
      <xdr:row>58</xdr:row>
      <xdr:rowOff>147179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8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138306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8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68552</xdr:rowOff>
    </xdr:from>
    <xdr:to>
      <xdr:col>85</xdr:col>
      <xdr:colOff>127000</xdr:colOff>
      <xdr:row>78</xdr:row>
      <xdr:rowOff>167700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441652"/>
          <a:ext cx="838200" cy="99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68552</xdr:rowOff>
    </xdr:from>
    <xdr:to>
      <xdr:col>81</xdr:col>
      <xdr:colOff>50800</xdr:colOff>
      <xdr:row>78</xdr:row>
      <xdr:rowOff>121572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441652"/>
          <a:ext cx="889000" cy="5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22360</xdr:rowOff>
    </xdr:from>
    <xdr:to>
      <xdr:col>76</xdr:col>
      <xdr:colOff>114300</xdr:colOff>
      <xdr:row>78</xdr:row>
      <xdr:rowOff>121572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395460"/>
          <a:ext cx="889000" cy="9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9422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22360</xdr:rowOff>
    </xdr:from>
    <xdr:to>
      <xdr:col>71</xdr:col>
      <xdr:colOff>177800</xdr:colOff>
      <xdr:row>78</xdr:row>
      <xdr:rowOff>133600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395460"/>
          <a:ext cx="889000" cy="1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5370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116900</xdr:rowOff>
    </xdr:from>
    <xdr:to>
      <xdr:col>85</xdr:col>
      <xdr:colOff>177800</xdr:colOff>
      <xdr:row>79</xdr:row>
      <xdr:rowOff>47050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9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80217</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17752</xdr:rowOff>
    </xdr:from>
    <xdr:to>
      <xdr:col>81</xdr:col>
      <xdr:colOff>101600</xdr:colOff>
      <xdr:row>78</xdr:row>
      <xdr:rowOff>119352</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3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135879</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16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70772</xdr:rowOff>
    </xdr:from>
    <xdr:to>
      <xdr:col>76</xdr:col>
      <xdr:colOff>165100</xdr:colOff>
      <xdr:row>79</xdr:row>
      <xdr:rowOff>922</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4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17449</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21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143010</xdr:rowOff>
    </xdr:from>
    <xdr:to>
      <xdr:col>72</xdr:col>
      <xdr:colOff>38100</xdr:colOff>
      <xdr:row>78</xdr:row>
      <xdr:rowOff>73160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34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89687</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11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82800</xdr:rowOff>
    </xdr:from>
    <xdr:to>
      <xdr:col>67</xdr:col>
      <xdr:colOff>101600</xdr:colOff>
      <xdr:row>79</xdr:row>
      <xdr:rowOff>12950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4077</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54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137936</xdr:rowOff>
    </xdr:from>
    <xdr:to>
      <xdr:col>85</xdr:col>
      <xdr:colOff>127000</xdr:colOff>
      <xdr:row>98</xdr:row>
      <xdr:rowOff>63291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768586"/>
          <a:ext cx="838200" cy="9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157854</xdr:rowOff>
    </xdr:from>
    <xdr:to>
      <xdr:col>81</xdr:col>
      <xdr:colOff>50800</xdr:colOff>
      <xdr:row>98</xdr:row>
      <xdr:rowOff>63291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788504"/>
          <a:ext cx="889000" cy="7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99834</xdr:rowOff>
    </xdr:from>
    <xdr:to>
      <xdr:col>76</xdr:col>
      <xdr:colOff>114300</xdr:colOff>
      <xdr:row>97</xdr:row>
      <xdr:rowOff>157854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730484"/>
          <a:ext cx="889000" cy="5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99834</xdr:rowOff>
    </xdr:from>
    <xdr:to>
      <xdr:col>71</xdr:col>
      <xdr:colOff>177800</xdr:colOff>
      <xdr:row>98</xdr:row>
      <xdr:rowOff>59702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730484"/>
          <a:ext cx="889000" cy="1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87136</xdr:rowOff>
    </xdr:from>
    <xdr:to>
      <xdr:col>85</xdr:col>
      <xdr:colOff>177800</xdr:colOff>
      <xdr:row>98</xdr:row>
      <xdr:rowOff>17286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71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65563</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96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12491</xdr:rowOff>
    </xdr:from>
    <xdr:to>
      <xdr:col>81</xdr:col>
      <xdr:colOff>101600</xdr:colOff>
      <xdr:row>98</xdr:row>
      <xdr:rowOff>114091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81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105218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90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107054</xdr:rowOff>
    </xdr:from>
    <xdr:to>
      <xdr:col>76</xdr:col>
      <xdr:colOff>165100</xdr:colOff>
      <xdr:row>98</xdr:row>
      <xdr:rowOff>37204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3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28331</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830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49034</xdr:rowOff>
    </xdr:from>
    <xdr:to>
      <xdr:col>72</xdr:col>
      <xdr:colOff>38100</xdr:colOff>
      <xdr:row>97</xdr:row>
      <xdr:rowOff>150634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67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167161</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454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8902</xdr:rowOff>
    </xdr:from>
    <xdr:to>
      <xdr:col>67</xdr:col>
      <xdr:colOff>101600</xdr:colOff>
      <xdr:row>98</xdr:row>
      <xdr:rowOff>110502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1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101629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0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総務費が住民一人当たり</a:t>
          </a:r>
          <a:r>
            <a:rPr kumimoji="1" lang="en-US" altLang="ja-JP" sz="1300">
              <a:latin typeface="ＭＳ Ｐゴシック" panose="020B0600070205080204" pitchFamily="50" charset="-128"/>
              <a:ea typeface="ＭＳ Ｐゴシック" panose="020B0600070205080204" pitchFamily="50" charset="-128"/>
            </a:rPr>
            <a:t>1,230,860</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円となっており、類似団体平均を上回っている。これは、ふるさと納税寄附金事業による経費の増加が主な要因である。農林水産業費が住民一人当たり</a:t>
          </a:r>
          <a:r>
            <a:rPr kumimoji="1" lang="en-US" altLang="ja-JP" sz="1300">
              <a:latin typeface="ＭＳ Ｐゴシック" panose="020B0600070205080204" pitchFamily="50" charset="-128"/>
              <a:ea typeface="ＭＳ Ｐゴシック" panose="020B0600070205080204" pitchFamily="50" charset="-128"/>
            </a:rPr>
            <a:t>71,039</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円となっており、類似団体平均を下回っており、令和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年度と比較して減少している。これは、令和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年度に共同育苗施設機器改修工事を実施したためである。消防費が住民一人当たり</a:t>
          </a:r>
          <a:r>
            <a:rPr kumimoji="1" lang="en-US" altLang="ja-JP" sz="1300">
              <a:latin typeface="ＭＳ Ｐゴシック" panose="020B0600070205080204" pitchFamily="50" charset="-128"/>
              <a:ea typeface="ＭＳ Ｐゴシック" panose="020B0600070205080204" pitchFamily="50" charset="-128"/>
            </a:rPr>
            <a:t>61,765</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円となっており、類似団体平均を下回っているが令和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年度と比較して増加している。これは、消防団格納庫建築事業及び防災行政無線再整備事業を実施したためである。教育費が住民一人当たり</a:t>
          </a:r>
          <a:r>
            <a:rPr kumimoji="1" lang="en-US" altLang="ja-JP" sz="1300">
              <a:latin typeface="ＭＳ Ｐゴシック" panose="020B0600070205080204" pitchFamily="50" charset="-128"/>
              <a:ea typeface="ＭＳ Ｐゴシック" panose="020B0600070205080204" pitchFamily="50" charset="-128"/>
            </a:rPr>
            <a:t>100,484</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円となっており、類似団体平均を下回っており、令和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年度と比較して減少している。これは、小中一貫型赤小学校・赤中学校校舎建設事業のため基金積立を実施していたが、令和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年度から行っていないためである。公債費が住民一人当たり</a:t>
          </a:r>
          <a:r>
            <a:rPr kumimoji="1" lang="en-US" altLang="ja-JP" sz="1300">
              <a:latin typeface="ＭＳ Ｐゴシック" panose="020B0600070205080204" pitchFamily="50" charset="-128"/>
              <a:ea typeface="ＭＳ Ｐゴシック" panose="020B0600070205080204" pitchFamily="50" charset="-128"/>
            </a:rPr>
            <a:t>130,926</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円となっており、類似団体平均を下回っているが、令和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年度と比較して増加している。これは繰上償還額の増加によるものである。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福岡県赤村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実質収支額は継続的に黒字を確保しており、実質単年度収支についても繰上償還の実施等により黒字を確保している。令和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年度はふるさと納税寄附金額が想定以上となり、実質収支額が増加している。これにより、基金積立等により実質収支額が減少した令和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年度は実質単年度収支が低くなっている。財政調整基金残高は、物価高騰対応地方創生臨時交付金事業に活用したため減少し、標準財政規模比は</a:t>
          </a:r>
          <a:r>
            <a:rPr kumimoji="1" lang="en-US" altLang="ja-JP" sz="1400">
              <a:latin typeface="ＭＳ ゴシック" pitchFamily="49" charset="-128"/>
              <a:ea typeface="ＭＳ ゴシック" pitchFamily="49" charset="-128"/>
            </a:rPr>
            <a:t>47.06</a:t>
          </a:r>
          <a:r>
            <a:rPr kumimoji="1" lang="ja-JP" altLang="en-US" sz="1400">
              <a:latin typeface="ＭＳ ゴシック" pitchFamily="49" charset="-128"/>
              <a:ea typeface="ＭＳ ゴシック" pitchFamily="49" charset="-128"/>
            </a:rPr>
            <a:t>％となっている。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福岡県赤村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赤字額の要因は、住宅新築資金等貸付事業特別会計の貸付金元利収入の滞納繰越分であるが、これは年々減少しており、今後も継続して徴収を行い、赤字額からの早期脱却を図る。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黒字額に関しては、住宅新築資金等貸付事業特別会計の赤字額を上回っており、全体として黒字とすることができている。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福岡県赤村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過去からの起債抑制策、投資事業の財源とした既発債の償還終了、繰上償還の実施により良好な水準を確保できている。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公営住宅建設事業、小中一貫型赤小学校・赤中学校校舎建設事業を行っているため、新規発行の抑制（緊急度・住民ニーズを的確に把握した事業の選択）及び借入金の適正管理を行い、急激な数値上昇を抑えるよう努め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満期一括償還を行っていないため、該当なし。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福岡県赤村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充当可能財源等が将来負担額を上回っているため、将来負担比率は発生していない。この要因としては、繰上償還による地方債現在高の減、減債基金等の積立てによる充当可能基金の増である。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福岡県赤村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公債費の増大を抑えるために繰上償還を実施しており、その財源として減債基金を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百万円、将来の庁舎等の建替えに備えるため庁舎等整備基金を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百万円、ふるさと納税寄附金を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百万円任意積立てした一方で、繰上償還の財源として減債基金を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百万円、前年度ふるさと納税寄附金に対する返礼品等経費としてふるさと納税寄附金基金を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整備基金については計画的に任意積立てを実施し増加、ふるさと納税寄附金基金については今後の政策によって減少、教育施設等整備基金については小中一貫型赤小学校・赤中学校校舎建設事業により減少、その他特定目的基金についても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・ふるさとづくり基金：地域づくり事業、源じいの森整備事業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・土地開発基金：公用等土地取得事業等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・庁舎等整備基金：庁舎等整備事業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・地域振興基金：地域福祉事業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・農山村ふるさと事業基金：農山村地域農林振興事業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・中山間ふるさと・水と土保全基金：集落共同活動強化支援事業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・育英基金：育英資金貸付事業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・自然環境保護対策事業基金：環境保護対策事業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・地域雇用創出推進事業基金：農山村地域における雇用創出推進事業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・防災基盤整備事業基金：防災基盤整備事業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・ふるさと納税寄附金基金：赤村を応援するために寄せられた寄附金をそれぞれの寄附者の思いを実現するための基金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・森林環境譲与税基金：森林整備及び促進事業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・教育施設整備基金：村立小学校、中学校の一貫校舎建設事業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将来の庁舎等建替えに備えて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百万円、ふるさと納税寄附金を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百万円の任意積立て、前年度ふるさと納税寄附金に対する返礼品等経費の財源として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百万円の取崩しを実施。その他特定目的基金の任意積立て及び利子運用益により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庁舎等整備基金は計画的に任意積立てを実施するため増加し、教育施設整備基金については令和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年度にかけて小中一貫型赤小学校・赤中学校建設事業を実施するため減少、ふるさと納税寄附金基金については今後の政策によって減少していく見込みである。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任意積立ては行わず、基金運用益のみの増加である。物価高騰対応重点支援地方創生臨時交付金事業の財源として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税収如何に関わらず、行政改革、経費節減等により捻出した額を不測の事態に備えて積立してを実施しており、今後は利子運用益のみ増加の見込みである。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公債費の増大を抑えるため、繰上償還を実施しており、過疎対策事業債等の据置期間終了に伴う償還元金の支払に備え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百万円の積立を行い、繰上償還の財源として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計画的に繰上償還を実施していくため、任意積立てを行っていくが中長期的には減少していく見込み。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D470136-B3BE-4365-A439-3A22B1CFF6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BAD515A-9BE8-427A-85B7-87BB07C1D2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497C67D-C463-4D19-AF68-E283B6BA9DFC}"/>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E57EB28-8A08-443B-AC0C-E84F4EE774F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B694004-5136-4D97-8E6E-15AEEB90B137}"/>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2350D66-C5E8-4BA6-8AE8-238C17AAB924}"/>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0C671A1-492F-4226-B42D-011131A7AA4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E986A2D-8592-4D49-A0FC-3727C584379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89D07EF-DF45-4D01-918D-D8DF2139FA52}"/>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3A3344F-8659-48F9-8239-A53C5357D80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79215E0-7362-48EE-AC6E-AA1CAFD192C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B4CFBF5-1D46-4A8C-8651-CFA909D3A1E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FC0507D-E1B5-47C6-B533-107075E732E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2F96648-0BAA-4DB6-92BC-741090E0279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2821A32-602E-4C17-9481-5C82B8C84CF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2CC8159-E2CD-4645-A6B0-D39292098ED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福岡県赤村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E7B9351-1700-4D97-874D-D0A41BD1C87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993494E-1CA4-40A6-8FDE-11F8E82F4E4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1E29667-DFBE-4FEE-9C99-9D3EE4B70B0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40E5DE3-F7D1-4295-B6D6-6A05C78525E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0D40341-E406-4111-8682-097637C3FC2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6889D3C-EB89-4EF4-85AA-07463DD35FA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2,843
2,837
31.98
6,115,305
5,985,752
103,070
1,644,880
3,029,997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F1C4ABF-E51B-445C-BBF4-13A07C036C2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A9E40BD-12DA-4D49-9B96-D06E4D70862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96F3CCB-9365-4A53-8EA2-A031F13B968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845D5A7-C82A-439F-81CD-75AB2B4F6B0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0F110E4-4056-4255-906F-DEDAA2DAFE3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27DB186-0E24-4F7D-8623-48A4D383875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C2C5CDD-46C3-4D27-AAA8-EADAFB0E05D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93C5737-B3B3-41E2-B254-8AAA93657CD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9C39EA1-3D43-49E8-BC6E-82B46807BED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2D34443-7DC7-4480-BBD4-51BB780ACD3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C3BB2E2-3F25-4E18-90C4-FC0D9263FC5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90D9632-2B11-484E-A841-6205541081F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8BBCA9D-A515-4EED-ADE8-58F50CB7248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0EA472B-9E80-4F5E-AFD8-0A9420E80B0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75F1401-5110-4240-930E-D54A85ECE09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6E77941-1142-4506-8014-A1D9D2452FB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331EC9C-F38D-41AA-975D-27C39188B0D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01518A2-CCAB-47DB-8B63-EED5408A70A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D53B29F-7F81-4EC6-AB61-D1169AB2183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6082440-970B-4414-B753-F31C7820FB1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5E0CE43-AECD-44BF-A579-7F2AEBCD1C5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CD5D8F1-BF98-4CA6-A689-EFC118504DC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EC1F108-CBC2-4AB8-A7B3-F12E63ED70A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BF963C7-D6FF-4469-AF25-E98DFA63428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A94732D-5F7D-444F-8675-C630C2EA2A3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D94F50E-1C60-43B6-8962-446ABAD1179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66971EB-6685-4A3F-91F8-60490FBF386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F7EF89F-95F6-4EA7-8012-6A432030CA6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072A8D9-ECE4-44CF-9125-11CEEF715A2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3747D3A-35DD-4EE5-AD65-70675B26B31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83D53AA-6DA0-4BA8-971A-947DA1D8889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F86DED8-332F-4EC0-B0FB-7103C52BF68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0B87080-0E48-4502-A324-1B07CEDAED5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934CFFD-9B1E-4BCB-9D77-AC790FBEAE7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0B77D43-7143-4C63-9E66-22343EFE1E3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当村では、令和３年度に策定した公共施設等総合管理計画に基づいた施設の維持管理を進めている。有形固定資産減価償却率については、上昇傾向にあるものの、類似団体平均と比較すると低い水準である。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358D614-B28D-47D2-94B1-B8569E6209F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DCCE26B-9B55-4016-8FD6-F661F35EBF3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1B211F5-382D-4DD4-B913-B76781E4DEB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F82243BE-D10F-4EA3-9F7E-5049286CF8A1}"/>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30C74DA-F705-40A5-8C19-C568C786FFD4}"/>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EB09467-AAD3-48F7-AD57-244F5A8D5CD5}"/>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C622EAD1-A927-4AFC-A23F-F5AEA961EBB6}"/>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5DA18D9F-9D63-420B-8593-E8D8A13F422C}"/>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8C725C77-7D4A-4BEC-A6BC-0A6B6969D623}"/>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FEB3669D-6813-4B92-8A81-23D9504F30A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B4A0CB99-43B3-4AC6-8513-1EF88A83BB1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08C8BE8-9D84-4401-AA14-B19A40E34C84}"/>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14987A0-EE06-429F-B871-4A7C600C3FDE}"/>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84451A68-5209-4F72-855A-1F46E3007D35}"/>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29CAEF6-2409-4B62-A5ED-088E485379B9}"/>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505B4797-C689-4DCE-A5B5-67674A1E212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0B523B8-EC9B-4B39-8500-7816D628DF4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9D947DD7-BAC0-4784-BF26-123FAD00273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87652CAA-068F-4CA1-B4F1-1E951AB875A6}"/>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B1CC7817-807E-443F-8963-20116195219A}"/>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C533D7EF-C0C2-4A95-8AA7-F9DDFBCB2853}"/>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4E20DBB3-8BB9-4FA0-86D1-4E56F3931E6B}"/>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76E6B1CF-D15E-48E5-9299-4A7917F96AF1}"/>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a:extLst>
            <a:ext uri="{FF2B5EF4-FFF2-40B4-BE49-F238E27FC236}">
              <a16:creationId xmlns:a16="http://schemas.microsoft.com/office/drawing/2014/main" id="{910CAE85-6A27-4731-834C-289ABE7D14C4}"/>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B24F0E37-8840-46D9-A275-FA45F80499B7}"/>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1990FE74-1C04-4903-97E1-D6DB3186619C}"/>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CCB9CC8D-B95C-4824-8B86-14941FCE816E}"/>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2EB87217-5941-46E5-98E1-99D08873EAF9}"/>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907BE254-5DCA-48FD-BFD1-D8C7B2ED4E5D}"/>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4DFD22C-B03F-403A-B374-62FB6DFED88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0A83C65-BEAB-4921-9A26-D8FA5F018A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243BE98-E360-410B-8715-09F99E34CA4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68CF8A18-0371-49D6-B06F-F699C021A45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C1F3A163-EC86-4B2D-9F49-136CC5635DA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96248</xdr:rowOff>
    </xdr:from>
    <xdr:to>
      <xdr:col>23</xdr:col>
      <xdr:colOff>136525</xdr:colOff>
      <xdr:row>30</xdr:row>
      <xdr:rowOff>26398</xdr:rowOff>
    </xdr:to>
    <xdr:sp macro="" textlink="">
      <xdr:nvSpPr>
        <xdr:cNvPr id="93" name="楕円 92">
          <a:extLst>
            <a:ext uri="{FF2B5EF4-FFF2-40B4-BE49-F238E27FC236}">
              <a16:creationId xmlns:a16="http://schemas.microsoft.com/office/drawing/2014/main" id="{F1FF1B8A-C398-4A6A-928D-B19E6DFD7628}"/>
            </a:ext>
          </a:extLst>
        </xdr:cNvPr>
        <xdr:cNvSpPr/>
      </xdr:nvSpPr>
      <xdr:spPr>
        <a:xfrm>
          <a:off x="4711700" y="583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119125</xdr:rowOff>
    </xdr:from>
    <xdr:ext cx="405111" cy="259045"/>
    <xdr:sp macro="" textlink="">
      <xdr:nvSpPr>
        <xdr:cNvPr id="94" name="有形固定資産減価償却率該当値テキスト">
          <a:extLst>
            <a:ext uri="{FF2B5EF4-FFF2-40B4-BE49-F238E27FC236}">
              <a16:creationId xmlns:a16="http://schemas.microsoft.com/office/drawing/2014/main" id="{3895D63B-3392-4828-B856-60234E4211E2}"/>
            </a:ext>
          </a:extLst>
        </xdr:cNvPr>
        <xdr:cNvSpPr txBox="1"/>
      </xdr:nvSpPr>
      <xdr:spPr>
        <a:xfrm>
          <a:off x="4813300" y="5691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56152</xdr:rowOff>
    </xdr:from>
    <xdr:to>
      <xdr:col>19</xdr:col>
      <xdr:colOff>187325</xdr:colOff>
      <xdr:row>29</xdr:row>
      <xdr:rowOff>157752</xdr:rowOff>
    </xdr:to>
    <xdr:sp macro="" textlink="">
      <xdr:nvSpPr>
        <xdr:cNvPr id="95" name="楕円 94">
          <a:extLst>
            <a:ext uri="{FF2B5EF4-FFF2-40B4-BE49-F238E27FC236}">
              <a16:creationId xmlns:a16="http://schemas.microsoft.com/office/drawing/2014/main" id="{400E58FE-3119-4C65-8EAE-D137FFD8BE1F}"/>
            </a:ext>
          </a:extLst>
        </xdr:cNvPr>
        <xdr:cNvSpPr/>
      </xdr:nvSpPr>
      <xdr:spPr>
        <a:xfrm>
          <a:off x="4000500" y="579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106952</xdr:rowOff>
    </xdr:from>
    <xdr:to>
      <xdr:col>23</xdr:col>
      <xdr:colOff>85725</xdr:colOff>
      <xdr:row>29</xdr:row>
      <xdr:rowOff>147048</xdr:rowOff>
    </xdr:to>
    <xdr:cxnSp macro="">
      <xdr:nvCxnSpPr>
        <xdr:cNvPr id="96" name="直線コネクタ 95">
          <a:extLst>
            <a:ext uri="{FF2B5EF4-FFF2-40B4-BE49-F238E27FC236}">
              <a16:creationId xmlns:a16="http://schemas.microsoft.com/office/drawing/2014/main" id="{5BD30D8A-130B-4211-A688-F46CB0C4A209}"/>
            </a:ext>
          </a:extLst>
        </xdr:cNvPr>
        <xdr:cNvCxnSpPr/>
      </xdr:nvCxnSpPr>
      <xdr:spPr>
        <a:xfrm>
          <a:off x="4051300" y="5850527"/>
          <a:ext cx="7112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19141</xdr:rowOff>
    </xdr:from>
    <xdr:to>
      <xdr:col>15</xdr:col>
      <xdr:colOff>187325</xdr:colOff>
      <xdr:row>29</xdr:row>
      <xdr:rowOff>120741</xdr:rowOff>
    </xdr:to>
    <xdr:sp macro="" textlink="">
      <xdr:nvSpPr>
        <xdr:cNvPr id="97" name="楕円 96">
          <a:extLst>
            <a:ext uri="{FF2B5EF4-FFF2-40B4-BE49-F238E27FC236}">
              <a16:creationId xmlns:a16="http://schemas.microsoft.com/office/drawing/2014/main" id="{6E694FFB-E620-42EA-8A67-53FEE6A8D5B4}"/>
            </a:ext>
          </a:extLst>
        </xdr:cNvPr>
        <xdr:cNvSpPr/>
      </xdr:nvSpPr>
      <xdr:spPr>
        <a:xfrm>
          <a:off x="3238500" y="57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69941</xdr:rowOff>
    </xdr:from>
    <xdr:to>
      <xdr:col>19</xdr:col>
      <xdr:colOff>136525</xdr:colOff>
      <xdr:row>29</xdr:row>
      <xdr:rowOff>106952</xdr:rowOff>
    </xdr:to>
    <xdr:cxnSp macro="">
      <xdr:nvCxnSpPr>
        <xdr:cNvPr id="98" name="直線コネクタ 97">
          <a:extLst>
            <a:ext uri="{FF2B5EF4-FFF2-40B4-BE49-F238E27FC236}">
              <a16:creationId xmlns:a16="http://schemas.microsoft.com/office/drawing/2014/main" id="{DD1071B0-C2A3-4CF4-9558-901287DFC586}"/>
            </a:ext>
          </a:extLst>
        </xdr:cNvPr>
        <xdr:cNvCxnSpPr/>
      </xdr:nvCxnSpPr>
      <xdr:spPr>
        <a:xfrm>
          <a:off x="3289300" y="5813516"/>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165917</xdr:rowOff>
    </xdr:from>
    <xdr:to>
      <xdr:col>11</xdr:col>
      <xdr:colOff>187325</xdr:colOff>
      <xdr:row>29</xdr:row>
      <xdr:rowOff>96067</xdr:rowOff>
    </xdr:to>
    <xdr:sp macro="" textlink="">
      <xdr:nvSpPr>
        <xdr:cNvPr id="99" name="楕円 98">
          <a:extLst>
            <a:ext uri="{FF2B5EF4-FFF2-40B4-BE49-F238E27FC236}">
              <a16:creationId xmlns:a16="http://schemas.microsoft.com/office/drawing/2014/main" id="{F9A4FE03-85FE-4725-BE57-BA208E673794}"/>
            </a:ext>
          </a:extLst>
        </xdr:cNvPr>
        <xdr:cNvSpPr/>
      </xdr:nvSpPr>
      <xdr:spPr>
        <a:xfrm>
          <a:off x="2476500" y="573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45267</xdr:rowOff>
    </xdr:from>
    <xdr:to>
      <xdr:col>15</xdr:col>
      <xdr:colOff>136525</xdr:colOff>
      <xdr:row>29</xdr:row>
      <xdr:rowOff>69941</xdr:rowOff>
    </xdr:to>
    <xdr:cxnSp macro="">
      <xdr:nvCxnSpPr>
        <xdr:cNvPr id="100" name="直線コネクタ 99">
          <a:extLst>
            <a:ext uri="{FF2B5EF4-FFF2-40B4-BE49-F238E27FC236}">
              <a16:creationId xmlns:a16="http://schemas.microsoft.com/office/drawing/2014/main" id="{64609416-2270-43AD-9A33-7AF5B3813CA5}"/>
            </a:ext>
          </a:extLst>
        </xdr:cNvPr>
        <xdr:cNvCxnSpPr/>
      </xdr:nvCxnSpPr>
      <xdr:spPr>
        <a:xfrm>
          <a:off x="2527300" y="5788842"/>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135074</xdr:rowOff>
    </xdr:from>
    <xdr:to>
      <xdr:col>7</xdr:col>
      <xdr:colOff>187325</xdr:colOff>
      <xdr:row>29</xdr:row>
      <xdr:rowOff>65224</xdr:rowOff>
    </xdr:to>
    <xdr:sp macro="" textlink="">
      <xdr:nvSpPr>
        <xdr:cNvPr id="101" name="楕円 100">
          <a:extLst>
            <a:ext uri="{FF2B5EF4-FFF2-40B4-BE49-F238E27FC236}">
              <a16:creationId xmlns:a16="http://schemas.microsoft.com/office/drawing/2014/main" id="{C7DD7FA5-EB5A-4340-9A0B-40A13F73D375}"/>
            </a:ext>
          </a:extLst>
        </xdr:cNvPr>
        <xdr:cNvSpPr/>
      </xdr:nvSpPr>
      <xdr:spPr>
        <a:xfrm>
          <a:off x="1714500" y="570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14424</xdr:rowOff>
    </xdr:from>
    <xdr:to>
      <xdr:col>11</xdr:col>
      <xdr:colOff>136525</xdr:colOff>
      <xdr:row>29</xdr:row>
      <xdr:rowOff>45267</xdr:rowOff>
    </xdr:to>
    <xdr:cxnSp macro="">
      <xdr:nvCxnSpPr>
        <xdr:cNvPr id="102" name="直線コネクタ 101">
          <a:extLst>
            <a:ext uri="{FF2B5EF4-FFF2-40B4-BE49-F238E27FC236}">
              <a16:creationId xmlns:a16="http://schemas.microsoft.com/office/drawing/2014/main" id="{BF6A1684-2309-4097-9844-71E42D71140A}"/>
            </a:ext>
          </a:extLst>
        </xdr:cNvPr>
        <xdr:cNvCxnSpPr/>
      </xdr:nvCxnSpPr>
      <xdr:spPr>
        <a:xfrm>
          <a:off x="1765300" y="5757999"/>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832F1FD1-0624-485E-9D3D-97B731E99FC8}"/>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75AE4DA1-12AC-468C-882B-959A4874CB8A}"/>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001CA00C-7D32-4863-A09A-C9DD0E981923}"/>
            </a:ext>
          </a:extLst>
        </xdr:cNvPr>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E7B60F6F-7080-4F33-B2A2-7906B99CA5A9}"/>
            </a:ext>
          </a:extLst>
        </xdr:cNvPr>
        <xdr:cNvSpPr txBox="1"/>
      </xdr:nvSpPr>
      <xdr:spPr>
        <a:xfrm>
          <a:off x="1562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2829</xdr:rowOff>
    </xdr:from>
    <xdr:ext cx="405111" cy="259045"/>
    <xdr:sp macro="" textlink="">
      <xdr:nvSpPr>
        <xdr:cNvPr id="107" name="n_1mainValue有形固定資産減価償却率">
          <a:extLst>
            <a:ext uri="{FF2B5EF4-FFF2-40B4-BE49-F238E27FC236}">
              <a16:creationId xmlns:a16="http://schemas.microsoft.com/office/drawing/2014/main" id="{4CFCB8BB-5B08-4663-B966-E16DA6B5C055}"/>
            </a:ext>
          </a:extLst>
        </xdr:cNvPr>
        <xdr:cNvSpPr txBox="1"/>
      </xdr:nvSpPr>
      <xdr:spPr>
        <a:xfrm>
          <a:off x="3836044" y="5574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137268</xdr:rowOff>
    </xdr:from>
    <xdr:ext cx="405111" cy="259045"/>
    <xdr:sp macro="" textlink="">
      <xdr:nvSpPr>
        <xdr:cNvPr id="108" name="n_2mainValue有形固定資産減価償却率">
          <a:extLst>
            <a:ext uri="{FF2B5EF4-FFF2-40B4-BE49-F238E27FC236}">
              <a16:creationId xmlns:a16="http://schemas.microsoft.com/office/drawing/2014/main" id="{DF30D63A-1139-428F-A429-C681665F21E4}"/>
            </a:ext>
          </a:extLst>
        </xdr:cNvPr>
        <xdr:cNvSpPr txBox="1"/>
      </xdr:nvSpPr>
      <xdr:spPr>
        <a:xfrm>
          <a:off x="3086744" y="55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112594</xdr:rowOff>
    </xdr:from>
    <xdr:ext cx="405111" cy="259045"/>
    <xdr:sp macro="" textlink="">
      <xdr:nvSpPr>
        <xdr:cNvPr id="109" name="n_3mainValue有形固定資産減価償却率">
          <a:extLst>
            <a:ext uri="{FF2B5EF4-FFF2-40B4-BE49-F238E27FC236}">
              <a16:creationId xmlns:a16="http://schemas.microsoft.com/office/drawing/2014/main" id="{8BDF4ADB-4FEE-4907-BA8F-899118CAC7F1}"/>
            </a:ext>
          </a:extLst>
        </xdr:cNvPr>
        <xdr:cNvSpPr txBox="1"/>
      </xdr:nvSpPr>
      <xdr:spPr>
        <a:xfrm>
          <a:off x="2324744" y="5513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81751</xdr:rowOff>
    </xdr:from>
    <xdr:ext cx="405111" cy="259045"/>
    <xdr:sp macro="" textlink="">
      <xdr:nvSpPr>
        <xdr:cNvPr id="110" name="n_4mainValue有形固定資産減価償却率">
          <a:extLst>
            <a:ext uri="{FF2B5EF4-FFF2-40B4-BE49-F238E27FC236}">
              <a16:creationId xmlns:a16="http://schemas.microsoft.com/office/drawing/2014/main" id="{C019EABB-BF4D-49EB-8069-1B0B241D3B93}"/>
            </a:ext>
          </a:extLst>
        </xdr:cNvPr>
        <xdr:cNvSpPr txBox="1"/>
      </xdr:nvSpPr>
      <xdr:spPr>
        <a:xfrm>
          <a:off x="1562744" y="54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B5E827B2-CF6B-4AE1-A2C5-123AB0AC766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961585B9-34FD-4996-85C5-E45491FFC9C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6759621F-AC68-4CEF-B2A3-A171A8637A9D}"/>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610A3A6-5358-4F1B-89AD-BACA82997D6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234F980C-5205-4C1C-B718-7E41076DFE2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5EC3F25E-B6A9-4EBF-9A4C-8B0F85AC8B5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B8C3364-37DF-47FE-9B93-98CD6F9DCB8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8BF8550F-C859-4F17-B8FC-8E95FE54BEC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5E10DE9-5A49-41E6-9228-2D70D32F72D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93F6ED30-349C-4106-983E-4B47F6E706A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3B26CFD8-3561-4327-B968-897578DE8A9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D4E027A-9EBD-4092-AB27-5BDAB00CA2A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66D01442-B7E0-457C-8FA4-889186CE453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債務償還比率は発生していないため、引き続き地方債の発行抑制等により、健全な財政運営に努める。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E6728120-02C9-4297-887D-FFEAF8A5354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1C72412C-552D-4A5C-A89E-88BF1DF9CD5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57200617-2B7A-4779-B6F6-77631512A03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92091F54-07BE-4539-AB04-BDD8B5D667D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AB482990-C925-4592-9B20-61D673E8E77A}"/>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95FC6D49-616C-495D-A3FC-EAE31CE329E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40C62642-CC95-4E2C-950D-C0A60612925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6FE0FCF8-BD14-4A6C-B3AF-78CEA7FFE1D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ABB5AA93-03D1-4088-88D8-4D72B43924E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32625965-5EC1-4541-9FCE-D0CA0A9E8C4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748ABD91-B2C2-47F1-8860-3634A3DD2A3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046138CD-0083-4229-A037-966D1CC88E2C}"/>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172F21EC-84C0-4A3D-A02E-895287D42C0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9354779-201E-4317-9783-86700E0220D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4C5F9AD-DBCB-44B2-B479-5D06A013331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96AB9838-E929-48EA-89C4-33878BE6A963}"/>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06F5FCAB-BAF5-49AF-949B-1F3720266A6E}"/>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FAFDB53F-A700-4BE9-B446-380AF8BD7D43}"/>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76462D58-809A-4EFB-8C42-0EB57BC8C69F}"/>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1F820A33-FFF2-4E06-A4F9-2DA26736B266}"/>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7DAF1EAF-6671-4A68-A124-B0675BE1661F}"/>
            </a:ext>
          </a:extLst>
        </xdr:cNvPr>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C94EC378-BDE0-4EA8-A3EF-3E932DEE5243}"/>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9E3854CD-DB5C-495B-B6B3-BD1E8D460E75}"/>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8D1C19C5-C4C1-453D-9538-DBB8B906CC56}"/>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463D0D9C-53CE-490F-9C5F-B68B63FA164C}"/>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66B15B1F-0B23-4E50-BCBD-F1A4D724F9E8}"/>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309BD7F-ADCB-43E9-AD3C-86DA5B50BD1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98D8CAA-C527-477B-879F-5A01F0CA553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77271C8-383A-43A2-BB06-50994D8CDCB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D289435D-7CBD-4F25-AAAC-16615545A43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26A520BB-E739-4014-B3D0-C72D6C1B266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ACA03711-7016-43A0-976F-1D9BAEAE8A61}"/>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0255F16C-084D-4E9B-94C2-E639AFD34862}"/>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544FBEF0-3B30-41A1-B9BE-06CFDD901D19}"/>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a:extLst>
            <a:ext uri="{FF2B5EF4-FFF2-40B4-BE49-F238E27FC236}">
              <a16:creationId xmlns:a16="http://schemas.microsoft.com/office/drawing/2014/main" id="{1E4BDD68-450B-43BC-A32F-456A58E91FD1}"/>
            </a:ext>
          </a:extLst>
        </xdr:cNvPr>
        <xdr:cNvSpPr txBox="1"/>
      </xdr:nvSpPr>
      <xdr:spPr>
        <a:xfrm>
          <a:off x="11563427" y="54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4C90508-E249-42FC-8073-5D0CFC3EDAB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3EA87FD2-1B5D-4899-99F4-B8262AD7853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66F48F97-FF9D-4BE8-ABD0-B6167D2F630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F50FD11A-9DB3-49E6-8369-BF2213E2EF8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F395787D-8D44-4829-A2D1-9CFE3D829C5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B12F883E-4478-40CA-97BF-8321A05D51F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0F4376B-AF76-4B92-B9CE-54891C05652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909A591-F7AF-4089-B3B6-E9C472E245C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644166C-AAC1-447B-BB2E-578914C54BB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E4B2FDD-D056-4A27-9AE5-5529CD0ACB1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福岡県赤村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E806AC7-34F3-4473-BE79-3FB7ABBA4CE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1E74846-6D41-493A-9ABF-49DAE83A7B7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20CADF9-D96A-4109-B01B-82247C92D38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AEA4B61-8EDF-4714-B80E-A0D427D9352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A35CFCA-E942-48A8-8F91-45EC904F2D0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AC324B8-3563-4CC0-8CBC-FB2F3A16508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2,843
2,837
31.98
6,115,305
5,985,752
103,070
1,644,880
3,029,997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ABF3DD-9D8B-452B-AE05-E97F22482B4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F0433DB-A6DC-400C-AAA3-993B2F42F4A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B04641C-4CD6-4250-8B3C-C950981FA13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A7CB247-FB93-4A49-A2F9-853C5872E5C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20BABEC-F0BD-4CE6-9A27-C9B085F532E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EF7007B-BF92-44FB-9FC5-9D34450D583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24FB487-F5B4-48AC-B522-6D80C12B94C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9D0A116-9A79-4F14-8AF5-C88E2A787A6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32F21D9-6FCD-4A44-A683-2A99FFA7749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2C329A1-D481-47DC-8CD9-4C9073F0A88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5AD8F40-445C-4AE0-9E9C-8A23C894AFA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3D836E3-EA54-4352-81DD-8E323B096E7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2102632-96FD-4A50-9770-2FA5DA9F495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209FDC4-045B-4725-A3ED-EEC26296D79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F5F4D38-E601-412D-82F5-B14CE8EE468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79F1A15-BECE-4C1A-B55C-69A816DE742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57833DF-9764-448C-8763-B0D0788DC77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917A1B6-3C85-410D-8F86-8BCD739A790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2DA246-26BC-4CFE-AE48-B1B32D7FF70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A0A6819-CAEB-4A78-942C-2A592E2A18F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91DCB37-00B4-4389-883A-F4BA999E8B3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8E8C42C-E316-41AE-B6B6-A5C94F25EE4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F262474-1304-4A5D-A7C0-5BE05294B86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B2F1B2F-839F-49DC-8C0D-D4901E18610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E1F4B96-DFEE-4DA0-84ED-55FA242A574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45EAC03-7BB2-41DA-815F-CC67272820B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44273B1-DC2F-4276-8604-425D130671C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E38637F-E98A-45EC-A42A-AB604C832D9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7E08B2F-A83E-47C9-A576-3AC6D82BD74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6FDA928-767D-4E7D-AD33-61F0DEB75FE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ECE127A-FFEB-477C-A8CA-5D2D1574EB6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F7FD0C6-A438-4B46-A746-C199AF059E8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C85D566-3346-4E5D-9810-F9FCE20030E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A9BBB98-AAB8-4BE9-A808-333FBF6698C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2F882F3-E9FB-42BC-B437-707C36D117A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A251A1D-655A-4CE9-A97F-0CFAC3FD80F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36559D8-F777-47AA-B90B-C07E7691DCA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284C6C7-CD65-4948-8DC4-A089C7753BD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2626D38-CA86-4A88-8E50-DB7DC62F1CE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AC66BF3-D359-499A-8C88-24B79FA56FC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42E5531-3235-4079-8A1C-C226665E4F5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E52D2D2-D298-44E3-B26C-8A4DC17AEA0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C7FC573-AB6C-472E-968B-11A788E381D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8900FD9-5D46-4A3C-814D-0648C96E723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1B75808-2058-4331-8A0A-15D2D1534A4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1ECBBC54-0D58-45CE-BC0A-B533A12B3729}"/>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03EF32EA-2167-4790-B86D-CC10F63FB7F4}"/>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4C76A076-07B9-46DB-A11E-1C575B7A48F0}"/>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A3E76282-7FC7-4AF9-B837-7B2C4B4AA5E8}"/>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46A246C1-94D5-4B9D-B7FD-8E803087E05B}"/>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2F215F88-D503-45D8-ACDC-92B137E5A5E8}"/>
            </a:ext>
          </a:extLst>
        </xdr:cNvPr>
        <xdr:cNvSpPr txBox="1"/>
      </xdr:nvSpPr>
      <xdr:spPr>
        <a:xfrm>
          <a:off x="4673600" y="6560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9BF04C41-A2AE-4147-B2F7-F58E172FD536}"/>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BEDE4194-1E1F-49CB-9AAC-B2DE7DDF684F}"/>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51349830-3ECF-43F1-A100-E84B3869E724}"/>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03DA7B15-3FCD-48F0-B3DF-14D62F167FE1}"/>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8EFFA0C2-BADE-4159-8E5E-809757F1AB64}"/>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7E02C34-65E5-4C4F-B157-FC4ACD61DF0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56A398F-7D49-4C1D-8862-0B80B6A4A68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7180BB5-825F-4915-A0EB-DAAC0D5415B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322C243-6640-41A3-A34D-F19650074E6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C88D820-7C4E-41B5-A916-5B6C91E64D7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57785</xdr:rowOff>
    </xdr:from>
    <xdr:to>
      <xdr:col>24</xdr:col>
      <xdr:colOff>114300</xdr:colOff>
      <xdr:row>37</xdr:row>
      <xdr:rowOff>159385</xdr:rowOff>
    </xdr:to>
    <xdr:sp macro="" textlink="">
      <xdr:nvSpPr>
        <xdr:cNvPr id="73" name="楕円 72">
          <a:extLst>
            <a:ext uri="{FF2B5EF4-FFF2-40B4-BE49-F238E27FC236}">
              <a16:creationId xmlns:a16="http://schemas.microsoft.com/office/drawing/2014/main" id="{78461F19-13EC-4EDD-B513-1ED7CE10E839}"/>
            </a:ext>
          </a:extLst>
        </xdr:cNvPr>
        <xdr:cNvSpPr/>
      </xdr:nvSpPr>
      <xdr:spPr>
        <a:xfrm>
          <a:off x="45847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80662</xdr:rowOff>
    </xdr:from>
    <xdr:ext cx="405111" cy="259045"/>
    <xdr:sp macro="" textlink="">
      <xdr:nvSpPr>
        <xdr:cNvPr id="74" name="【道路】&#10;有形固定資産減価償却率該当値テキスト">
          <a:extLst>
            <a:ext uri="{FF2B5EF4-FFF2-40B4-BE49-F238E27FC236}">
              <a16:creationId xmlns:a16="http://schemas.microsoft.com/office/drawing/2014/main" id="{969A7FBB-51F6-4EB5-ABB8-D168B339144B}"/>
            </a:ext>
          </a:extLst>
        </xdr:cNvPr>
        <xdr:cNvSpPr txBox="1"/>
      </xdr:nvSpPr>
      <xdr:spPr>
        <a:xfrm>
          <a:off x="4673600"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40640</xdr:rowOff>
    </xdr:from>
    <xdr:to>
      <xdr:col>20</xdr:col>
      <xdr:colOff>38100</xdr:colOff>
      <xdr:row>37</xdr:row>
      <xdr:rowOff>142240</xdr:rowOff>
    </xdr:to>
    <xdr:sp macro="" textlink="">
      <xdr:nvSpPr>
        <xdr:cNvPr id="75" name="楕円 74">
          <a:extLst>
            <a:ext uri="{FF2B5EF4-FFF2-40B4-BE49-F238E27FC236}">
              <a16:creationId xmlns:a16="http://schemas.microsoft.com/office/drawing/2014/main" id="{8A019838-C182-423C-B5AC-7CBD9DA48D54}"/>
            </a:ext>
          </a:extLst>
        </xdr:cNvPr>
        <xdr:cNvSpPr/>
      </xdr:nvSpPr>
      <xdr:spPr>
        <a:xfrm>
          <a:off x="3746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91440</xdr:rowOff>
    </xdr:from>
    <xdr:to>
      <xdr:col>24</xdr:col>
      <xdr:colOff>63500</xdr:colOff>
      <xdr:row>37</xdr:row>
      <xdr:rowOff>108585</xdr:rowOff>
    </xdr:to>
    <xdr:cxnSp macro="">
      <xdr:nvCxnSpPr>
        <xdr:cNvPr id="76" name="直線コネクタ 75">
          <a:extLst>
            <a:ext uri="{FF2B5EF4-FFF2-40B4-BE49-F238E27FC236}">
              <a16:creationId xmlns:a16="http://schemas.microsoft.com/office/drawing/2014/main" id="{F52D0C45-0F0A-443F-9AF9-734C6AC67704}"/>
            </a:ext>
          </a:extLst>
        </xdr:cNvPr>
        <xdr:cNvCxnSpPr/>
      </xdr:nvCxnSpPr>
      <xdr:spPr>
        <a:xfrm>
          <a:off x="3797300" y="643509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21590</xdr:rowOff>
    </xdr:from>
    <xdr:to>
      <xdr:col>15</xdr:col>
      <xdr:colOff>101600</xdr:colOff>
      <xdr:row>37</xdr:row>
      <xdr:rowOff>123190</xdr:rowOff>
    </xdr:to>
    <xdr:sp macro="" textlink="">
      <xdr:nvSpPr>
        <xdr:cNvPr id="77" name="楕円 76">
          <a:extLst>
            <a:ext uri="{FF2B5EF4-FFF2-40B4-BE49-F238E27FC236}">
              <a16:creationId xmlns:a16="http://schemas.microsoft.com/office/drawing/2014/main" id="{F61F71CE-B6A7-422E-9DF9-A70423151852}"/>
            </a:ext>
          </a:extLst>
        </xdr:cNvPr>
        <xdr:cNvSpPr/>
      </xdr:nvSpPr>
      <xdr:spPr>
        <a:xfrm>
          <a:off x="28575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72390</xdr:rowOff>
    </xdr:from>
    <xdr:to>
      <xdr:col>19</xdr:col>
      <xdr:colOff>177800</xdr:colOff>
      <xdr:row>37</xdr:row>
      <xdr:rowOff>91440</xdr:rowOff>
    </xdr:to>
    <xdr:cxnSp macro="">
      <xdr:nvCxnSpPr>
        <xdr:cNvPr id="78" name="直線コネクタ 77">
          <a:extLst>
            <a:ext uri="{FF2B5EF4-FFF2-40B4-BE49-F238E27FC236}">
              <a16:creationId xmlns:a16="http://schemas.microsoft.com/office/drawing/2014/main" id="{15FA3CC6-AAAC-44CE-9E93-488317E70DF1}"/>
            </a:ext>
          </a:extLst>
        </xdr:cNvPr>
        <xdr:cNvCxnSpPr/>
      </xdr:nvCxnSpPr>
      <xdr:spPr>
        <a:xfrm>
          <a:off x="2908300" y="64160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170180</xdr:rowOff>
    </xdr:from>
    <xdr:to>
      <xdr:col>10</xdr:col>
      <xdr:colOff>165100</xdr:colOff>
      <xdr:row>37</xdr:row>
      <xdr:rowOff>100330</xdr:rowOff>
    </xdr:to>
    <xdr:sp macro="" textlink="">
      <xdr:nvSpPr>
        <xdr:cNvPr id="79" name="楕円 78">
          <a:extLst>
            <a:ext uri="{FF2B5EF4-FFF2-40B4-BE49-F238E27FC236}">
              <a16:creationId xmlns:a16="http://schemas.microsoft.com/office/drawing/2014/main" id="{976127E0-2A44-4A3C-814B-CBE7A64D97E7}"/>
            </a:ext>
          </a:extLst>
        </xdr:cNvPr>
        <xdr:cNvSpPr/>
      </xdr:nvSpPr>
      <xdr:spPr>
        <a:xfrm>
          <a:off x="1968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49530</xdr:rowOff>
    </xdr:from>
    <xdr:to>
      <xdr:col>15</xdr:col>
      <xdr:colOff>50800</xdr:colOff>
      <xdr:row>37</xdr:row>
      <xdr:rowOff>72390</xdr:rowOff>
    </xdr:to>
    <xdr:cxnSp macro="">
      <xdr:nvCxnSpPr>
        <xdr:cNvPr id="80" name="直線コネクタ 79">
          <a:extLst>
            <a:ext uri="{FF2B5EF4-FFF2-40B4-BE49-F238E27FC236}">
              <a16:creationId xmlns:a16="http://schemas.microsoft.com/office/drawing/2014/main" id="{BAF6A576-3A0F-4594-AD68-C7A2A2E25360}"/>
            </a:ext>
          </a:extLst>
        </xdr:cNvPr>
        <xdr:cNvCxnSpPr/>
      </xdr:nvCxnSpPr>
      <xdr:spPr>
        <a:xfrm>
          <a:off x="2019300" y="63931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147320</xdr:rowOff>
    </xdr:from>
    <xdr:to>
      <xdr:col>6</xdr:col>
      <xdr:colOff>38100</xdr:colOff>
      <xdr:row>37</xdr:row>
      <xdr:rowOff>77470</xdr:rowOff>
    </xdr:to>
    <xdr:sp macro="" textlink="">
      <xdr:nvSpPr>
        <xdr:cNvPr id="81" name="楕円 80">
          <a:extLst>
            <a:ext uri="{FF2B5EF4-FFF2-40B4-BE49-F238E27FC236}">
              <a16:creationId xmlns:a16="http://schemas.microsoft.com/office/drawing/2014/main" id="{2315E74B-C359-42B8-9F9C-DE672754A791}"/>
            </a:ext>
          </a:extLst>
        </xdr:cNvPr>
        <xdr:cNvSpPr/>
      </xdr:nvSpPr>
      <xdr:spPr>
        <a:xfrm>
          <a:off x="1079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26670</xdr:rowOff>
    </xdr:from>
    <xdr:to>
      <xdr:col>10</xdr:col>
      <xdr:colOff>114300</xdr:colOff>
      <xdr:row>37</xdr:row>
      <xdr:rowOff>49530</xdr:rowOff>
    </xdr:to>
    <xdr:cxnSp macro="">
      <xdr:nvCxnSpPr>
        <xdr:cNvPr id="82" name="直線コネクタ 81">
          <a:extLst>
            <a:ext uri="{FF2B5EF4-FFF2-40B4-BE49-F238E27FC236}">
              <a16:creationId xmlns:a16="http://schemas.microsoft.com/office/drawing/2014/main" id="{3CE161D6-32BA-4B7C-83F4-9A1B91934B63}"/>
            </a:ext>
          </a:extLst>
        </xdr:cNvPr>
        <xdr:cNvCxnSpPr/>
      </xdr:nvCxnSpPr>
      <xdr:spPr>
        <a:xfrm>
          <a:off x="1130300" y="6370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AA87B426-7D2B-4E91-ADC3-F7D6775DBA7D}"/>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C2B60807-5E1F-4A03-BD83-AC4DB90B0DB6}"/>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BEBACABC-1C5F-46DF-98A9-51F1F7119D9F}"/>
            </a:ext>
          </a:extLst>
        </xdr:cNvPr>
        <xdr:cNvSpPr txBox="1"/>
      </xdr:nvSpPr>
      <xdr:spPr>
        <a:xfrm>
          <a:off x="1816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6" name="n_4aveValue【道路】&#10;有形固定資産減価償却率">
          <a:extLst>
            <a:ext uri="{FF2B5EF4-FFF2-40B4-BE49-F238E27FC236}">
              <a16:creationId xmlns:a16="http://schemas.microsoft.com/office/drawing/2014/main" id="{B0C53E0E-CE0D-46EA-AC8A-A18F70F526EF}"/>
            </a:ext>
          </a:extLst>
        </xdr:cNvPr>
        <xdr:cNvSpPr txBox="1"/>
      </xdr:nvSpPr>
      <xdr:spPr>
        <a:xfrm>
          <a:off x="927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158767</xdr:rowOff>
    </xdr:from>
    <xdr:ext cx="405111" cy="259045"/>
    <xdr:sp macro="" textlink="">
      <xdr:nvSpPr>
        <xdr:cNvPr id="87" name="n_1mainValue【道路】&#10;有形固定資産減価償却率">
          <a:extLst>
            <a:ext uri="{FF2B5EF4-FFF2-40B4-BE49-F238E27FC236}">
              <a16:creationId xmlns:a16="http://schemas.microsoft.com/office/drawing/2014/main" id="{9454400D-81E1-4D8F-A007-8F04B3EC7068}"/>
            </a:ext>
          </a:extLst>
        </xdr:cNvPr>
        <xdr:cNvSpPr txBox="1"/>
      </xdr:nvSpPr>
      <xdr:spPr>
        <a:xfrm>
          <a:off x="35820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139717</xdr:rowOff>
    </xdr:from>
    <xdr:ext cx="405111" cy="259045"/>
    <xdr:sp macro="" textlink="">
      <xdr:nvSpPr>
        <xdr:cNvPr id="88" name="n_2mainValue【道路】&#10;有形固定資産減価償却率">
          <a:extLst>
            <a:ext uri="{FF2B5EF4-FFF2-40B4-BE49-F238E27FC236}">
              <a16:creationId xmlns:a16="http://schemas.microsoft.com/office/drawing/2014/main" id="{D74AE033-38C4-4563-A09C-57E886FD8141}"/>
            </a:ext>
          </a:extLst>
        </xdr:cNvPr>
        <xdr:cNvSpPr txBox="1"/>
      </xdr:nvSpPr>
      <xdr:spPr>
        <a:xfrm>
          <a:off x="27057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116857</xdr:rowOff>
    </xdr:from>
    <xdr:ext cx="405111" cy="259045"/>
    <xdr:sp macro="" textlink="">
      <xdr:nvSpPr>
        <xdr:cNvPr id="89" name="n_3mainValue【道路】&#10;有形固定資産減価償却率">
          <a:extLst>
            <a:ext uri="{FF2B5EF4-FFF2-40B4-BE49-F238E27FC236}">
              <a16:creationId xmlns:a16="http://schemas.microsoft.com/office/drawing/2014/main" id="{C93439BC-273F-49CD-ABF8-45382A656C69}"/>
            </a:ext>
          </a:extLst>
        </xdr:cNvPr>
        <xdr:cNvSpPr txBox="1"/>
      </xdr:nvSpPr>
      <xdr:spPr>
        <a:xfrm>
          <a:off x="1816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93997</xdr:rowOff>
    </xdr:from>
    <xdr:ext cx="405111" cy="259045"/>
    <xdr:sp macro="" textlink="">
      <xdr:nvSpPr>
        <xdr:cNvPr id="90" name="n_4mainValue【道路】&#10;有形固定資産減価償却率">
          <a:extLst>
            <a:ext uri="{FF2B5EF4-FFF2-40B4-BE49-F238E27FC236}">
              <a16:creationId xmlns:a16="http://schemas.microsoft.com/office/drawing/2014/main" id="{8E44293F-F938-426F-BACC-93A045554FDA}"/>
            </a:ext>
          </a:extLst>
        </xdr:cNvPr>
        <xdr:cNvSpPr txBox="1"/>
      </xdr:nvSpPr>
      <xdr:spPr>
        <a:xfrm>
          <a:off x="9277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D0E6A38-950C-4FDA-BA05-36058164DC8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1E7B916-D7F7-45C1-9307-BC398F43C3F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FD6C40B-0A00-44F5-99BD-73152B961BF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B261FAD-4E95-40C1-9070-8EC9D7C0D52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98CE5B0-07EC-425C-86E0-F99D27A0D71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FBF354A-5681-403A-80E2-C7CC00FD99B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EE3EC9B-DA55-4AA6-8F28-77291E125BC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FE2C4E0-6657-4606-98A4-2D23421B4B9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F9DD8EC-F05A-4097-A56F-30FEFE3D908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29F66E8-65CA-450B-BBAA-88FC37112AA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520F84A8-CDC7-478B-9292-A85EF170FE9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62AABC6-0FBC-45C4-80BA-8F7E93CFFBAD}"/>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34AAD081-72C8-4083-B377-D75E2102D12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C54566E1-AF35-43C5-BF5B-AEC739B0A852}"/>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4AD28ABE-BFFD-48FE-8E9C-BB8E71E0CBD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E7C5385F-AE67-42B0-A743-320A0A5AA1F6}"/>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E659C435-C23E-47D4-91BF-AD011FFFF00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A2C53984-2FA8-46E3-ACBA-C3CC6CB50CC2}"/>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AE62395-FE7C-4B88-8B0D-A5608F66597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22ED1A45-0738-451B-BE0F-0BFE4F72B98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3F734A2-8F94-4EAE-B0B0-61452F1FE47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5422DEBB-6465-4758-84B0-5B03AADBD3B0}"/>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AB33E1FF-9905-451A-B3BD-4A9E4E76ADD3}"/>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465619A2-003D-4E29-8EE3-384EC4597B8C}"/>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0BF24B6F-2637-41E0-8206-BFBE11C19001}"/>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CFAA4BC2-6F84-49BC-B47E-D081D3A35513}"/>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0EF5B236-B334-4165-A454-8ED5B810D41A}"/>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18CDD39E-0481-4980-8255-4C51250669A3}"/>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EB5304A6-2B40-4399-9FFA-92858DAB2B7E}"/>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6CC79A4C-B175-4AC1-BEED-79BB3886E0C8}"/>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B97ED654-57B1-4185-A8DB-6C536F6CFD96}"/>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8BC38D7C-9FAB-4AC9-825F-4113B96264A0}"/>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F18D465-7174-40E6-A3A8-55BBE073BCE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DCBF05D-EDB7-4634-93B3-44884D7E90C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98C1E4A-994F-4C92-A1F4-B5F28E24390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2138FE9-60B1-4D22-9E69-4F55234228F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641CFBE-F22D-41EC-9448-00DBF38491C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14848</xdr:rowOff>
    </xdr:from>
    <xdr:to>
      <xdr:col>55</xdr:col>
      <xdr:colOff>50800</xdr:colOff>
      <xdr:row>41</xdr:row>
      <xdr:rowOff>116448</xdr:rowOff>
    </xdr:to>
    <xdr:sp macro="" textlink="">
      <xdr:nvSpPr>
        <xdr:cNvPr id="128" name="楕円 127">
          <a:extLst>
            <a:ext uri="{FF2B5EF4-FFF2-40B4-BE49-F238E27FC236}">
              <a16:creationId xmlns:a16="http://schemas.microsoft.com/office/drawing/2014/main" id="{DE773CCB-E804-4C25-95CD-8D90B3FBF683}"/>
            </a:ext>
          </a:extLst>
        </xdr:cNvPr>
        <xdr:cNvSpPr/>
      </xdr:nvSpPr>
      <xdr:spPr>
        <a:xfrm>
          <a:off x="10426700" y="704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101225</xdr:rowOff>
    </xdr:from>
    <xdr:ext cx="534377" cy="259045"/>
    <xdr:sp macro="" textlink="">
      <xdr:nvSpPr>
        <xdr:cNvPr id="129" name="【道路】&#10;一人当たり延長該当値テキスト">
          <a:extLst>
            <a:ext uri="{FF2B5EF4-FFF2-40B4-BE49-F238E27FC236}">
              <a16:creationId xmlns:a16="http://schemas.microsoft.com/office/drawing/2014/main" id="{DCBBD03A-611A-4DB9-B866-CE91DABB1E49}"/>
            </a:ext>
          </a:extLst>
        </xdr:cNvPr>
        <xdr:cNvSpPr txBox="1"/>
      </xdr:nvSpPr>
      <xdr:spPr>
        <a:xfrm>
          <a:off x="10515600" y="6959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16171</xdr:rowOff>
    </xdr:from>
    <xdr:to>
      <xdr:col>50</xdr:col>
      <xdr:colOff>165100</xdr:colOff>
      <xdr:row>41</xdr:row>
      <xdr:rowOff>117771</xdr:rowOff>
    </xdr:to>
    <xdr:sp macro="" textlink="">
      <xdr:nvSpPr>
        <xdr:cNvPr id="130" name="楕円 129">
          <a:extLst>
            <a:ext uri="{FF2B5EF4-FFF2-40B4-BE49-F238E27FC236}">
              <a16:creationId xmlns:a16="http://schemas.microsoft.com/office/drawing/2014/main" id="{8A25EC01-9234-4C70-AEFC-D4BACB212DF0}"/>
            </a:ext>
          </a:extLst>
        </xdr:cNvPr>
        <xdr:cNvSpPr/>
      </xdr:nvSpPr>
      <xdr:spPr>
        <a:xfrm>
          <a:off x="9588500" y="704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65648</xdr:rowOff>
    </xdr:from>
    <xdr:to>
      <xdr:col>55</xdr:col>
      <xdr:colOff>0</xdr:colOff>
      <xdr:row>41</xdr:row>
      <xdr:rowOff>66971</xdr:rowOff>
    </xdr:to>
    <xdr:cxnSp macro="">
      <xdr:nvCxnSpPr>
        <xdr:cNvPr id="131" name="直線コネクタ 130">
          <a:extLst>
            <a:ext uri="{FF2B5EF4-FFF2-40B4-BE49-F238E27FC236}">
              <a16:creationId xmlns:a16="http://schemas.microsoft.com/office/drawing/2014/main" id="{8122FB2A-2F5D-43A5-A8DB-69A0CFE6859E}"/>
            </a:ext>
          </a:extLst>
        </xdr:cNvPr>
        <xdr:cNvCxnSpPr/>
      </xdr:nvCxnSpPr>
      <xdr:spPr>
        <a:xfrm flipV="1">
          <a:off x="9639300" y="7095098"/>
          <a:ext cx="838200" cy="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20039</xdr:rowOff>
    </xdr:from>
    <xdr:to>
      <xdr:col>46</xdr:col>
      <xdr:colOff>38100</xdr:colOff>
      <xdr:row>41</xdr:row>
      <xdr:rowOff>121639</xdr:rowOff>
    </xdr:to>
    <xdr:sp macro="" textlink="">
      <xdr:nvSpPr>
        <xdr:cNvPr id="132" name="楕円 131">
          <a:extLst>
            <a:ext uri="{FF2B5EF4-FFF2-40B4-BE49-F238E27FC236}">
              <a16:creationId xmlns:a16="http://schemas.microsoft.com/office/drawing/2014/main" id="{C592664B-9C11-46B4-83EE-C81F8AD61AF4}"/>
            </a:ext>
          </a:extLst>
        </xdr:cNvPr>
        <xdr:cNvSpPr/>
      </xdr:nvSpPr>
      <xdr:spPr>
        <a:xfrm>
          <a:off x="8699500" y="704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66971</xdr:rowOff>
    </xdr:from>
    <xdr:to>
      <xdr:col>50</xdr:col>
      <xdr:colOff>114300</xdr:colOff>
      <xdr:row>41</xdr:row>
      <xdr:rowOff>70839</xdr:rowOff>
    </xdr:to>
    <xdr:cxnSp macro="">
      <xdr:nvCxnSpPr>
        <xdr:cNvPr id="133" name="直線コネクタ 132">
          <a:extLst>
            <a:ext uri="{FF2B5EF4-FFF2-40B4-BE49-F238E27FC236}">
              <a16:creationId xmlns:a16="http://schemas.microsoft.com/office/drawing/2014/main" id="{92BB60FF-83F8-4BF2-BDB1-AD19A97E1E74}"/>
            </a:ext>
          </a:extLst>
        </xdr:cNvPr>
        <xdr:cNvCxnSpPr/>
      </xdr:nvCxnSpPr>
      <xdr:spPr>
        <a:xfrm flipV="1">
          <a:off x="8750300" y="7096421"/>
          <a:ext cx="889000" cy="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20935</xdr:rowOff>
    </xdr:from>
    <xdr:to>
      <xdr:col>41</xdr:col>
      <xdr:colOff>101600</xdr:colOff>
      <xdr:row>41</xdr:row>
      <xdr:rowOff>122535</xdr:rowOff>
    </xdr:to>
    <xdr:sp macro="" textlink="">
      <xdr:nvSpPr>
        <xdr:cNvPr id="134" name="楕円 133">
          <a:extLst>
            <a:ext uri="{FF2B5EF4-FFF2-40B4-BE49-F238E27FC236}">
              <a16:creationId xmlns:a16="http://schemas.microsoft.com/office/drawing/2014/main" id="{16A47A7C-15F5-4E33-ADFF-CA4D85EF6288}"/>
            </a:ext>
          </a:extLst>
        </xdr:cNvPr>
        <xdr:cNvSpPr/>
      </xdr:nvSpPr>
      <xdr:spPr>
        <a:xfrm>
          <a:off x="7810500" y="705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70839</xdr:rowOff>
    </xdr:from>
    <xdr:to>
      <xdr:col>45</xdr:col>
      <xdr:colOff>177800</xdr:colOff>
      <xdr:row>41</xdr:row>
      <xdr:rowOff>71735</xdr:rowOff>
    </xdr:to>
    <xdr:cxnSp macro="">
      <xdr:nvCxnSpPr>
        <xdr:cNvPr id="135" name="直線コネクタ 134">
          <a:extLst>
            <a:ext uri="{FF2B5EF4-FFF2-40B4-BE49-F238E27FC236}">
              <a16:creationId xmlns:a16="http://schemas.microsoft.com/office/drawing/2014/main" id="{25EDCACF-4849-4F2F-AB56-A05F53F2FD23}"/>
            </a:ext>
          </a:extLst>
        </xdr:cNvPr>
        <xdr:cNvCxnSpPr/>
      </xdr:nvCxnSpPr>
      <xdr:spPr>
        <a:xfrm flipV="1">
          <a:off x="7861300" y="7100289"/>
          <a:ext cx="889000" cy="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22389</xdr:rowOff>
    </xdr:from>
    <xdr:to>
      <xdr:col>36</xdr:col>
      <xdr:colOff>165100</xdr:colOff>
      <xdr:row>41</xdr:row>
      <xdr:rowOff>123989</xdr:rowOff>
    </xdr:to>
    <xdr:sp macro="" textlink="">
      <xdr:nvSpPr>
        <xdr:cNvPr id="136" name="楕円 135">
          <a:extLst>
            <a:ext uri="{FF2B5EF4-FFF2-40B4-BE49-F238E27FC236}">
              <a16:creationId xmlns:a16="http://schemas.microsoft.com/office/drawing/2014/main" id="{90038565-6795-44B9-9FB1-4769298CE3C7}"/>
            </a:ext>
          </a:extLst>
        </xdr:cNvPr>
        <xdr:cNvSpPr/>
      </xdr:nvSpPr>
      <xdr:spPr>
        <a:xfrm>
          <a:off x="6921500" y="705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71735</xdr:rowOff>
    </xdr:from>
    <xdr:to>
      <xdr:col>41</xdr:col>
      <xdr:colOff>50800</xdr:colOff>
      <xdr:row>41</xdr:row>
      <xdr:rowOff>73189</xdr:rowOff>
    </xdr:to>
    <xdr:cxnSp macro="">
      <xdr:nvCxnSpPr>
        <xdr:cNvPr id="137" name="直線コネクタ 136">
          <a:extLst>
            <a:ext uri="{FF2B5EF4-FFF2-40B4-BE49-F238E27FC236}">
              <a16:creationId xmlns:a16="http://schemas.microsoft.com/office/drawing/2014/main" id="{BA32189D-1829-4332-901A-DCB04486FEFD}"/>
            </a:ext>
          </a:extLst>
        </xdr:cNvPr>
        <xdr:cNvCxnSpPr/>
      </xdr:nvCxnSpPr>
      <xdr:spPr>
        <a:xfrm flipV="1">
          <a:off x="6972300" y="7101185"/>
          <a:ext cx="889000" cy="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5414BF3D-9AEA-4D61-A1D7-A6C08BB30A1C}"/>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92BA0B30-5071-45BC-8167-F334141F01C9}"/>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47F73387-3069-4299-8D2A-81790AC3897E}"/>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3E0FEB35-AAAD-43BA-B8CD-471628724310}"/>
            </a:ext>
          </a:extLst>
        </xdr:cNvPr>
        <xdr:cNvSpPr txBox="1"/>
      </xdr:nvSpPr>
      <xdr:spPr>
        <a:xfrm>
          <a:off x="6705111" y="677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108898</xdr:rowOff>
    </xdr:from>
    <xdr:ext cx="534377" cy="259045"/>
    <xdr:sp macro="" textlink="">
      <xdr:nvSpPr>
        <xdr:cNvPr id="142" name="n_1mainValue【道路】&#10;一人当たり延長">
          <a:extLst>
            <a:ext uri="{FF2B5EF4-FFF2-40B4-BE49-F238E27FC236}">
              <a16:creationId xmlns:a16="http://schemas.microsoft.com/office/drawing/2014/main" id="{644F87AA-EAF4-433D-83F3-7F2658B85775}"/>
            </a:ext>
          </a:extLst>
        </xdr:cNvPr>
        <xdr:cNvSpPr txBox="1"/>
      </xdr:nvSpPr>
      <xdr:spPr>
        <a:xfrm>
          <a:off x="9359411" y="7138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112766</xdr:rowOff>
    </xdr:from>
    <xdr:ext cx="534377" cy="259045"/>
    <xdr:sp macro="" textlink="">
      <xdr:nvSpPr>
        <xdr:cNvPr id="143" name="n_2mainValue【道路】&#10;一人当たり延長">
          <a:extLst>
            <a:ext uri="{FF2B5EF4-FFF2-40B4-BE49-F238E27FC236}">
              <a16:creationId xmlns:a16="http://schemas.microsoft.com/office/drawing/2014/main" id="{206022A4-EB24-4BA0-A5FB-C0BFD5D06379}"/>
            </a:ext>
          </a:extLst>
        </xdr:cNvPr>
        <xdr:cNvSpPr txBox="1"/>
      </xdr:nvSpPr>
      <xdr:spPr>
        <a:xfrm>
          <a:off x="8483111" y="714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113662</xdr:rowOff>
    </xdr:from>
    <xdr:ext cx="534377" cy="259045"/>
    <xdr:sp macro="" textlink="">
      <xdr:nvSpPr>
        <xdr:cNvPr id="144" name="n_3mainValue【道路】&#10;一人当たり延長">
          <a:extLst>
            <a:ext uri="{FF2B5EF4-FFF2-40B4-BE49-F238E27FC236}">
              <a16:creationId xmlns:a16="http://schemas.microsoft.com/office/drawing/2014/main" id="{46CCBE06-1486-4D43-A1D8-041C6E933E94}"/>
            </a:ext>
          </a:extLst>
        </xdr:cNvPr>
        <xdr:cNvSpPr txBox="1"/>
      </xdr:nvSpPr>
      <xdr:spPr>
        <a:xfrm>
          <a:off x="7594111" y="71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115116</xdr:rowOff>
    </xdr:from>
    <xdr:ext cx="534377" cy="259045"/>
    <xdr:sp macro="" textlink="">
      <xdr:nvSpPr>
        <xdr:cNvPr id="145" name="n_4mainValue【道路】&#10;一人当たり延長">
          <a:extLst>
            <a:ext uri="{FF2B5EF4-FFF2-40B4-BE49-F238E27FC236}">
              <a16:creationId xmlns:a16="http://schemas.microsoft.com/office/drawing/2014/main" id="{F606524B-1E9C-4A22-A14E-B815D378AE6B}"/>
            </a:ext>
          </a:extLst>
        </xdr:cNvPr>
        <xdr:cNvSpPr txBox="1"/>
      </xdr:nvSpPr>
      <xdr:spPr>
        <a:xfrm>
          <a:off x="6705111" y="714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E3FC942-8C6A-4B05-8659-69C53F3F55C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0EFD653-5F05-42EE-AAAF-768E4E02F1E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F24A80F-2879-4394-87D1-7E20F8397C8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70EA5EE-9552-437D-BF39-7DBBD8EE7CB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DA02EB1-7689-4F2B-9610-99D1A0B7C59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03C00F4-DBE0-422B-AAEB-20BC0CAB7FE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7216EE8-EA99-45FF-91C7-C78E940C55E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B30FADA-8473-4FCD-A1EB-1698EA7E3C8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CCF78C9-E93B-45B8-852E-3A31324FB40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D73E6B0-2E7B-4B3E-93EA-A746B2C8B4E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0D4C2E0-976C-4222-9961-65FF4A64932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48839C4A-7235-4A1C-AD1E-29F10006E2C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ACFF7DF7-EC25-4716-9407-3913F62BF9C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72431020-CB36-47A0-8AC6-1ECAD3D3F8A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91883EC-D347-4274-A470-DC6E76AD98C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12EEF944-8F0A-4703-BD18-AA825A03B82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BBADD990-EC6A-4912-BD17-0566967BCD9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BADE0707-6314-4B98-A4D0-273A2A33346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70D309CD-B2E3-4F97-9909-91F44E140E6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DAE20546-60E2-49FE-8957-BD112109442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573CEA4B-0F3B-4E90-AA9E-F958881A0C7F}"/>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8C1D616E-2347-4428-BFF5-72EDECC47A9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5582DAF2-3397-4756-B354-D9FCFE553EE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11B88ABD-2533-48C0-ACD6-5612DBBDC6B3}"/>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0E3B348C-8626-44AD-A7BE-C3DF3554187B}"/>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FB61F6D6-E1D7-4E78-94AD-5875378284AB}"/>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814EC6EC-A749-46CF-86EB-AEB2779A78A1}"/>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85D85CF7-5499-4296-A85D-3EB66056395B}"/>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4C08BAAC-22F6-455D-BD26-7880EC8919F9}"/>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AAB7F4A8-BEE7-4589-8FFB-13F2EBBC76EC}"/>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1B30F4A4-F3C7-4188-89D3-BFD7EA3D1D8E}"/>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DA192E8D-6CC5-4A03-998C-CF9FA788A1A1}"/>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7C00BC6C-911D-4755-BDD3-EEE1508054B4}"/>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BD699C25-4E31-4CAB-B76B-A88DCDF09323}"/>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7A6D01BC-F0E7-4B95-A306-69F7F1D72F1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C8CDEE8-D4AB-4B32-A96E-918975C3AE8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4E924C5-FA67-43D3-9D86-A7D530536F0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CE64078-6709-4905-8FBF-19162B445C0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A43B83B-6435-4D5F-8D05-CCDC39532BD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72390</xdr:rowOff>
    </xdr:from>
    <xdr:to>
      <xdr:col>24</xdr:col>
      <xdr:colOff>114300</xdr:colOff>
      <xdr:row>58</xdr:row>
      <xdr:rowOff>2540</xdr:rowOff>
    </xdr:to>
    <xdr:sp macro="" textlink="">
      <xdr:nvSpPr>
        <xdr:cNvPr id="185" name="楕円 184">
          <a:extLst>
            <a:ext uri="{FF2B5EF4-FFF2-40B4-BE49-F238E27FC236}">
              <a16:creationId xmlns:a16="http://schemas.microsoft.com/office/drawing/2014/main" id="{BD590BD6-7280-4BD4-AD03-2062CE011C69}"/>
            </a:ext>
          </a:extLst>
        </xdr:cNvPr>
        <xdr:cNvSpPr/>
      </xdr:nvSpPr>
      <xdr:spPr>
        <a:xfrm>
          <a:off x="45847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95267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F13221AF-6679-4127-B949-708814943208}"/>
            </a:ext>
          </a:extLst>
        </xdr:cNvPr>
        <xdr:cNvSpPr txBox="1"/>
      </xdr:nvSpPr>
      <xdr:spPr>
        <a:xfrm>
          <a:off x="4673600" y="9696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53340</xdr:rowOff>
    </xdr:from>
    <xdr:to>
      <xdr:col>20</xdr:col>
      <xdr:colOff>38100</xdr:colOff>
      <xdr:row>57</xdr:row>
      <xdr:rowOff>154940</xdr:rowOff>
    </xdr:to>
    <xdr:sp macro="" textlink="">
      <xdr:nvSpPr>
        <xdr:cNvPr id="187" name="楕円 186">
          <a:extLst>
            <a:ext uri="{FF2B5EF4-FFF2-40B4-BE49-F238E27FC236}">
              <a16:creationId xmlns:a16="http://schemas.microsoft.com/office/drawing/2014/main" id="{FBC16F19-9794-4D07-9146-49613CB8714C}"/>
            </a:ext>
          </a:extLst>
        </xdr:cNvPr>
        <xdr:cNvSpPr/>
      </xdr:nvSpPr>
      <xdr:spPr>
        <a:xfrm>
          <a:off x="3746500" y="982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104140</xdr:rowOff>
    </xdr:from>
    <xdr:to>
      <xdr:col>24</xdr:col>
      <xdr:colOff>63500</xdr:colOff>
      <xdr:row>57</xdr:row>
      <xdr:rowOff>123190</xdr:rowOff>
    </xdr:to>
    <xdr:cxnSp macro="">
      <xdr:nvCxnSpPr>
        <xdr:cNvPr id="188" name="直線コネクタ 187">
          <a:extLst>
            <a:ext uri="{FF2B5EF4-FFF2-40B4-BE49-F238E27FC236}">
              <a16:creationId xmlns:a16="http://schemas.microsoft.com/office/drawing/2014/main" id="{32713AC1-1A7D-4B23-946B-B656D2C0415D}"/>
            </a:ext>
          </a:extLst>
        </xdr:cNvPr>
        <xdr:cNvCxnSpPr/>
      </xdr:nvCxnSpPr>
      <xdr:spPr>
        <a:xfrm>
          <a:off x="3797300" y="987679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39370</xdr:rowOff>
    </xdr:from>
    <xdr:to>
      <xdr:col>15</xdr:col>
      <xdr:colOff>101600</xdr:colOff>
      <xdr:row>57</xdr:row>
      <xdr:rowOff>140970</xdr:rowOff>
    </xdr:to>
    <xdr:sp macro="" textlink="">
      <xdr:nvSpPr>
        <xdr:cNvPr id="189" name="楕円 188">
          <a:extLst>
            <a:ext uri="{FF2B5EF4-FFF2-40B4-BE49-F238E27FC236}">
              <a16:creationId xmlns:a16="http://schemas.microsoft.com/office/drawing/2014/main" id="{AD898F60-E491-400E-BBAC-E05980C58D6A}"/>
            </a:ext>
          </a:extLst>
        </xdr:cNvPr>
        <xdr:cNvSpPr/>
      </xdr:nvSpPr>
      <xdr:spPr>
        <a:xfrm>
          <a:off x="2857500" y="981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90170</xdr:rowOff>
    </xdr:from>
    <xdr:to>
      <xdr:col>19</xdr:col>
      <xdr:colOff>177800</xdr:colOff>
      <xdr:row>57</xdr:row>
      <xdr:rowOff>104140</xdr:rowOff>
    </xdr:to>
    <xdr:cxnSp macro="">
      <xdr:nvCxnSpPr>
        <xdr:cNvPr id="190" name="直線コネクタ 189">
          <a:extLst>
            <a:ext uri="{FF2B5EF4-FFF2-40B4-BE49-F238E27FC236}">
              <a16:creationId xmlns:a16="http://schemas.microsoft.com/office/drawing/2014/main" id="{8ECBD26E-522E-41C3-B9F4-EF920D2234A8}"/>
            </a:ext>
          </a:extLst>
        </xdr:cNvPr>
        <xdr:cNvCxnSpPr/>
      </xdr:nvCxnSpPr>
      <xdr:spPr>
        <a:xfrm>
          <a:off x="2908300" y="986282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26670</xdr:rowOff>
    </xdr:from>
    <xdr:to>
      <xdr:col>10</xdr:col>
      <xdr:colOff>165100</xdr:colOff>
      <xdr:row>57</xdr:row>
      <xdr:rowOff>128270</xdr:rowOff>
    </xdr:to>
    <xdr:sp macro="" textlink="">
      <xdr:nvSpPr>
        <xdr:cNvPr id="191" name="楕円 190">
          <a:extLst>
            <a:ext uri="{FF2B5EF4-FFF2-40B4-BE49-F238E27FC236}">
              <a16:creationId xmlns:a16="http://schemas.microsoft.com/office/drawing/2014/main" id="{65630207-2BD1-4461-9756-6FE676FFFD20}"/>
            </a:ext>
          </a:extLst>
        </xdr:cNvPr>
        <xdr:cNvSpPr/>
      </xdr:nvSpPr>
      <xdr:spPr>
        <a:xfrm>
          <a:off x="19685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77470</xdr:rowOff>
    </xdr:from>
    <xdr:to>
      <xdr:col>15</xdr:col>
      <xdr:colOff>50800</xdr:colOff>
      <xdr:row>57</xdr:row>
      <xdr:rowOff>90170</xdr:rowOff>
    </xdr:to>
    <xdr:cxnSp macro="">
      <xdr:nvCxnSpPr>
        <xdr:cNvPr id="192" name="直線コネクタ 191">
          <a:extLst>
            <a:ext uri="{FF2B5EF4-FFF2-40B4-BE49-F238E27FC236}">
              <a16:creationId xmlns:a16="http://schemas.microsoft.com/office/drawing/2014/main" id="{B17C801A-7F96-4ADA-BE73-D310AB31BDAB}"/>
            </a:ext>
          </a:extLst>
        </xdr:cNvPr>
        <xdr:cNvCxnSpPr/>
      </xdr:nvCxnSpPr>
      <xdr:spPr>
        <a:xfrm>
          <a:off x="2019300" y="985012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13970</xdr:rowOff>
    </xdr:from>
    <xdr:to>
      <xdr:col>6</xdr:col>
      <xdr:colOff>38100</xdr:colOff>
      <xdr:row>57</xdr:row>
      <xdr:rowOff>115570</xdr:rowOff>
    </xdr:to>
    <xdr:sp macro="" textlink="">
      <xdr:nvSpPr>
        <xdr:cNvPr id="193" name="楕円 192">
          <a:extLst>
            <a:ext uri="{FF2B5EF4-FFF2-40B4-BE49-F238E27FC236}">
              <a16:creationId xmlns:a16="http://schemas.microsoft.com/office/drawing/2014/main" id="{0A898A2D-FD53-483D-9BAB-D667CF4A377A}"/>
            </a:ext>
          </a:extLst>
        </xdr:cNvPr>
        <xdr:cNvSpPr/>
      </xdr:nvSpPr>
      <xdr:spPr>
        <a:xfrm>
          <a:off x="107950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64770</xdr:rowOff>
    </xdr:from>
    <xdr:to>
      <xdr:col>10</xdr:col>
      <xdr:colOff>114300</xdr:colOff>
      <xdr:row>57</xdr:row>
      <xdr:rowOff>77470</xdr:rowOff>
    </xdr:to>
    <xdr:cxnSp macro="">
      <xdr:nvCxnSpPr>
        <xdr:cNvPr id="194" name="直線コネクタ 193">
          <a:extLst>
            <a:ext uri="{FF2B5EF4-FFF2-40B4-BE49-F238E27FC236}">
              <a16:creationId xmlns:a16="http://schemas.microsoft.com/office/drawing/2014/main" id="{658C66B0-215D-4518-9C2C-C9B69879EF08}"/>
            </a:ext>
          </a:extLst>
        </xdr:cNvPr>
        <xdr:cNvCxnSpPr/>
      </xdr:nvCxnSpPr>
      <xdr:spPr>
        <a:xfrm>
          <a:off x="1130300" y="983742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C5D3438E-D816-4774-94A6-48E89E6AAE53}"/>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3868BC0C-3E33-497A-B839-2EC7FA9EFA60}"/>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F77DB988-BCC9-4ABF-91E3-3EE5AE8B3A1D}"/>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CE3D90F6-CD53-4B6C-849D-6BE562F0648F}"/>
            </a:ext>
          </a:extLst>
        </xdr:cNvPr>
        <xdr:cNvSpPr txBox="1"/>
      </xdr:nvSpPr>
      <xdr:spPr>
        <a:xfrm>
          <a:off x="927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D9B7796E-C088-4225-A288-03FDD632703E}"/>
            </a:ext>
          </a:extLst>
        </xdr:cNvPr>
        <xdr:cNvSpPr txBox="1"/>
      </xdr:nvSpPr>
      <xdr:spPr>
        <a:xfrm>
          <a:off x="3582044" y="9601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157497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CD4DB4FE-6E20-485D-973C-1C17F7C30399}"/>
            </a:ext>
          </a:extLst>
        </xdr:cNvPr>
        <xdr:cNvSpPr txBox="1"/>
      </xdr:nvSpPr>
      <xdr:spPr>
        <a:xfrm>
          <a:off x="2705744" y="9587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144797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96452335-6DAC-45B5-92E5-0B51AF8E8097}"/>
            </a:ext>
          </a:extLst>
        </xdr:cNvPr>
        <xdr:cNvSpPr txBox="1"/>
      </xdr:nvSpPr>
      <xdr:spPr>
        <a:xfrm>
          <a:off x="1816744" y="957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132097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3368750D-6D35-4E9E-9123-4E401718C1E7}"/>
            </a:ext>
          </a:extLst>
        </xdr:cNvPr>
        <xdr:cNvSpPr txBox="1"/>
      </xdr:nvSpPr>
      <xdr:spPr>
        <a:xfrm>
          <a:off x="927744"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69A4D94F-44A1-4E7B-A945-C1F14206397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9368BCCF-8162-4AB6-A400-26FE91B3108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55088F6C-E003-43E9-97C7-1B5855FF9DB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E5F34223-441F-4FEB-900E-304DD5D1303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D030E33F-0E9B-478A-9CA5-35F7FD14B3C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421FE479-9B6B-490B-B644-5CE4FD60449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46464C70-BEAE-4E5A-91E4-466A2435670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50FC40D4-60DE-469C-89BE-3EB88A6FE20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7B010B9B-14AC-473C-B345-C8EE1440168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9B83284C-3D97-464A-A44C-EEB84D2002C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BDC007F8-CE54-4622-BE73-4CD2A37B8E3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A604B739-4A72-4DA5-99E3-6CC56D9C4B0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49678409-8656-474E-8335-79430A4179B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8EBE01A4-A99A-4673-8B12-36FEA0068325}"/>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33B6984C-E6F5-42F5-B60A-139E35F5BB5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7F4B6B4B-B75B-4B9F-86C8-B10700EEDF5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7C388EE7-FA9B-4100-84B7-ACFC168A6D9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6204697F-C7DF-4161-8F55-6CE34275724E}"/>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4B6D3406-EB91-4A73-846A-65269F9F111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670E6A66-6487-41DE-A9C8-2C20339370B6}"/>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AE62FD60-F716-493D-A762-3B6A6808069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7939E90F-A239-4785-955B-9CDF7EFFA28E}"/>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AF6EAD47-A54E-4C7D-AAA1-3CAD18777DC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B63603C2-00C1-49FE-B503-765797BF051C}"/>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9A00461C-855A-4581-A9FF-9FD8251B8306}"/>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2A1AA6C9-3D79-43B0-8CE2-0B731289925E}"/>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1E0AD86E-B2FE-4E35-8584-C42D0AFC5115}"/>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0935DF27-4FB0-40E5-913E-63FBC56641B9}"/>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7BD2BC51-1D4F-4D43-AB0B-80657BD8FFC8}"/>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A919F2FE-4DE5-4375-BE94-77FA53F7491F}"/>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9A2AD836-B6DD-4FD1-B1FF-4EF8AB7F622D}"/>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D3A24498-71EE-47DE-ACD4-6B2561163721}"/>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21A334F9-2429-4AE9-80E1-4E38567639C0}"/>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62EB52D1-8FFE-4012-A68D-31A5BF4F41ED}"/>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F15B594-E0D5-4949-995B-4FFEE5B14A6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FBB50BD-EAD0-4CF8-868C-1C51FD45F58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B8C80EB-390A-413B-99AF-0D0ADE9053B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2EA7C5D-EA70-474A-B496-BB1A7D6FE48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0C83D90-E83D-4C25-8D24-1B0CC9A4F6A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98333</xdr:rowOff>
    </xdr:from>
    <xdr:to>
      <xdr:col>55</xdr:col>
      <xdr:colOff>50800</xdr:colOff>
      <xdr:row>64</xdr:row>
      <xdr:rowOff>28483</xdr:rowOff>
    </xdr:to>
    <xdr:sp macro="" textlink="">
      <xdr:nvSpPr>
        <xdr:cNvPr id="242" name="楕円 241">
          <a:extLst>
            <a:ext uri="{FF2B5EF4-FFF2-40B4-BE49-F238E27FC236}">
              <a16:creationId xmlns:a16="http://schemas.microsoft.com/office/drawing/2014/main" id="{16C43E46-BBD7-447E-A687-1DDDDFA746B3}"/>
            </a:ext>
          </a:extLst>
        </xdr:cNvPr>
        <xdr:cNvSpPr/>
      </xdr:nvSpPr>
      <xdr:spPr>
        <a:xfrm>
          <a:off x="10426700" y="1089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13260</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FF04AE4-53FC-476E-B714-05FBDD46DB50}"/>
            </a:ext>
          </a:extLst>
        </xdr:cNvPr>
        <xdr:cNvSpPr txBox="1"/>
      </xdr:nvSpPr>
      <xdr:spPr>
        <a:xfrm>
          <a:off x="10515600" y="10814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99935</xdr:rowOff>
    </xdr:from>
    <xdr:to>
      <xdr:col>50</xdr:col>
      <xdr:colOff>165100</xdr:colOff>
      <xdr:row>64</xdr:row>
      <xdr:rowOff>30085</xdr:rowOff>
    </xdr:to>
    <xdr:sp macro="" textlink="">
      <xdr:nvSpPr>
        <xdr:cNvPr id="244" name="楕円 243">
          <a:extLst>
            <a:ext uri="{FF2B5EF4-FFF2-40B4-BE49-F238E27FC236}">
              <a16:creationId xmlns:a16="http://schemas.microsoft.com/office/drawing/2014/main" id="{8224E60B-176C-4D19-B7B9-9E034D9C586C}"/>
            </a:ext>
          </a:extLst>
        </xdr:cNvPr>
        <xdr:cNvSpPr/>
      </xdr:nvSpPr>
      <xdr:spPr>
        <a:xfrm>
          <a:off x="9588500" y="1090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149133</xdr:rowOff>
    </xdr:from>
    <xdr:to>
      <xdr:col>55</xdr:col>
      <xdr:colOff>0</xdr:colOff>
      <xdr:row>63</xdr:row>
      <xdr:rowOff>150735</xdr:rowOff>
    </xdr:to>
    <xdr:cxnSp macro="">
      <xdr:nvCxnSpPr>
        <xdr:cNvPr id="245" name="直線コネクタ 244">
          <a:extLst>
            <a:ext uri="{FF2B5EF4-FFF2-40B4-BE49-F238E27FC236}">
              <a16:creationId xmlns:a16="http://schemas.microsoft.com/office/drawing/2014/main" id="{9DBC531E-07D0-4F53-951F-64892FA2E866}"/>
            </a:ext>
          </a:extLst>
        </xdr:cNvPr>
        <xdr:cNvCxnSpPr/>
      </xdr:nvCxnSpPr>
      <xdr:spPr>
        <a:xfrm flipV="1">
          <a:off x="9639300" y="10950483"/>
          <a:ext cx="838200" cy="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103470</xdr:rowOff>
    </xdr:from>
    <xdr:to>
      <xdr:col>46</xdr:col>
      <xdr:colOff>38100</xdr:colOff>
      <xdr:row>64</xdr:row>
      <xdr:rowOff>33620</xdr:rowOff>
    </xdr:to>
    <xdr:sp macro="" textlink="">
      <xdr:nvSpPr>
        <xdr:cNvPr id="246" name="楕円 245">
          <a:extLst>
            <a:ext uri="{FF2B5EF4-FFF2-40B4-BE49-F238E27FC236}">
              <a16:creationId xmlns:a16="http://schemas.microsoft.com/office/drawing/2014/main" id="{A98D7CCA-CAAF-4782-8763-E1838B7E157B}"/>
            </a:ext>
          </a:extLst>
        </xdr:cNvPr>
        <xdr:cNvSpPr/>
      </xdr:nvSpPr>
      <xdr:spPr>
        <a:xfrm>
          <a:off x="8699500" y="1090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150735</xdr:rowOff>
    </xdr:from>
    <xdr:to>
      <xdr:col>50</xdr:col>
      <xdr:colOff>114300</xdr:colOff>
      <xdr:row>63</xdr:row>
      <xdr:rowOff>154270</xdr:rowOff>
    </xdr:to>
    <xdr:cxnSp macro="">
      <xdr:nvCxnSpPr>
        <xdr:cNvPr id="247" name="直線コネクタ 246">
          <a:extLst>
            <a:ext uri="{FF2B5EF4-FFF2-40B4-BE49-F238E27FC236}">
              <a16:creationId xmlns:a16="http://schemas.microsoft.com/office/drawing/2014/main" id="{995137A0-F5DF-4580-AA4B-2BA56A2036F0}"/>
            </a:ext>
          </a:extLst>
        </xdr:cNvPr>
        <xdr:cNvCxnSpPr/>
      </xdr:nvCxnSpPr>
      <xdr:spPr>
        <a:xfrm flipV="1">
          <a:off x="8750300" y="10952085"/>
          <a:ext cx="889000" cy="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106487</xdr:rowOff>
    </xdr:from>
    <xdr:to>
      <xdr:col>41</xdr:col>
      <xdr:colOff>101600</xdr:colOff>
      <xdr:row>64</xdr:row>
      <xdr:rowOff>36637</xdr:rowOff>
    </xdr:to>
    <xdr:sp macro="" textlink="">
      <xdr:nvSpPr>
        <xdr:cNvPr id="248" name="楕円 247">
          <a:extLst>
            <a:ext uri="{FF2B5EF4-FFF2-40B4-BE49-F238E27FC236}">
              <a16:creationId xmlns:a16="http://schemas.microsoft.com/office/drawing/2014/main" id="{7DE52E39-26F1-4D14-A573-9B1FE728BE4B}"/>
            </a:ext>
          </a:extLst>
        </xdr:cNvPr>
        <xdr:cNvSpPr/>
      </xdr:nvSpPr>
      <xdr:spPr>
        <a:xfrm>
          <a:off x="7810500" y="1090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154270</xdr:rowOff>
    </xdr:from>
    <xdr:to>
      <xdr:col>45</xdr:col>
      <xdr:colOff>177800</xdr:colOff>
      <xdr:row>63</xdr:row>
      <xdr:rowOff>157287</xdr:rowOff>
    </xdr:to>
    <xdr:cxnSp macro="">
      <xdr:nvCxnSpPr>
        <xdr:cNvPr id="249" name="直線コネクタ 248">
          <a:extLst>
            <a:ext uri="{FF2B5EF4-FFF2-40B4-BE49-F238E27FC236}">
              <a16:creationId xmlns:a16="http://schemas.microsoft.com/office/drawing/2014/main" id="{64324F90-BF5E-477E-A3B8-4A424A25DDC9}"/>
            </a:ext>
          </a:extLst>
        </xdr:cNvPr>
        <xdr:cNvCxnSpPr/>
      </xdr:nvCxnSpPr>
      <xdr:spPr>
        <a:xfrm flipV="1">
          <a:off x="7861300" y="10955620"/>
          <a:ext cx="8890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110571</xdr:rowOff>
    </xdr:from>
    <xdr:to>
      <xdr:col>36</xdr:col>
      <xdr:colOff>165100</xdr:colOff>
      <xdr:row>64</xdr:row>
      <xdr:rowOff>40721</xdr:rowOff>
    </xdr:to>
    <xdr:sp macro="" textlink="">
      <xdr:nvSpPr>
        <xdr:cNvPr id="250" name="楕円 249">
          <a:extLst>
            <a:ext uri="{FF2B5EF4-FFF2-40B4-BE49-F238E27FC236}">
              <a16:creationId xmlns:a16="http://schemas.microsoft.com/office/drawing/2014/main" id="{5E7E243C-B36C-49D4-9BBE-CFC6BD4E1FBF}"/>
            </a:ext>
          </a:extLst>
        </xdr:cNvPr>
        <xdr:cNvSpPr/>
      </xdr:nvSpPr>
      <xdr:spPr>
        <a:xfrm>
          <a:off x="6921500" y="1091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157287</xdr:rowOff>
    </xdr:from>
    <xdr:to>
      <xdr:col>41</xdr:col>
      <xdr:colOff>50800</xdr:colOff>
      <xdr:row>63</xdr:row>
      <xdr:rowOff>161371</xdr:rowOff>
    </xdr:to>
    <xdr:cxnSp macro="">
      <xdr:nvCxnSpPr>
        <xdr:cNvPr id="251" name="直線コネクタ 250">
          <a:extLst>
            <a:ext uri="{FF2B5EF4-FFF2-40B4-BE49-F238E27FC236}">
              <a16:creationId xmlns:a16="http://schemas.microsoft.com/office/drawing/2014/main" id="{E84CD800-F529-4EAA-B9A1-09869EF98ADE}"/>
            </a:ext>
          </a:extLst>
        </xdr:cNvPr>
        <xdr:cNvCxnSpPr/>
      </xdr:nvCxnSpPr>
      <xdr:spPr>
        <a:xfrm flipV="1">
          <a:off x="6972300" y="10958637"/>
          <a:ext cx="889000" cy="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9A985BCE-FD76-43B7-9439-4DABA7AAFF19}"/>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4035811C-EA39-4E8C-8298-538BC6E886D0}"/>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66AF23DF-E1A2-4AF9-AA65-09C3E023F87A}"/>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F6EB7861-3719-4366-8E95-B07387283651}"/>
            </a:ext>
          </a:extLst>
        </xdr:cNvPr>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21212</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9F6EAACB-A003-4D05-97B3-DBFEBC859448}"/>
            </a:ext>
          </a:extLst>
        </xdr:cNvPr>
        <xdr:cNvSpPr txBox="1"/>
      </xdr:nvSpPr>
      <xdr:spPr>
        <a:xfrm>
          <a:off x="9327095" y="10994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24747</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D0621F99-AA66-48EE-AC98-730A480AE8DE}"/>
            </a:ext>
          </a:extLst>
        </xdr:cNvPr>
        <xdr:cNvSpPr txBox="1"/>
      </xdr:nvSpPr>
      <xdr:spPr>
        <a:xfrm>
          <a:off x="8450795" y="10997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27764</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A3150979-EB30-4F07-B72F-E51B7968F775}"/>
            </a:ext>
          </a:extLst>
        </xdr:cNvPr>
        <xdr:cNvSpPr txBox="1"/>
      </xdr:nvSpPr>
      <xdr:spPr>
        <a:xfrm>
          <a:off x="7561795" y="11000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31848</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4C1662D1-E70D-4E43-9F2E-23DF0B7A10B0}"/>
            </a:ext>
          </a:extLst>
        </xdr:cNvPr>
        <xdr:cNvSpPr txBox="1"/>
      </xdr:nvSpPr>
      <xdr:spPr>
        <a:xfrm>
          <a:off x="6672795" y="11004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D9A6B573-20A8-4E77-B67C-8A707F3EE77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98E04676-6F51-4785-9720-C868F1A2BF1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25AD149D-9A73-4CC3-99B1-ECADA437C59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947E195D-9CD0-4282-99E9-4D90365D20D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449A5EE-19FC-44D9-B9A9-C98B10B1D38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C0D113C4-7A8A-4F10-88C9-E5188155539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6619451-46A0-4DE6-B3F8-737A4B1A3E3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62FA06E6-5660-4D6B-A234-0EDF2C19DBF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CA53232-D41A-4A18-8055-30B5A0E5F50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D93361D-A770-4BA3-8A63-D03EA002882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66BBDC80-1731-4B94-85AB-C9F4F12205F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4CD740FD-93F7-4670-BF24-7768E4E9F70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D4347D38-A8AF-4F95-99F3-7BEBF28F94B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42BBE02-EF0D-4292-A4B0-C4A3660D421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B34CB738-5965-40B3-8278-55E8FB4ABA1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D5997764-AA09-454C-92C3-FA1B21D1A89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D134BA00-661E-4044-8AA8-9957B5DD645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15970D16-A8E4-4176-B7AC-D4C74C3A946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6D343A62-AF22-4267-A593-F21FC04CBE8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89C32F71-22E7-45EF-95A5-FFC298A7A63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1A99FE1F-6B51-4951-8FC1-7F4098EB03F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6D473595-ACAC-4336-BA25-1184B129E7C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C1DF50B9-F589-4A23-8ECB-2F2CFFBFF6F6}"/>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1EDD6D9-0F0A-480B-882C-896EE6DD961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CC1172AF-91BA-4870-BE64-06B7B6A71E6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7B80B4E1-402E-4D59-9073-945FE7B232AA}"/>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F7CEF2C0-2F41-4F21-B527-CB2BCF9362C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31F0A6F0-2647-4378-9936-E1B494D252B3}"/>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7CD22FA8-95B8-43E8-948E-8E01575A1C02}"/>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A8B0819F-C150-4E06-A268-A6E3F2377775}"/>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4C22FE06-AB6D-4029-B789-F857A68DA3F2}"/>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192F71A4-3305-4511-9CDF-FC1789AA67A0}"/>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2FF054AB-AE33-4372-B7B1-FF8FB8A0C8DB}"/>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0ABC6BA0-A690-47A0-9DD7-3904AE292005}"/>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06C2BB51-FB1A-40EA-897A-B45173DF758D}"/>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DBDD533D-01D0-4973-A767-E80F5DCC91A5}"/>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0A78463-F1CD-46F3-868C-D861BE9C15C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8F996B5-352E-4DE6-8304-0FE22061827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1C5E1D5-F479-4ECA-9B2C-FE38F59B432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6A77CE7-08B8-4439-8108-878F2CB83F9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A5AE0C9-D337-4B8C-BC3A-97749D3DA98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67311</xdr:rowOff>
    </xdr:from>
    <xdr:to>
      <xdr:col>24</xdr:col>
      <xdr:colOff>114300</xdr:colOff>
      <xdr:row>80</xdr:row>
      <xdr:rowOff>168911</xdr:rowOff>
    </xdr:to>
    <xdr:sp macro="" textlink="">
      <xdr:nvSpPr>
        <xdr:cNvPr id="301" name="楕円 300">
          <a:extLst>
            <a:ext uri="{FF2B5EF4-FFF2-40B4-BE49-F238E27FC236}">
              <a16:creationId xmlns:a16="http://schemas.microsoft.com/office/drawing/2014/main" id="{A8A71E02-1756-48F0-A41E-BCFDC718814F}"/>
            </a:ext>
          </a:extLst>
        </xdr:cNvPr>
        <xdr:cNvSpPr/>
      </xdr:nvSpPr>
      <xdr:spPr>
        <a:xfrm>
          <a:off x="45847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90188</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6429348C-C2C4-4AB1-B267-BA7FB98E58D5}"/>
            </a:ext>
          </a:extLst>
        </xdr:cNvPr>
        <xdr:cNvSpPr txBox="1"/>
      </xdr:nvSpPr>
      <xdr:spPr>
        <a:xfrm>
          <a:off x="4673600" y="1363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8527</xdr:rowOff>
    </xdr:from>
    <xdr:to>
      <xdr:col>20</xdr:col>
      <xdr:colOff>38100</xdr:colOff>
      <xdr:row>80</xdr:row>
      <xdr:rowOff>110127</xdr:rowOff>
    </xdr:to>
    <xdr:sp macro="" textlink="">
      <xdr:nvSpPr>
        <xdr:cNvPr id="303" name="楕円 302">
          <a:extLst>
            <a:ext uri="{FF2B5EF4-FFF2-40B4-BE49-F238E27FC236}">
              <a16:creationId xmlns:a16="http://schemas.microsoft.com/office/drawing/2014/main" id="{E30AA850-62AB-4998-82BF-A1363D5767D1}"/>
            </a:ext>
          </a:extLst>
        </xdr:cNvPr>
        <xdr:cNvSpPr/>
      </xdr:nvSpPr>
      <xdr:spPr>
        <a:xfrm>
          <a:off x="3746500" y="1372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59327</xdr:rowOff>
    </xdr:from>
    <xdr:to>
      <xdr:col>24</xdr:col>
      <xdr:colOff>63500</xdr:colOff>
      <xdr:row>80</xdr:row>
      <xdr:rowOff>118111</xdr:rowOff>
    </xdr:to>
    <xdr:cxnSp macro="">
      <xdr:nvCxnSpPr>
        <xdr:cNvPr id="304" name="直線コネクタ 303">
          <a:extLst>
            <a:ext uri="{FF2B5EF4-FFF2-40B4-BE49-F238E27FC236}">
              <a16:creationId xmlns:a16="http://schemas.microsoft.com/office/drawing/2014/main" id="{AB2AE8E5-E23F-40D2-A064-A980C873A319}"/>
            </a:ext>
          </a:extLst>
        </xdr:cNvPr>
        <xdr:cNvCxnSpPr/>
      </xdr:nvCxnSpPr>
      <xdr:spPr>
        <a:xfrm>
          <a:off x="3797300" y="13775327"/>
          <a:ext cx="8382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158750</xdr:rowOff>
    </xdr:from>
    <xdr:to>
      <xdr:col>15</xdr:col>
      <xdr:colOff>101600</xdr:colOff>
      <xdr:row>80</xdr:row>
      <xdr:rowOff>88900</xdr:rowOff>
    </xdr:to>
    <xdr:sp macro="" textlink="">
      <xdr:nvSpPr>
        <xdr:cNvPr id="305" name="楕円 304">
          <a:extLst>
            <a:ext uri="{FF2B5EF4-FFF2-40B4-BE49-F238E27FC236}">
              <a16:creationId xmlns:a16="http://schemas.microsoft.com/office/drawing/2014/main" id="{31668A35-721C-4A7E-9504-D9571B94EAA4}"/>
            </a:ext>
          </a:extLst>
        </xdr:cNvPr>
        <xdr:cNvSpPr/>
      </xdr:nvSpPr>
      <xdr:spPr>
        <a:xfrm>
          <a:off x="2857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38100</xdr:rowOff>
    </xdr:from>
    <xdr:to>
      <xdr:col>19</xdr:col>
      <xdr:colOff>177800</xdr:colOff>
      <xdr:row>80</xdr:row>
      <xdr:rowOff>59327</xdr:rowOff>
    </xdr:to>
    <xdr:cxnSp macro="">
      <xdr:nvCxnSpPr>
        <xdr:cNvPr id="306" name="直線コネクタ 305">
          <a:extLst>
            <a:ext uri="{FF2B5EF4-FFF2-40B4-BE49-F238E27FC236}">
              <a16:creationId xmlns:a16="http://schemas.microsoft.com/office/drawing/2014/main" id="{2D56F93B-93B8-43B2-8598-44A6C5259A94}"/>
            </a:ext>
          </a:extLst>
        </xdr:cNvPr>
        <xdr:cNvCxnSpPr/>
      </xdr:nvCxnSpPr>
      <xdr:spPr>
        <a:xfrm>
          <a:off x="2908300" y="1375410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163649</xdr:rowOff>
    </xdr:from>
    <xdr:to>
      <xdr:col>10</xdr:col>
      <xdr:colOff>165100</xdr:colOff>
      <xdr:row>80</xdr:row>
      <xdr:rowOff>93799</xdr:rowOff>
    </xdr:to>
    <xdr:sp macro="" textlink="">
      <xdr:nvSpPr>
        <xdr:cNvPr id="307" name="楕円 306">
          <a:extLst>
            <a:ext uri="{FF2B5EF4-FFF2-40B4-BE49-F238E27FC236}">
              <a16:creationId xmlns:a16="http://schemas.microsoft.com/office/drawing/2014/main" id="{7C5C34E3-3819-4872-A60C-7C6F0B545D50}"/>
            </a:ext>
          </a:extLst>
        </xdr:cNvPr>
        <xdr:cNvSpPr/>
      </xdr:nvSpPr>
      <xdr:spPr>
        <a:xfrm>
          <a:off x="1968500" y="1370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38100</xdr:rowOff>
    </xdr:from>
    <xdr:to>
      <xdr:col>15</xdr:col>
      <xdr:colOff>50800</xdr:colOff>
      <xdr:row>80</xdr:row>
      <xdr:rowOff>42999</xdr:rowOff>
    </xdr:to>
    <xdr:cxnSp macro="">
      <xdr:nvCxnSpPr>
        <xdr:cNvPr id="308" name="直線コネクタ 307">
          <a:extLst>
            <a:ext uri="{FF2B5EF4-FFF2-40B4-BE49-F238E27FC236}">
              <a16:creationId xmlns:a16="http://schemas.microsoft.com/office/drawing/2014/main" id="{4C5FE5F4-BBC9-4492-ACDC-DFFD2EEAE2EA}"/>
            </a:ext>
          </a:extLst>
        </xdr:cNvPr>
        <xdr:cNvCxnSpPr/>
      </xdr:nvCxnSpPr>
      <xdr:spPr>
        <a:xfrm flipV="1">
          <a:off x="2019300" y="1375410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24856</xdr:rowOff>
    </xdr:from>
    <xdr:to>
      <xdr:col>6</xdr:col>
      <xdr:colOff>38100</xdr:colOff>
      <xdr:row>80</xdr:row>
      <xdr:rowOff>126456</xdr:rowOff>
    </xdr:to>
    <xdr:sp macro="" textlink="">
      <xdr:nvSpPr>
        <xdr:cNvPr id="309" name="楕円 308">
          <a:extLst>
            <a:ext uri="{FF2B5EF4-FFF2-40B4-BE49-F238E27FC236}">
              <a16:creationId xmlns:a16="http://schemas.microsoft.com/office/drawing/2014/main" id="{89779C5A-FCB3-41DC-973A-A0187AA7B170}"/>
            </a:ext>
          </a:extLst>
        </xdr:cNvPr>
        <xdr:cNvSpPr/>
      </xdr:nvSpPr>
      <xdr:spPr>
        <a:xfrm>
          <a:off x="1079500" y="1374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42999</xdr:rowOff>
    </xdr:from>
    <xdr:to>
      <xdr:col>10</xdr:col>
      <xdr:colOff>114300</xdr:colOff>
      <xdr:row>80</xdr:row>
      <xdr:rowOff>75656</xdr:rowOff>
    </xdr:to>
    <xdr:cxnSp macro="">
      <xdr:nvCxnSpPr>
        <xdr:cNvPr id="310" name="直線コネクタ 309">
          <a:extLst>
            <a:ext uri="{FF2B5EF4-FFF2-40B4-BE49-F238E27FC236}">
              <a16:creationId xmlns:a16="http://schemas.microsoft.com/office/drawing/2014/main" id="{75C372F1-1525-4E21-B682-0E89306127AC}"/>
            </a:ext>
          </a:extLst>
        </xdr:cNvPr>
        <xdr:cNvCxnSpPr/>
      </xdr:nvCxnSpPr>
      <xdr:spPr>
        <a:xfrm flipV="1">
          <a:off x="1130300" y="1375899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F57AA5A0-7E5B-46F4-AA9A-3F426B03D95D}"/>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1936FB4F-A04A-4030-9C1F-1C9A1CE3317C}"/>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472FAF74-2388-4B76-B867-558053964F87}"/>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4" name="n_4aveValue【公営住宅】&#10;有形固定資産減価償却率">
          <a:extLst>
            <a:ext uri="{FF2B5EF4-FFF2-40B4-BE49-F238E27FC236}">
              <a16:creationId xmlns:a16="http://schemas.microsoft.com/office/drawing/2014/main" id="{F7F08E63-FE75-4CA2-929D-914CFBE306F4}"/>
            </a:ext>
          </a:extLst>
        </xdr:cNvPr>
        <xdr:cNvSpPr txBox="1"/>
      </xdr:nvSpPr>
      <xdr:spPr>
        <a:xfrm>
          <a:off x="927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126654</xdr:rowOff>
    </xdr:from>
    <xdr:ext cx="405111" cy="259045"/>
    <xdr:sp macro="" textlink="">
      <xdr:nvSpPr>
        <xdr:cNvPr id="315" name="n_1mainValue【公営住宅】&#10;有形固定資産減価償却率">
          <a:extLst>
            <a:ext uri="{FF2B5EF4-FFF2-40B4-BE49-F238E27FC236}">
              <a16:creationId xmlns:a16="http://schemas.microsoft.com/office/drawing/2014/main" id="{7D6F4BE3-DCB5-4E84-99CD-EB8848040A7D}"/>
            </a:ext>
          </a:extLst>
        </xdr:cNvPr>
        <xdr:cNvSpPr txBox="1"/>
      </xdr:nvSpPr>
      <xdr:spPr>
        <a:xfrm>
          <a:off x="3582044" y="1349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105427</xdr:rowOff>
    </xdr:from>
    <xdr:ext cx="405111" cy="259045"/>
    <xdr:sp macro="" textlink="">
      <xdr:nvSpPr>
        <xdr:cNvPr id="316" name="n_2mainValue【公営住宅】&#10;有形固定資産減価償却率">
          <a:extLst>
            <a:ext uri="{FF2B5EF4-FFF2-40B4-BE49-F238E27FC236}">
              <a16:creationId xmlns:a16="http://schemas.microsoft.com/office/drawing/2014/main" id="{76273F17-0D2D-4FD0-B1A2-81185E4ADCB6}"/>
            </a:ext>
          </a:extLst>
        </xdr:cNvPr>
        <xdr:cNvSpPr txBox="1"/>
      </xdr:nvSpPr>
      <xdr:spPr>
        <a:xfrm>
          <a:off x="2705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110326</xdr:rowOff>
    </xdr:from>
    <xdr:ext cx="405111" cy="259045"/>
    <xdr:sp macro="" textlink="">
      <xdr:nvSpPr>
        <xdr:cNvPr id="317" name="n_3mainValue【公営住宅】&#10;有形固定資産減価償却率">
          <a:extLst>
            <a:ext uri="{FF2B5EF4-FFF2-40B4-BE49-F238E27FC236}">
              <a16:creationId xmlns:a16="http://schemas.microsoft.com/office/drawing/2014/main" id="{8C3F690D-2F77-4884-8299-AECD7CBA1614}"/>
            </a:ext>
          </a:extLst>
        </xdr:cNvPr>
        <xdr:cNvSpPr txBox="1"/>
      </xdr:nvSpPr>
      <xdr:spPr>
        <a:xfrm>
          <a:off x="1816744" y="13483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142983</xdr:rowOff>
    </xdr:from>
    <xdr:ext cx="405111" cy="259045"/>
    <xdr:sp macro="" textlink="">
      <xdr:nvSpPr>
        <xdr:cNvPr id="318" name="n_4mainValue【公営住宅】&#10;有形固定資産減価償却率">
          <a:extLst>
            <a:ext uri="{FF2B5EF4-FFF2-40B4-BE49-F238E27FC236}">
              <a16:creationId xmlns:a16="http://schemas.microsoft.com/office/drawing/2014/main" id="{0FA6A1EE-765A-4E96-9BD0-1E5D68E94E32}"/>
            </a:ext>
          </a:extLst>
        </xdr:cNvPr>
        <xdr:cNvSpPr txBox="1"/>
      </xdr:nvSpPr>
      <xdr:spPr>
        <a:xfrm>
          <a:off x="927744" y="1351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4744C3B-D175-4029-AC31-62914AAC848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3603FBD-754A-4EC0-9BCF-58D1728451D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DB0AEDE2-3498-4632-94AF-11B5C13A7BF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BCD59A43-C148-464D-92E4-EAFDBE25BDE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3B691A90-BD3D-4ED5-8778-F7FBA7F6037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88A79773-DE9E-46E7-81F4-7C03C652EFF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3F283524-3046-4EBB-B495-65F8C1AB3F2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7AA688E7-FCFD-484E-8A45-86906E7D4EA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976A4BE-13C1-4AFC-889D-115E2042ADD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67584864-C816-47A7-8003-FD4EF5CFF75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BB903426-C19F-491F-A6ED-E95A015DF11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5573E0D8-4B41-42F2-A86F-0A0145A39B9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CA79A040-449A-46CE-8A42-FE7AE3972DD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BA9362D3-0FCF-4C6E-9210-BEB81B1B4C3D}"/>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37680A5B-4555-4DF7-B8EA-95AA007C2B0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5DF76137-5FDC-48E6-A293-579FCB02A0B5}"/>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626DED08-AFBD-468E-9D79-5247827DC72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83BBD8CE-0ACB-4D12-AAA9-6069017363B8}"/>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E48C6ED2-267F-4310-B3F7-D242CB1A2D5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8A7712DC-8008-4D02-BCB7-331799FA9E2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7EFC8CC-364D-47D5-AF3A-8180D318C70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2059803D-23CE-42F7-A1D5-77B4E9BE6C4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B7FFD71-8A99-4706-92A8-A85FEFF248C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E4BF3E08-D8FE-4DA5-A5CC-7ECB55AFDDEC}"/>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9AE18A7D-B30B-4514-87A3-66C0012865C7}"/>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8DE1DD19-F09B-429B-9009-6013915638F2}"/>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B07B3587-55F9-419C-A0F3-D556013E104D}"/>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EF1FDF8C-96F1-4750-8B09-54B225FFDD3C}"/>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47" name="【公営住宅】&#10;一人当たり面積平均値テキスト">
          <a:extLst>
            <a:ext uri="{FF2B5EF4-FFF2-40B4-BE49-F238E27FC236}">
              <a16:creationId xmlns:a16="http://schemas.microsoft.com/office/drawing/2014/main" id="{F7E278B7-730A-4D71-AC74-3DA3E10DB55A}"/>
            </a:ext>
          </a:extLst>
        </xdr:cNvPr>
        <xdr:cNvSpPr txBox="1"/>
      </xdr:nvSpPr>
      <xdr:spPr>
        <a:xfrm>
          <a:off x="10515600" y="14620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03189F1A-3FBF-49A2-BD8A-6C6B77F270B6}"/>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836C7F17-B24E-49A4-8908-569CFE738E5E}"/>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2452E2B8-AD03-4618-9048-F864E0BFC7C2}"/>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04AE3B82-B188-4B9E-8ABC-1542A3D3C0BF}"/>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59D49C69-4E2C-4BD4-9040-B12FFCF4C747}"/>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7B546D4-0872-418A-AD35-E702C48C775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49C72D0-BE5D-48E5-94F6-22B1BDE1947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C9F1C99-D11F-4483-B346-27F5C0365D8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4D6F67A-60DA-4E65-8140-CA24D3AEB83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2496CE4-4A86-41E5-B7E0-F40C7B3F553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41935</xdr:rowOff>
    </xdr:from>
    <xdr:to>
      <xdr:col>55</xdr:col>
      <xdr:colOff>50800</xdr:colOff>
      <xdr:row>85</xdr:row>
      <xdr:rowOff>143535</xdr:rowOff>
    </xdr:to>
    <xdr:sp macro="" textlink="">
      <xdr:nvSpPr>
        <xdr:cNvPr id="358" name="楕円 357">
          <a:extLst>
            <a:ext uri="{FF2B5EF4-FFF2-40B4-BE49-F238E27FC236}">
              <a16:creationId xmlns:a16="http://schemas.microsoft.com/office/drawing/2014/main" id="{9BD6AE88-ED6B-423E-933C-29FA2026CE0A}"/>
            </a:ext>
          </a:extLst>
        </xdr:cNvPr>
        <xdr:cNvSpPr/>
      </xdr:nvSpPr>
      <xdr:spPr>
        <a:xfrm>
          <a:off x="10426700" y="1461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64812</xdr:rowOff>
    </xdr:from>
    <xdr:ext cx="469744" cy="259045"/>
    <xdr:sp macro="" textlink="">
      <xdr:nvSpPr>
        <xdr:cNvPr id="359" name="【公営住宅】&#10;一人当たり面積該当値テキスト">
          <a:extLst>
            <a:ext uri="{FF2B5EF4-FFF2-40B4-BE49-F238E27FC236}">
              <a16:creationId xmlns:a16="http://schemas.microsoft.com/office/drawing/2014/main" id="{49EC1EEB-A37F-496D-9297-8A04B6EC49B1}"/>
            </a:ext>
          </a:extLst>
        </xdr:cNvPr>
        <xdr:cNvSpPr txBox="1"/>
      </xdr:nvSpPr>
      <xdr:spPr>
        <a:xfrm>
          <a:off x="10515600" y="1446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45098</xdr:rowOff>
    </xdr:from>
    <xdr:to>
      <xdr:col>50</xdr:col>
      <xdr:colOff>165100</xdr:colOff>
      <xdr:row>85</xdr:row>
      <xdr:rowOff>146698</xdr:rowOff>
    </xdr:to>
    <xdr:sp macro="" textlink="">
      <xdr:nvSpPr>
        <xdr:cNvPr id="360" name="楕円 359">
          <a:extLst>
            <a:ext uri="{FF2B5EF4-FFF2-40B4-BE49-F238E27FC236}">
              <a16:creationId xmlns:a16="http://schemas.microsoft.com/office/drawing/2014/main" id="{9663BF2F-DC60-40D1-8DF5-65403586028A}"/>
            </a:ext>
          </a:extLst>
        </xdr:cNvPr>
        <xdr:cNvSpPr/>
      </xdr:nvSpPr>
      <xdr:spPr>
        <a:xfrm>
          <a:off x="9588500" y="1461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92735</xdr:rowOff>
    </xdr:from>
    <xdr:to>
      <xdr:col>55</xdr:col>
      <xdr:colOff>0</xdr:colOff>
      <xdr:row>85</xdr:row>
      <xdr:rowOff>95898</xdr:rowOff>
    </xdr:to>
    <xdr:cxnSp macro="">
      <xdr:nvCxnSpPr>
        <xdr:cNvPr id="361" name="直線コネクタ 360">
          <a:extLst>
            <a:ext uri="{FF2B5EF4-FFF2-40B4-BE49-F238E27FC236}">
              <a16:creationId xmlns:a16="http://schemas.microsoft.com/office/drawing/2014/main" id="{F26101E5-8D5A-4E98-ABAD-416D60D9A6AA}"/>
            </a:ext>
          </a:extLst>
        </xdr:cNvPr>
        <xdr:cNvCxnSpPr/>
      </xdr:nvCxnSpPr>
      <xdr:spPr>
        <a:xfrm flipV="1">
          <a:off x="9639300" y="14665985"/>
          <a:ext cx="8382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56223</xdr:rowOff>
    </xdr:from>
    <xdr:to>
      <xdr:col>46</xdr:col>
      <xdr:colOff>38100</xdr:colOff>
      <xdr:row>85</xdr:row>
      <xdr:rowOff>157823</xdr:rowOff>
    </xdr:to>
    <xdr:sp macro="" textlink="">
      <xdr:nvSpPr>
        <xdr:cNvPr id="362" name="楕円 361">
          <a:extLst>
            <a:ext uri="{FF2B5EF4-FFF2-40B4-BE49-F238E27FC236}">
              <a16:creationId xmlns:a16="http://schemas.microsoft.com/office/drawing/2014/main" id="{349CD25E-7A6C-4B54-9C49-DBCE44E5CC0F}"/>
            </a:ext>
          </a:extLst>
        </xdr:cNvPr>
        <xdr:cNvSpPr/>
      </xdr:nvSpPr>
      <xdr:spPr>
        <a:xfrm>
          <a:off x="8699500" y="1462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95898</xdr:rowOff>
    </xdr:from>
    <xdr:to>
      <xdr:col>50</xdr:col>
      <xdr:colOff>114300</xdr:colOff>
      <xdr:row>85</xdr:row>
      <xdr:rowOff>107023</xdr:rowOff>
    </xdr:to>
    <xdr:cxnSp macro="">
      <xdr:nvCxnSpPr>
        <xdr:cNvPr id="363" name="直線コネクタ 362">
          <a:extLst>
            <a:ext uri="{FF2B5EF4-FFF2-40B4-BE49-F238E27FC236}">
              <a16:creationId xmlns:a16="http://schemas.microsoft.com/office/drawing/2014/main" id="{F84822BC-F3A0-4313-845E-BE0BFD5BFA64}"/>
            </a:ext>
          </a:extLst>
        </xdr:cNvPr>
        <xdr:cNvCxnSpPr/>
      </xdr:nvCxnSpPr>
      <xdr:spPr>
        <a:xfrm flipV="1">
          <a:off x="8750300" y="14669148"/>
          <a:ext cx="889000" cy="1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62395</xdr:rowOff>
    </xdr:from>
    <xdr:to>
      <xdr:col>41</xdr:col>
      <xdr:colOff>101600</xdr:colOff>
      <xdr:row>85</xdr:row>
      <xdr:rowOff>163995</xdr:rowOff>
    </xdr:to>
    <xdr:sp macro="" textlink="">
      <xdr:nvSpPr>
        <xdr:cNvPr id="364" name="楕円 363">
          <a:extLst>
            <a:ext uri="{FF2B5EF4-FFF2-40B4-BE49-F238E27FC236}">
              <a16:creationId xmlns:a16="http://schemas.microsoft.com/office/drawing/2014/main" id="{64039CC2-FD8D-4247-BAC3-46866D383053}"/>
            </a:ext>
          </a:extLst>
        </xdr:cNvPr>
        <xdr:cNvSpPr/>
      </xdr:nvSpPr>
      <xdr:spPr>
        <a:xfrm>
          <a:off x="7810500" y="1463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107023</xdr:rowOff>
    </xdr:from>
    <xdr:to>
      <xdr:col>45</xdr:col>
      <xdr:colOff>177800</xdr:colOff>
      <xdr:row>85</xdr:row>
      <xdr:rowOff>113195</xdr:rowOff>
    </xdr:to>
    <xdr:cxnSp macro="">
      <xdr:nvCxnSpPr>
        <xdr:cNvPr id="365" name="直線コネクタ 364">
          <a:extLst>
            <a:ext uri="{FF2B5EF4-FFF2-40B4-BE49-F238E27FC236}">
              <a16:creationId xmlns:a16="http://schemas.microsoft.com/office/drawing/2014/main" id="{685F913E-E841-47CC-8DC2-EDDE84CC7C99}"/>
            </a:ext>
          </a:extLst>
        </xdr:cNvPr>
        <xdr:cNvCxnSpPr/>
      </xdr:nvCxnSpPr>
      <xdr:spPr>
        <a:xfrm flipV="1">
          <a:off x="7861300" y="14680273"/>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113792</xdr:rowOff>
    </xdr:from>
    <xdr:to>
      <xdr:col>36</xdr:col>
      <xdr:colOff>165100</xdr:colOff>
      <xdr:row>86</xdr:row>
      <xdr:rowOff>43942</xdr:rowOff>
    </xdr:to>
    <xdr:sp macro="" textlink="">
      <xdr:nvSpPr>
        <xdr:cNvPr id="366" name="楕円 365">
          <a:extLst>
            <a:ext uri="{FF2B5EF4-FFF2-40B4-BE49-F238E27FC236}">
              <a16:creationId xmlns:a16="http://schemas.microsoft.com/office/drawing/2014/main" id="{21D4CA7D-9EEB-49D0-BA42-4AB0C158AB87}"/>
            </a:ext>
          </a:extLst>
        </xdr:cNvPr>
        <xdr:cNvSpPr/>
      </xdr:nvSpPr>
      <xdr:spPr>
        <a:xfrm>
          <a:off x="6921500" y="1468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113195</xdr:rowOff>
    </xdr:from>
    <xdr:to>
      <xdr:col>41</xdr:col>
      <xdr:colOff>50800</xdr:colOff>
      <xdr:row>85</xdr:row>
      <xdr:rowOff>164592</xdr:rowOff>
    </xdr:to>
    <xdr:cxnSp macro="">
      <xdr:nvCxnSpPr>
        <xdr:cNvPr id="367" name="直線コネクタ 366">
          <a:extLst>
            <a:ext uri="{FF2B5EF4-FFF2-40B4-BE49-F238E27FC236}">
              <a16:creationId xmlns:a16="http://schemas.microsoft.com/office/drawing/2014/main" id="{F9190447-A073-4B55-98E7-6C0A0D128D91}"/>
            </a:ext>
          </a:extLst>
        </xdr:cNvPr>
        <xdr:cNvCxnSpPr/>
      </xdr:nvCxnSpPr>
      <xdr:spPr>
        <a:xfrm flipV="1">
          <a:off x="6972300" y="14686445"/>
          <a:ext cx="889000" cy="5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368" name="n_1aveValue【公営住宅】&#10;一人当たり面積">
          <a:extLst>
            <a:ext uri="{FF2B5EF4-FFF2-40B4-BE49-F238E27FC236}">
              <a16:creationId xmlns:a16="http://schemas.microsoft.com/office/drawing/2014/main" id="{95762BC8-E728-4665-8A12-DD81EA06C22A}"/>
            </a:ext>
          </a:extLst>
        </xdr:cNvPr>
        <xdr:cNvSpPr txBox="1"/>
      </xdr:nvSpPr>
      <xdr:spPr>
        <a:xfrm>
          <a:off x="9391727" y="1473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9" name="n_2aveValue【公営住宅】&#10;一人当たり面積">
          <a:extLst>
            <a:ext uri="{FF2B5EF4-FFF2-40B4-BE49-F238E27FC236}">
              <a16:creationId xmlns:a16="http://schemas.microsoft.com/office/drawing/2014/main" id="{822C5480-1205-4179-BBB2-90344466FF90}"/>
            </a:ext>
          </a:extLst>
        </xdr:cNvPr>
        <xdr:cNvSpPr txBox="1"/>
      </xdr:nvSpPr>
      <xdr:spPr>
        <a:xfrm>
          <a:off x="8515427" y="1475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70" name="n_3aveValue【公営住宅】&#10;一人当たり面積">
          <a:extLst>
            <a:ext uri="{FF2B5EF4-FFF2-40B4-BE49-F238E27FC236}">
              <a16:creationId xmlns:a16="http://schemas.microsoft.com/office/drawing/2014/main" id="{6862C5ED-C2D2-4F98-B68B-970233C65507}"/>
            </a:ext>
          </a:extLst>
        </xdr:cNvPr>
        <xdr:cNvSpPr txBox="1"/>
      </xdr:nvSpPr>
      <xdr:spPr>
        <a:xfrm>
          <a:off x="7626427" y="1474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3A40DC21-0DA0-44CF-9476-54ACDBE60573}"/>
            </a:ext>
          </a:extLst>
        </xdr:cNvPr>
        <xdr:cNvSpPr txBox="1"/>
      </xdr:nvSpPr>
      <xdr:spPr>
        <a:xfrm>
          <a:off x="6737427" y="144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163225</xdr:rowOff>
    </xdr:from>
    <xdr:ext cx="469744" cy="259045"/>
    <xdr:sp macro="" textlink="">
      <xdr:nvSpPr>
        <xdr:cNvPr id="372" name="n_1mainValue【公営住宅】&#10;一人当たり面積">
          <a:extLst>
            <a:ext uri="{FF2B5EF4-FFF2-40B4-BE49-F238E27FC236}">
              <a16:creationId xmlns:a16="http://schemas.microsoft.com/office/drawing/2014/main" id="{E9B601DE-09A9-4AFD-9974-6F24DCF77568}"/>
            </a:ext>
          </a:extLst>
        </xdr:cNvPr>
        <xdr:cNvSpPr txBox="1"/>
      </xdr:nvSpPr>
      <xdr:spPr>
        <a:xfrm>
          <a:off x="9391727" y="14393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2900</xdr:rowOff>
    </xdr:from>
    <xdr:ext cx="469744" cy="259045"/>
    <xdr:sp macro="" textlink="">
      <xdr:nvSpPr>
        <xdr:cNvPr id="373" name="n_2mainValue【公営住宅】&#10;一人当たり面積">
          <a:extLst>
            <a:ext uri="{FF2B5EF4-FFF2-40B4-BE49-F238E27FC236}">
              <a16:creationId xmlns:a16="http://schemas.microsoft.com/office/drawing/2014/main" id="{53FE2CB1-FB5D-4A65-BDB8-329540B787A7}"/>
            </a:ext>
          </a:extLst>
        </xdr:cNvPr>
        <xdr:cNvSpPr txBox="1"/>
      </xdr:nvSpPr>
      <xdr:spPr>
        <a:xfrm>
          <a:off x="8515427" y="14404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9072</xdr:rowOff>
    </xdr:from>
    <xdr:ext cx="469744" cy="259045"/>
    <xdr:sp macro="" textlink="">
      <xdr:nvSpPr>
        <xdr:cNvPr id="374" name="n_3mainValue【公営住宅】&#10;一人当たり面積">
          <a:extLst>
            <a:ext uri="{FF2B5EF4-FFF2-40B4-BE49-F238E27FC236}">
              <a16:creationId xmlns:a16="http://schemas.microsoft.com/office/drawing/2014/main" id="{8010B8A0-C8AA-489D-A553-ED31B9E20F89}"/>
            </a:ext>
          </a:extLst>
        </xdr:cNvPr>
        <xdr:cNvSpPr txBox="1"/>
      </xdr:nvSpPr>
      <xdr:spPr>
        <a:xfrm>
          <a:off x="7626427" y="1441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35069</xdr:rowOff>
    </xdr:from>
    <xdr:ext cx="469744" cy="259045"/>
    <xdr:sp macro="" textlink="">
      <xdr:nvSpPr>
        <xdr:cNvPr id="375" name="n_4mainValue【公営住宅】&#10;一人当たり面積">
          <a:extLst>
            <a:ext uri="{FF2B5EF4-FFF2-40B4-BE49-F238E27FC236}">
              <a16:creationId xmlns:a16="http://schemas.microsoft.com/office/drawing/2014/main" id="{F41F6168-991E-4E8B-8406-ADA9BE0192A3}"/>
            </a:ext>
          </a:extLst>
        </xdr:cNvPr>
        <xdr:cNvSpPr txBox="1"/>
      </xdr:nvSpPr>
      <xdr:spPr>
        <a:xfrm>
          <a:off x="6737427"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3CB157E2-87D1-4E37-8EDC-0912EB551F9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B70EA86-78B1-457F-B817-73AAB5A3A18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775E050-AD71-473B-B72E-4D79C5BAC42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CCC76C0-1087-4644-AB66-6AD473686C3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FB52B80-E012-4898-A69D-4F0A447C5DD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A2ADB55-E731-4C5F-8536-FECC5C1B7A0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BBEF7B0-A538-4754-AF97-E6FCFB84850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56D4BB7-CD3A-4409-A157-7585F1CAC8A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F088D034-B644-443D-BE3B-AD547E2DF90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9F040495-1E00-4776-8C84-D8636A6034C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F074C9A0-6990-4F02-BF0F-E1291139733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E67078F9-B6A4-4A28-94D5-EAEF6AAD880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1DDB141A-B678-4607-9863-D107A5B1B8C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F2A3F5B6-3FB5-432A-B89A-386D0BB47E3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908CE2C6-D9D0-4B83-A937-A0A916D0E9E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9AE8375E-2B70-4ABC-9102-9C3FD5BAEB5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8C7E772-4A75-4D37-A497-70B89A682E0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6C81BB74-451D-4962-AAF7-020D62D3A39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1E49BD08-4B0B-47B1-BA93-32576A638B2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ACD9C37-9614-454E-AD10-3D11FD15E87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50F285D1-77FA-4800-AAE5-C03A56B2189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9A320186-1829-4D8D-ADA8-68A6B24EF1A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696194E4-E93B-4969-AD9F-AA8319869AB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5EFCB425-7FAD-4338-97BE-6D718E302AAF}"/>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BD5028C2-7AB4-48A9-94E7-A73924D9604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2813A6AC-3967-42F6-8927-92988D6EDC3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2520F858-CA6F-4BCF-9586-7D600098A47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996A4DCB-6C18-4183-90C0-9F6795EEF6A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F9FDC601-1219-4D95-8854-9A99D1B69DE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4B9CB845-AC4C-4C52-BDDB-88BA2AC19A3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C6B49823-48A3-4604-B1E1-08B2CF79488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C9354BFB-5042-4D68-A031-CEDAF539E8C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8866B62C-EB1E-41C7-9A3A-2E574935B92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3A235968-F4DE-4025-8558-5B32EE54639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B1AB35FD-7E2C-4DF9-8393-A3FC0AF0354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410DEAEC-5AC3-472A-A0E7-62F07993149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ED6F614F-74B9-4DE0-B628-9FC58F2F4B5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9E2755E8-D1C7-4CCE-859B-EE341EBF473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355D22E8-7173-4170-8DF4-585D64373D7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874662DF-6845-44DA-8022-3A11EBE0A74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4724394D-AAC0-4829-90F3-11733222B7F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AB8CEDB9-7960-4034-B97E-97AB7A8FE01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D8CA2004-B91C-44E9-AF56-F585BE67DE5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9" name="直線コネクタ 418">
          <a:extLst>
            <a:ext uri="{FF2B5EF4-FFF2-40B4-BE49-F238E27FC236}">
              <a16:creationId xmlns:a16="http://schemas.microsoft.com/office/drawing/2014/main" id="{91EC0C13-3E5E-4995-B7B5-934CD1841B7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0" name="テキスト ボックス 419">
          <a:extLst>
            <a:ext uri="{FF2B5EF4-FFF2-40B4-BE49-F238E27FC236}">
              <a16:creationId xmlns:a16="http://schemas.microsoft.com/office/drawing/2014/main" id="{BADDBDC9-B1CC-4AC2-B110-36FA36D6486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1" name="直線コネクタ 420">
          <a:extLst>
            <a:ext uri="{FF2B5EF4-FFF2-40B4-BE49-F238E27FC236}">
              <a16:creationId xmlns:a16="http://schemas.microsoft.com/office/drawing/2014/main" id="{37E82C67-6612-45C1-B358-C74BD3F26F2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2" name="テキスト ボックス 421">
          <a:extLst>
            <a:ext uri="{FF2B5EF4-FFF2-40B4-BE49-F238E27FC236}">
              <a16:creationId xmlns:a16="http://schemas.microsoft.com/office/drawing/2014/main" id="{D8310F4D-D6CE-4ED3-B252-8C6A4A8BDDF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3" name="直線コネクタ 422">
          <a:extLst>
            <a:ext uri="{FF2B5EF4-FFF2-40B4-BE49-F238E27FC236}">
              <a16:creationId xmlns:a16="http://schemas.microsoft.com/office/drawing/2014/main" id="{C4D97A91-4C0C-46E9-9854-BEC418D15D6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4" name="テキスト ボックス 423">
          <a:extLst>
            <a:ext uri="{FF2B5EF4-FFF2-40B4-BE49-F238E27FC236}">
              <a16:creationId xmlns:a16="http://schemas.microsoft.com/office/drawing/2014/main" id="{BDDDBF05-0876-41E3-8B81-AE08A2783C9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5" name="直線コネクタ 424">
          <a:extLst>
            <a:ext uri="{FF2B5EF4-FFF2-40B4-BE49-F238E27FC236}">
              <a16:creationId xmlns:a16="http://schemas.microsoft.com/office/drawing/2014/main" id="{6A88F4C8-AAE6-4919-9F12-888B391A837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6" name="テキスト ボックス 425">
          <a:extLst>
            <a:ext uri="{FF2B5EF4-FFF2-40B4-BE49-F238E27FC236}">
              <a16:creationId xmlns:a16="http://schemas.microsoft.com/office/drawing/2014/main" id="{7A29CFD4-53C2-4C3C-94B5-0948B6E5F9C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7" name="直線コネクタ 426">
          <a:extLst>
            <a:ext uri="{FF2B5EF4-FFF2-40B4-BE49-F238E27FC236}">
              <a16:creationId xmlns:a16="http://schemas.microsoft.com/office/drawing/2014/main" id="{374E9EE9-7030-461B-BD82-ECC72B62AD9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8" name="テキスト ボックス 427">
          <a:extLst>
            <a:ext uri="{FF2B5EF4-FFF2-40B4-BE49-F238E27FC236}">
              <a16:creationId xmlns:a16="http://schemas.microsoft.com/office/drawing/2014/main" id="{F2D5AAAC-67BE-4926-A8DE-AE5250EE6EA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9" name="直線コネクタ 428">
          <a:extLst>
            <a:ext uri="{FF2B5EF4-FFF2-40B4-BE49-F238E27FC236}">
              <a16:creationId xmlns:a16="http://schemas.microsoft.com/office/drawing/2014/main" id="{EF5364FB-CDD1-405A-BB59-F0D988B88BF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0" name="テキスト ボックス 429">
          <a:extLst>
            <a:ext uri="{FF2B5EF4-FFF2-40B4-BE49-F238E27FC236}">
              <a16:creationId xmlns:a16="http://schemas.microsoft.com/office/drawing/2014/main" id="{B149083A-56E3-47B9-BB5A-302A1AC60A97}"/>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3E6A624F-967A-41FC-B5A5-F62830E5D03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12D74AD3-154A-4662-94B7-756B5D77EAB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433" name="直線コネクタ 432">
          <a:extLst>
            <a:ext uri="{FF2B5EF4-FFF2-40B4-BE49-F238E27FC236}">
              <a16:creationId xmlns:a16="http://schemas.microsoft.com/office/drawing/2014/main" id="{A93C27F5-DDCE-4CD4-A472-764D56368020}"/>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4" name="【学校施設】&#10;有形固定資産減価償却率最小値テキスト">
          <a:extLst>
            <a:ext uri="{FF2B5EF4-FFF2-40B4-BE49-F238E27FC236}">
              <a16:creationId xmlns:a16="http://schemas.microsoft.com/office/drawing/2014/main" id="{E7B80CF4-7DAD-4D3A-9F97-45A2F7D1F3A7}"/>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5" name="直線コネクタ 434">
          <a:extLst>
            <a:ext uri="{FF2B5EF4-FFF2-40B4-BE49-F238E27FC236}">
              <a16:creationId xmlns:a16="http://schemas.microsoft.com/office/drawing/2014/main" id="{20D5A34A-2E8A-4A3C-ABFD-A2BC9BC37207}"/>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436" name="【学校施設】&#10;有形固定資産減価償却率最大値テキスト">
          <a:extLst>
            <a:ext uri="{FF2B5EF4-FFF2-40B4-BE49-F238E27FC236}">
              <a16:creationId xmlns:a16="http://schemas.microsoft.com/office/drawing/2014/main" id="{A395E861-931C-4F6F-9EB0-0C33CF61BD90}"/>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437" name="直線コネクタ 436">
          <a:extLst>
            <a:ext uri="{FF2B5EF4-FFF2-40B4-BE49-F238E27FC236}">
              <a16:creationId xmlns:a16="http://schemas.microsoft.com/office/drawing/2014/main" id="{343C4754-A329-4AD6-BC82-F013DECBB86B}"/>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438" name="【学校施設】&#10;有形固定資産減価償却率平均値テキスト">
          <a:extLst>
            <a:ext uri="{FF2B5EF4-FFF2-40B4-BE49-F238E27FC236}">
              <a16:creationId xmlns:a16="http://schemas.microsoft.com/office/drawing/2014/main" id="{F9D6185A-CC1D-4BA1-BA5E-2FB4F138F822}"/>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439" name="フローチャート: 判断 438">
          <a:extLst>
            <a:ext uri="{FF2B5EF4-FFF2-40B4-BE49-F238E27FC236}">
              <a16:creationId xmlns:a16="http://schemas.microsoft.com/office/drawing/2014/main" id="{38CFA3CA-F5F7-4DDA-A1FF-749392F4AFB1}"/>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440" name="フローチャート: 判断 439">
          <a:extLst>
            <a:ext uri="{FF2B5EF4-FFF2-40B4-BE49-F238E27FC236}">
              <a16:creationId xmlns:a16="http://schemas.microsoft.com/office/drawing/2014/main" id="{A485AA33-B011-4840-BEEA-2B957A4AD6FC}"/>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441" name="フローチャート: 判断 440">
          <a:extLst>
            <a:ext uri="{FF2B5EF4-FFF2-40B4-BE49-F238E27FC236}">
              <a16:creationId xmlns:a16="http://schemas.microsoft.com/office/drawing/2014/main" id="{0E621D85-CAF6-412A-8A13-DDF5441AD413}"/>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442" name="フローチャート: 判断 441">
          <a:extLst>
            <a:ext uri="{FF2B5EF4-FFF2-40B4-BE49-F238E27FC236}">
              <a16:creationId xmlns:a16="http://schemas.microsoft.com/office/drawing/2014/main" id="{B35084BE-0F2C-4B5F-8EBF-46EAAB3E663D}"/>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443" name="フローチャート: 判断 442">
          <a:extLst>
            <a:ext uri="{FF2B5EF4-FFF2-40B4-BE49-F238E27FC236}">
              <a16:creationId xmlns:a16="http://schemas.microsoft.com/office/drawing/2014/main" id="{B8D49B9B-6C0C-4FAC-B000-9050973338A4}"/>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A247CBE5-E89F-49AE-808B-6F2EDF5BCB9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4731F806-FF4B-4D82-A1C3-8A124496D5B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A559451D-06F4-482D-85E7-CEBA4837A9F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2B7CD398-495F-4D2D-8874-85490D20AAA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988D0AC2-FB49-4956-A5BA-560B81A44AF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73297</xdr:rowOff>
    </xdr:from>
    <xdr:to>
      <xdr:col>85</xdr:col>
      <xdr:colOff>177800</xdr:colOff>
      <xdr:row>62</xdr:row>
      <xdr:rowOff>3447</xdr:rowOff>
    </xdr:to>
    <xdr:sp macro="" textlink="">
      <xdr:nvSpPr>
        <xdr:cNvPr id="449" name="楕円 448">
          <a:extLst>
            <a:ext uri="{FF2B5EF4-FFF2-40B4-BE49-F238E27FC236}">
              <a16:creationId xmlns:a16="http://schemas.microsoft.com/office/drawing/2014/main" id="{6300C526-7739-47B1-A89C-71B222060630}"/>
            </a:ext>
          </a:extLst>
        </xdr:cNvPr>
        <xdr:cNvSpPr/>
      </xdr:nvSpPr>
      <xdr:spPr>
        <a:xfrm>
          <a:off x="162687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51724</xdr:rowOff>
    </xdr:from>
    <xdr:ext cx="405111" cy="259045"/>
    <xdr:sp macro="" textlink="">
      <xdr:nvSpPr>
        <xdr:cNvPr id="450" name="【学校施設】&#10;有形固定資産減価償却率該当値テキスト">
          <a:extLst>
            <a:ext uri="{FF2B5EF4-FFF2-40B4-BE49-F238E27FC236}">
              <a16:creationId xmlns:a16="http://schemas.microsoft.com/office/drawing/2014/main" id="{C935DAB9-0D61-484B-AF4B-AD8FEC330778}"/>
            </a:ext>
          </a:extLst>
        </xdr:cNvPr>
        <xdr:cNvSpPr txBox="1"/>
      </xdr:nvSpPr>
      <xdr:spPr>
        <a:xfrm>
          <a:off x="16357600"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34109</xdr:rowOff>
    </xdr:from>
    <xdr:to>
      <xdr:col>81</xdr:col>
      <xdr:colOff>101600</xdr:colOff>
      <xdr:row>61</xdr:row>
      <xdr:rowOff>135709</xdr:rowOff>
    </xdr:to>
    <xdr:sp macro="" textlink="">
      <xdr:nvSpPr>
        <xdr:cNvPr id="451" name="楕円 450">
          <a:extLst>
            <a:ext uri="{FF2B5EF4-FFF2-40B4-BE49-F238E27FC236}">
              <a16:creationId xmlns:a16="http://schemas.microsoft.com/office/drawing/2014/main" id="{2030E919-BA17-444C-9CF2-BD1951E4B922}"/>
            </a:ext>
          </a:extLst>
        </xdr:cNvPr>
        <xdr:cNvSpPr/>
      </xdr:nvSpPr>
      <xdr:spPr>
        <a:xfrm>
          <a:off x="154305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84909</xdr:rowOff>
    </xdr:from>
    <xdr:to>
      <xdr:col>85</xdr:col>
      <xdr:colOff>127000</xdr:colOff>
      <xdr:row>61</xdr:row>
      <xdr:rowOff>124097</xdr:rowOff>
    </xdr:to>
    <xdr:cxnSp macro="">
      <xdr:nvCxnSpPr>
        <xdr:cNvPr id="452" name="直線コネクタ 451">
          <a:extLst>
            <a:ext uri="{FF2B5EF4-FFF2-40B4-BE49-F238E27FC236}">
              <a16:creationId xmlns:a16="http://schemas.microsoft.com/office/drawing/2014/main" id="{513136ED-5E3D-4755-AFDB-B8123707B222}"/>
            </a:ext>
          </a:extLst>
        </xdr:cNvPr>
        <xdr:cNvCxnSpPr/>
      </xdr:nvCxnSpPr>
      <xdr:spPr>
        <a:xfrm>
          <a:off x="15481300" y="10543359"/>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168003</xdr:rowOff>
    </xdr:from>
    <xdr:to>
      <xdr:col>76</xdr:col>
      <xdr:colOff>165100</xdr:colOff>
      <xdr:row>61</xdr:row>
      <xdr:rowOff>98153</xdr:rowOff>
    </xdr:to>
    <xdr:sp macro="" textlink="">
      <xdr:nvSpPr>
        <xdr:cNvPr id="453" name="楕円 452">
          <a:extLst>
            <a:ext uri="{FF2B5EF4-FFF2-40B4-BE49-F238E27FC236}">
              <a16:creationId xmlns:a16="http://schemas.microsoft.com/office/drawing/2014/main" id="{8C198DE5-0B22-460B-A546-78A96BDF7D69}"/>
            </a:ext>
          </a:extLst>
        </xdr:cNvPr>
        <xdr:cNvSpPr/>
      </xdr:nvSpPr>
      <xdr:spPr>
        <a:xfrm>
          <a:off x="14541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47353</xdr:rowOff>
    </xdr:from>
    <xdr:to>
      <xdr:col>81</xdr:col>
      <xdr:colOff>50800</xdr:colOff>
      <xdr:row>61</xdr:row>
      <xdr:rowOff>84909</xdr:rowOff>
    </xdr:to>
    <xdr:cxnSp macro="">
      <xdr:nvCxnSpPr>
        <xdr:cNvPr id="454" name="直線コネクタ 453">
          <a:extLst>
            <a:ext uri="{FF2B5EF4-FFF2-40B4-BE49-F238E27FC236}">
              <a16:creationId xmlns:a16="http://schemas.microsoft.com/office/drawing/2014/main" id="{13C37A82-DD0C-4474-B982-38281B1815B7}"/>
            </a:ext>
          </a:extLst>
        </xdr:cNvPr>
        <xdr:cNvCxnSpPr/>
      </xdr:nvCxnSpPr>
      <xdr:spPr>
        <a:xfrm>
          <a:off x="14592300" y="1050580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130447</xdr:rowOff>
    </xdr:from>
    <xdr:to>
      <xdr:col>72</xdr:col>
      <xdr:colOff>38100</xdr:colOff>
      <xdr:row>61</xdr:row>
      <xdr:rowOff>60597</xdr:rowOff>
    </xdr:to>
    <xdr:sp macro="" textlink="">
      <xdr:nvSpPr>
        <xdr:cNvPr id="455" name="楕円 454">
          <a:extLst>
            <a:ext uri="{FF2B5EF4-FFF2-40B4-BE49-F238E27FC236}">
              <a16:creationId xmlns:a16="http://schemas.microsoft.com/office/drawing/2014/main" id="{CBB31C74-A374-4AE4-B01E-EE833012626D}"/>
            </a:ext>
          </a:extLst>
        </xdr:cNvPr>
        <xdr:cNvSpPr/>
      </xdr:nvSpPr>
      <xdr:spPr>
        <a:xfrm>
          <a:off x="136525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9797</xdr:rowOff>
    </xdr:from>
    <xdr:to>
      <xdr:col>76</xdr:col>
      <xdr:colOff>114300</xdr:colOff>
      <xdr:row>61</xdr:row>
      <xdr:rowOff>47353</xdr:rowOff>
    </xdr:to>
    <xdr:cxnSp macro="">
      <xdr:nvCxnSpPr>
        <xdr:cNvPr id="456" name="直線コネクタ 455">
          <a:extLst>
            <a:ext uri="{FF2B5EF4-FFF2-40B4-BE49-F238E27FC236}">
              <a16:creationId xmlns:a16="http://schemas.microsoft.com/office/drawing/2014/main" id="{0882E974-9ABC-4678-9232-B6F52C5221E3}"/>
            </a:ext>
          </a:extLst>
        </xdr:cNvPr>
        <xdr:cNvCxnSpPr/>
      </xdr:nvCxnSpPr>
      <xdr:spPr>
        <a:xfrm>
          <a:off x="13703300" y="1046824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122283</xdr:rowOff>
    </xdr:from>
    <xdr:to>
      <xdr:col>67</xdr:col>
      <xdr:colOff>101600</xdr:colOff>
      <xdr:row>61</xdr:row>
      <xdr:rowOff>52433</xdr:rowOff>
    </xdr:to>
    <xdr:sp macro="" textlink="">
      <xdr:nvSpPr>
        <xdr:cNvPr id="457" name="楕円 456">
          <a:extLst>
            <a:ext uri="{FF2B5EF4-FFF2-40B4-BE49-F238E27FC236}">
              <a16:creationId xmlns:a16="http://schemas.microsoft.com/office/drawing/2014/main" id="{4484F46B-B1D6-42DA-99AA-DC38EA0D5FF7}"/>
            </a:ext>
          </a:extLst>
        </xdr:cNvPr>
        <xdr:cNvSpPr/>
      </xdr:nvSpPr>
      <xdr:spPr>
        <a:xfrm>
          <a:off x="12763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1633</xdr:rowOff>
    </xdr:from>
    <xdr:to>
      <xdr:col>71</xdr:col>
      <xdr:colOff>177800</xdr:colOff>
      <xdr:row>61</xdr:row>
      <xdr:rowOff>9797</xdr:rowOff>
    </xdr:to>
    <xdr:cxnSp macro="">
      <xdr:nvCxnSpPr>
        <xdr:cNvPr id="458" name="直線コネクタ 457">
          <a:extLst>
            <a:ext uri="{FF2B5EF4-FFF2-40B4-BE49-F238E27FC236}">
              <a16:creationId xmlns:a16="http://schemas.microsoft.com/office/drawing/2014/main" id="{E7F18AF2-18B0-4907-8028-7DBFC3CD12AA}"/>
            </a:ext>
          </a:extLst>
        </xdr:cNvPr>
        <xdr:cNvCxnSpPr/>
      </xdr:nvCxnSpPr>
      <xdr:spPr>
        <a:xfrm>
          <a:off x="12814300" y="1046008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459" name="n_1aveValue【学校施設】&#10;有形固定資産減価償却率">
          <a:extLst>
            <a:ext uri="{FF2B5EF4-FFF2-40B4-BE49-F238E27FC236}">
              <a16:creationId xmlns:a16="http://schemas.microsoft.com/office/drawing/2014/main" id="{A83168DD-6F85-4E3E-87CD-89074979D740}"/>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460" name="n_2aveValue【学校施設】&#10;有形固定資産減価償却率">
          <a:extLst>
            <a:ext uri="{FF2B5EF4-FFF2-40B4-BE49-F238E27FC236}">
              <a16:creationId xmlns:a16="http://schemas.microsoft.com/office/drawing/2014/main" id="{2F173216-5314-4FC8-B421-D8B965305A74}"/>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461" name="n_3aveValue【学校施設】&#10;有形固定資産減価償却率">
          <a:extLst>
            <a:ext uri="{FF2B5EF4-FFF2-40B4-BE49-F238E27FC236}">
              <a16:creationId xmlns:a16="http://schemas.microsoft.com/office/drawing/2014/main" id="{B9D4A6C3-B704-431D-9012-0CEBF2403897}"/>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462" name="n_4aveValue【学校施設】&#10;有形固定資産減価償却率">
          <a:extLst>
            <a:ext uri="{FF2B5EF4-FFF2-40B4-BE49-F238E27FC236}">
              <a16:creationId xmlns:a16="http://schemas.microsoft.com/office/drawing/2014/main" id="{E9FCDF26-FB28-4A73-8DDD-77CCD410D85C}"/>
            </a:ext>
          </a:extLst>
        </xdr:cNvPr>
        <xdr:cNvSpPr txBox="1"/>
      </xdr:nvSpPr>
      <xdr:spPr>
        <a:xfrm>
          <a:off x="12611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126836</xdr:rowOff>
    </xdr:from>
    <xdr:ext cx="405111" cy="259045"/>
    <xdr:sp macro="" textlink="">
      <xdr:nvSpPr>
        <xdr:cNvPr id="463" name="n_1mainValue【学校施設】&#10;有形固定資産減価償却率">
          <a:extLst>
            <a:ext uri="{FF2B5EF4-FFF2-40B4-BE49-F238E27FC236}">
              <a16:creationId xmlns:a16="http://schemas.microsoft.com/office/drawing/2014/main" id="{B85A6B5F-A622-4D26-9E5A-40D55E074728}"/>
            </a:ext>
          </a:extLst>
        </xdr:cNvPr>
        <xdr:cNvSpPr txBox="1"/>
      </xdr:nvSpPr>
      <xdr:spPr>
        <a:xfrm>
          <a:off x="152660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89280</xdr:rowOff>
    </xdr:from>
    <xdr:ext cx="405111" cy="259045"/>
    <xdr:sp macro="" textlink="">
      <xdr:nvSpPr>
        <xdr:cNvPr id="464" name="n_2mainValue【学校施設】&#10;有形固定資産減価償却率">
          <a:extLst>
            <a:ext uri="{FF2B5EF4-FFF2-40B4-BE49-F238E27FC236}">
              <a16:creationId xmlns:a16="http://schemas.microsoft.com/office/drawing/2014/main" id="{8FD97CB2-8A5D-4A2A-AC6E-DFB593E49D8C}"/>
            </a:ext>
          </a:extLst>
        </xdr:cNvPr>
        <xdr:cNvSpPr txBox="1"/>
      </xdr:nvSpPr>
      <xdr:spPr>
        <a:xfrm>
          <a:off x="14389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51724</xdr:rowOff>
    </xdr:from>
    <xdr:ext cx="405111" cy="259045"/>
    <xdr:sp macro="" textlink="">
      <xdr:nvSpPr>
        <xdr:cNvPr id="465" name="n_3mainValue【学校施設】&#10;有形固定資産減価償却率">
          <a:extLst>
            <a:ext uri="{FF2B5EF4-FFF2-40B4-BE49-F238E27FC236}">
              <a16:creationId xmlns:a16="http://schemas.microsoft.com/office/drawing/2014/main" id="{1934303A-4900-4F3D-81A0-DF3B6716DCD1}"/>
            </a:ext>
          </a:extLst>
        </xdr:cNvPr>
        <xdr:cNvSpPr txBox="1"/>
      </xdr:nvSpPr>
      <xdr:spPr>
        <a:xfrm>
          <a:off x="13500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43560</xdr:rowOff>
    </xdr:from>
    <xdr:ext cx="405111" cy="259045"/>
    <xdr:sp macro="" textlink="">
      <xdr:nvSpPr>
        <xdr:cNvPr id="466" name="n_4mainValue【学校施設】&#10;有形固定資産減価償却率">
          <a:extLst>
            <a:ext uri="{FF2B5EF4-FFF2-40B4-BE49-F238E27FC236}">
              <a16:creationId xmlns:a16="http://schemas.microsoft.com/office/drawing/2014/main" id="{84BE6EFC-4256-4649-8F51-EEC26898CCD0}"/>
            </a:ext>
          </a:extLst>
        </xdr:cNvPr>
        <xdr:cNvSpPr txBox="1"/>
      </xdr:nvSpPr>
      <xdr:spPr>
        <a:xfrm>
          <a:off x="12611744" y="1050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61450768-49EA-493D-99D2-706DFB6499E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547AAE37-CB00-4953-9686-34C7C109837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4055B025-E56A-43DB-A1F1-900904FD1ED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F7339BDD-3DDD-402D-80B4-ACD2BC4E54C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08775AB9-5B69-4C5D-BBB3-28D1E5AA6AB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98D01FA7-D597-4D69-BF74-F9609498EE6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C1CC3DBA-1F91-481B-891D-C82ACF4F102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D59291B2-8F44-4D9F-B381-06AC23E7828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95EDCF6C-5ED4-429B-9D28-4E1B727EC50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C313D752-4E71-4449-9FC9-4652F7F7791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477" name="直線コネクタ 476">
          <a:extLst>
            <a:ext uri="{FF2B5EF4-FFF2-40B4-BE49-F238E27FC236}">
              <a16:creationId xmlns:a16="http://schemas.microsoft.com/office/drawing/2014/main" id="{A01A6D9B-2A9C-4CC5-AEA3-2F300536A404}"/>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8" name="テキスト ボックス 477">
          <a:extLst>
            <a:ext uri="{FF2B5EF4-FFF2-40B4-BE49-F238E27FC236}">
              <a16:creationId xmlns:a16="http://schemas.microsoft.com/office/drawing/2014/main" id="{BB4C190E-0D2B-4AFB-AD74-B5443397FC1F}"/>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9" name="直線コネクタ 478">
          <a:extLst>
            <a:ext uri="{FF2B5EF4-FFF2-40B4-BE49-F238E27FC236}">
              <a16:creationId xmlns:a16="http://schemas.microsoft.com/office/drawing/2014/main" id="{15EB1516-CF80-4550-ACC1-8EE067A2B71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80" name="テキスト ボックス 479">
          <a:extLst>
            <a:ext uri="{FF2B5EF4-FFF2-40B4-BE49-F238E27FC236}">
              <a16:creationId xmlns:a16="http://schemas.microsoft.com/office/drawing/2014/main" id="{2B8B64A0-9E22-4D8C-8BFE-C61486E356BA}"/>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81" name="直線コネクタ 480">
          <a:extLst>
            <a:ext uri="{FF2B5EF4-FFF2-40B4-BE49-F238E27FC236}">
              <a16:creationId xmlns:a16="http://schemas.microsoft.com/office/drawing/2014/main" id="{85531512-8490-4545-BB6E-D1C9221A8853}"/>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482" name="テキスト ボックス 481">
          <a:extLst>
            <a:ext uri="{FF2B5EF4-FFF2-40B4-BE49-F238E27FC236}">
              <a16:creationId xmlns:a16="http://schemas.microsoft.com/office/drawing/2014/main" id="{92BEA797-6E4E-4D5C-A424-048DB62FBC58}"/>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763BCAF6-7B37-4E15-9A43-DB23E091653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4" name="テキスト ボックス 483">
          <a:extLst>
            <a:ext uri="{FF2B5EF4-FFF2-40B4-BE49-F238E27FC236}">
              <a16:creationId xmlns:a16="http://schemas.microsoft.com/office/drawing/2014/main" id="{22F6B14A-BA69-4426-929A-09FC9447424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学校施設】&#10;一人当たり面積グラフ枠">
          <a:extLst>
            <a:ext uri="{FF2B5EF4-FFF2-40B4-BE49-F238E27FC236}">
              <a16:creationId xmlns:a16="http://schemas.microsoft.com/office/drawing/2014/main" id="{0037A1B9-BE75-41FA-8C92-398F2F4B684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486" name="直線コネクタ 485">
          <a:extLst>
            <a:ext uri="{FF2B5EF4-FFF2-40B4-BE49-F238E27FC236}">
              <a16:creationId xmlns:a16="http://schemas.microsoft.com/office/drawing/2014/main" id="{4AE5AA66-DD1F-40EE-836B-F671D78E506D}"/>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487" name="【学校施設】&#10;一人当たり面積最小値テキスト">
          <a:extLst>
            <a:ext uri="{FF2B5EF4-FFF2-40B4-BE49-F238E27FC236}">
              <a16:creationId xmlns:a16="http://schemas.microsoft.com/office/drawing/2014/main" id="{23E900D7-AF8F-4CA9-8CFA-229E102E5BD9}"/>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488" name="直線コネクタ 487">
          <a:extLst>
            <a:ext uri="{FF2B5EF4-FFF2-40B4-BE49-F238E27FC236}">
              <a16:creationId xmlns:a16="http://schemas.microsoft.com/office/drawing/2014/main" id="{94C0C817-613A-4AEC-B7C3-4B4C662BBE92}"/>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489" name="【学校施設】&#10;一人当たり面積最大値テキスト">
          <a:extLst>
            <a:ext uri="{FF2B5EF4-FFF2-40B4-BE49-F238E27FC236}">
              <a16:creationId xmlns:a16="http://schemas.microsoft.com/office/drawing/2014/main" id="{E9F37610-0ADF-42FC-9F72-9F47ECF26115}"/>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490" name="直線コネクタ 489">
          <a:extLst>
            <a:ext uri="{FF2B5EF4-FFF2-40B4-BE49-F238E27FC236}">
              <a16:creationId xmlns:a16="http://schemas.microsoft.com/office/drawing/2014/main" id="{25C8F792-A273-4D12-BAEF-D2D49B05048D}"/>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491" name="【学校施設】&#10;一人当たり面積平均値テキスト">
          <a:extLst>
            <a:ext uri="{FF2B5EF4-FFF2-40B4-BE49-F238E27FC236}">
              <a16:creationId xmlns:a16="http://schemas.microsoft.com/office/drawing/2014/main" id="{3B2278D5-627B-4182-8454-95EEBA4C3695}"/>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492" name="フローチャート: 判断 491">
          <a:extLst>
            <a:ext uri="{FF2B5EF4-FFF2-40B4-BE49-F238E27FC236}">
              <a16:creationId xmlns:a16="http://schemas.microsoft.com/office/drawing/2014/main" id="{BC73955B-BA6D-4D5B-A371-41B6EE298E2D}"/>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493" name="フローチャート: 判断 492">
          <a:extLst>
            <a:ext uri="{FF2B5EF4-FFF2-40B4-BE49-F238E27FC236}">
              <a16:creationId xmlns:a16="http://schemas.microsoft.com/office/drawing/2014/main" id="{3477DF08-A0F3-4883-823D-5DBE9B6E5B54}"/>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494" name="フローチャート: 判断 493">
          <a:extLst>
            <a:ext uri="{FF2B5EF4-FFF2-40B4-BE49-F238E27FC236}">
              <a16:creationId xmlns:a16="http://schemas.microsoft.com/office/drawing/2014/main" id="{517AD2E4-1B94-47FC-97FF-0DE29BE48347}"/>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495" name="フローチャート: 判断 494">
          <a:extLst>
            <a:ext uri="{FF2B5EF4-FFF2-40B4-BE49-F238E27FC236}">
              <a16:creationId xmlns:a16="http://schemas.microsoft.com/office/drawing/2014/main" id="{51B477A4-B48B-4D14-A03E-8E95D86615D3}"/>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496" name="フローチャート: 判断 495">
          <a:extLst>
            <a:ext uri="{FF2B5EF4-FFF2-40B4-BE49-F238E27FC236}">
              <a16:creationId xmlns:a16="http://schemas.microsoft.com/office/drawing/2014/main" id="{EE3F41DF-FA3E-469C-BE9F-97BF1A816F7B}"/>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C200BF5F-3206-4327-A81E-C94CE88E42B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D7D1431B-652F-4B5D-9F51-95BC033015B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49DB64D5-7065-4851-945B-D07F9B3AB32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1144527A-458E-410C-964F-6FD4524672A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45D7C14F-6F9B-45D6-B562-293A66D80BE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143681</xdr:rowOff>
    </xdr:from>
    <xdr:to>
      <xdr:col>116</xdr:col>
      <xdr:colOff>114300</xdr:colOff>
      <xdr:row>62</xdr:row>
      <xdr:rowOff>73831</xdr:rowOff>
    </xdr:to>
    <xdr:sp macro="" textlink="">
      <xdr:nvSpPr>
        <xdr:cNvPr id="502" name="楕円 501">
          <a:extLst>
            <a:ext uri="{FF2B5EF4-FFF2-40B4-BE49-F238E27FC236}">
              <a16:creationId xmlns:a16="http://schemas.microsoft.com/office/drawing/2014/main" id="{7F4A26B2-9870-471A-9719-6E745E90EACF}"/>
            </a:ext>
          </a:extLst>
        </xdr:cNvPr>
        <xdr:cNvSpPr/>
      </xdr:nvSpPr>
      <xdr:spPr>
        <a:xfrm>
          <a:off x="22110700" y="1060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122108</xdr:rowOff>
    </xdr:from>
    <xdr:ext cx="469744" cy="259045"/>
    <xdr:sp macro="" textlink="">
      <xdr:nvSpPr>
        <xdr:cNvPr id="503" name="【学校施設】&#10;一人当たり面積該当値テキスト">
          <a:extLst>
            <a:ext uri="{FF2B5EF4-FFF2-40B4-BE49-F238E27FC236}">
              <a16:creationId xmlns:a16="http://schemas.microsoft.com/office/drawing/2014/main" id="{4E445631-3C07-4DFE-A068-24ECCBAECE46}"/>
            </a:ext>
          </a:extLst>
        </xdr:cNvPr>
        <xdr:cNvSpPr txBox="1"/>
      </xdr:nvSpPr>
      <xdr:spPr>
        <a:xfrm>
          <a:off x="22199600" y="10580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147053</xdr:rowOff>
    </xdr:from>
    <xdr:to>
      <xdr:col>112</xdr:col>
      <xdr:colOff>38100</xdr:colOff>
      <xdr:row>62</xdr:row>
      <xdr:rowOff>77203</xdr:rowOff>
    </xdr:to>
    <xdr:sp macro="" textlink="">
      <xdr:nvSpPr>
        <xdr:cNvPr id="504" name="楕円 503">
          <a:extLst>
            <a:ext uri="{FF2B5EF4-FFF2-40B4-BE49-F238E27FC236}">
              <a16:creationId xmlns:a16="http://schemas.microsoft.com/office/drawing/2014/main" id="{B0A1618F-0445-49FA-A8FC-5DE6A18EBE68}"/>
            </a:ext>
          </a:extLst>
        </xdr:cNvPr>
        <xdr:cNvSpPr/>
      </xdr:nvSpPr>
      <xdr:spPr>
        <a:xfrm>
          <a:off x="21272500" y="1060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23031</xdr:rowOff>
    </xdr:from>
    <xdr:to>
      <xdr:col>116</xdr:col>
      <xdr:colOff>63500</xdr:colOff>
      <xdr:row>62</xdr:row>
      <xdr:rowOff>26403</xdr:rowOff>
    </xdr:to>
    <xdr:cxnSp macro="">
      <xdr:nvCxnSpPr>
        <xdr:cNvPr id="505" name="直線コネクタ 504">
          <a:extLst>
            <a:ext uri="{FF2B5EF4-FFF2-40B4-BE49-F238E27FC236}">
              <a16:creationId xmlns:a16="http://schemas.microsoft.com/office/drawing/2014/main" id="{C78AB40E-D877-4F57-9439-6F7F061D9D52}"/>
            </a:ext>
          </a:extLst>
        </xdr:cNvPr>
        <xdr:cNvCxnSpPr/>
      </xdr:nvCxnSpPr>
      <xdr:spPr>
        <a:xfrm flipV="1">
          <a:off x="21323300" y="10652931"/>
          <a:ext cx="838200" cy="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151340</xdr:rowOff>
    </xdr:from>
    <xdr:to>
      <xdr:col>107</xdr:col>
      <xdr:colOff>101600</xdr:colOff>
      <xdr:row>62</xdr:row>
      <xdr:rowOff>81490</xdr:rowOff>
    </xdr:to>
    <xdr:sp macro="" textlink="">
      <xdr:nvSpPr>
        <xdr:cNvPr id="506" name="楕円 505">
          <a:extLst>
            <a:ext uri="{FF2B5EF4-FFF2-40B4-BE49-F238E27FC236}">
              <a16:creationId xmlns:a16="http://schemas.microsoft.com/office/drawing/2014/main" id="{4A5D802F-4106-481E-8DB7-FEC6321CF8C4}"/>
            </a:ext>
          </a:extLst>
        </xdr:cNvPr>
        <xdr:cNvSpPr/>
      </xdr:nvSpPr>
      <xdr:spPr>
        <a:xfrm>
          <a:off x="20383500" y="1060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26403</xdr:rowOff>
    </xdr:from>
    <xdr:to>
      <xdr:col>111</xdr:col>
      <xdr:colOff>177800</xdr:colOff>
      <xdr:row>62</xdr:row>
      <xdr:rowOff>30690</xdr:rowOff>
    </xdr:to>
    <xdr:cxnSp macro="">
      <xdr:nvCxnSpPr>
        <xdr:cNvPr id="507" name="直線コネクタ 506">
          <a:extLst>
            <a:ext uri="{FF2B5EF4-FFF2-40B4-BE49-F238E27FC236}">
              <a16:creationId xmlns:a16="http://schemas.microsoft.com/office/drawing/2014/main" id="{2C576B5F-0526-4B4F-AE27-5C1E23F4221E}"/>
            </a:ext>
          </a:extLst>
        </xdr:cNvPr>
        <xdr:cNvCxnSpPr/>
      </xdr:nvCxnSpPr>
      <xdr:spPr>
        <a:xfrm flipV="1">
          <a:off x="20434300" y="10656303"/>
          <a:ext cx="889000" cy="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153968</xdr:rowOff>
    </xdr:from>
    <xdr:to>
      <xdr:col>102</xdr:col>
      <xdr:colOff>165100</xdr:colOff>
      <xdr:row>62</xdr:row>
      <xdr:rowOff>84118</xdr:rowOff>
    </xdr:to>
    <xdr:sp macro="" textlink="">
      <xdr:nvSpPr>
        <xdr:cNvPr id="508" name="楕円 507">
          <a:extLst>
            <a:ext uri="{FF2B5EF4-FFF2-40B4-BE49-F238E27FC236}">
              <a16:creationId xmlns:a16="http://schemas.microsoft.com/office/drawing/2014/main" id="{531C70D0-5429-4820-8397-DC3F7937FBC8}"/>
            </a:ext>
          </a:extLst>
        </xdr:cNvPr>
        <xdr:cNvSpPr/>
      </xdr:nvSpPr>
      <xdr:spPr>
        <a:xfrm>
          <a:off x="19494500" y="1061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30690</xdr:rowOff>
    </xdr:from>
    <xdr:to>
      <xdr:col>107</xdr:col>
      <xdr:colOff>50800</xdr:colOff>
      <xdr:row>62</xdr:row>
      <xdr:rowOff>33318</xdr:rowOff>
    </xdr:to>
    <xdr:cxnSp macro="">
      <xdr:nvCxnSpPr>
        <xdr:cNvPr id="509" name="直線コネクタ 508">
          <a:extLst>
            <a:ext uri="{FF2B5EF4-FFF2-40B4-BE49-F238E27FC236}">
              <a16:creationId xmlns:a16="http://schemas.microsoft.com/office/drawing/2014/main" id="{7FDDCBB1-43A3-4888-9511-E80C7F80A267}"/>
            </a:ext>
          </a:extLst>
        </xdr:cNvPr>
        <xdr:cNvCxnSpPr/>
      </xdr:nvCxnSpPr>
      <xdr:spPr>
        <a:xfrm flipV="1">
          <a:off x="19545300" y="10660590"/>
          <a:ext cx="889000" cy="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153912</xdr:rowOff>
    </xdr:from>
    <xdr:to>
      <xdr:col>98</xdr:col>
      <xdr:colOff>38100</xdr:colOff>
      <xdr:row>62</xdr:row>
      <xdr:rowOff>84062</xdr:rowOff>
    </xdr:to>
    <xdr:sp macro="" textlink="">
      <xdr:nvSpPr>
        <xdr:cNvPr id="510" name="楕円 509">
          <a:extLst>
            <a:ext uri="{FF2B5EF4-FFF2-40B4-BE49-F238E27FC236}">
              <a16:creationId xmlns:a16="http://schemas.microsoft.com/office/drawing/2014/main" id="{771AD904-4832-4D01-B9BF-33B86849F79D}"/>
            </a:ext>
          </a:extLst>
        </xdr:cNvPr>
        <xdr:cNvSpPr/>
      </xdr:nvSpPr>
      <xdr:spPr>
        <a:xfrm>
          <a:off x="18605500" y="1061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33262</xdr:rowOff>
    </xdr:from>
    <xdr:to>
      <xdr:col>102</xdr:col>
      <xdr:colOff>114300</xdr:colOff>
      <xdr:row>62</xdr:row>
      <xdr:rowOff>33318</xdr:rowOff>
    </xdr:to>
    <xdr:cxnSp macro="">
      <xdr:nvCxnSpPr>
        <xdr:cNvPr id="511" name="直線コネクタ 510">
          <a:extLst>
            <a:ext uri="{FF2B5EF4-FFF2-40B4-BE49-F238E27FC236}">
              <a16:creationId xmlns:a16="http://schemas.microsoft.com/office/drawing/2014/main" id="{1E1F6984-9DF2-4A6E-BED2-2FE6C4B16D3F}"/>
            </a:ext>
          </a:extLst>
        </xdr:cNvPr>
        <xdr:cNvCxnSpPr/>
      </xdr:nvCxnSpPr>
      <xdr:spPr>
        <a:xfrm>
          <a:off x="18656300" y="10663162"/>
          <a:ext cx="8890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512" name="n_1aveValue【学校施設】&#10;一人当たり面積">
          <a:extLst>
            <a:ext uri="{FF2B5EF4-FFF2-40B4-BE49-F238E27FC236}">
              <a16:creationId xmlns:a16="http://schemas.microsoft.com/office/drawing/2014/main" id="{1F346CC0-CA9F-4918-8EAC-58136C57FD01}"/>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513" name="n_2aveValue【学校施設】&#10;一人当たり面積">
          <a:extLst>
            <a:ext uri="{FF2B5EF4-FFF2-40B4-BE49-F238E27FC236}">
              <a16:creationId xmlns:a16="http://schemas.microsoft.com/office/drawing/2014/main" id="{EC35636D-ABF7-4BB7-8FE3-56B6C64E7B22}"/>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514" name="n_3aveValue【学校施設】&#10;一人当たり面積">
          <a:extLst>
            <a:ext uri="{FF2B5EF4-FFF2-40B4-BE49-F238E27FC236}">
              <a16:creationId xmlns:a16="http://schemas.microsoft.com/office/drawing/2014/main" id="{C6EBA08E-1AB3-4E77-88C5-869E078CD681}"/>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515" name="n_4aveValue【学校施設】&#10;一人当たり面積">
          <a:extLst>
            <a:ext uri="{FF2B5EF4-FFF2-40B4-BE49-F238E27FC236}">
              <a16:creationId xmlns:a16="http://schemas.microsoft.com/office/drawing/2014/main" id="{AFA2D82E-983F-4509-8832-A094FCC59CAB}"/>
            </a:ext>
          </a:extLst>
        </xdr:cNvPr>
        <xdr:cNvSpPr txBox="1"/>
      </xdr:nvSpPr>
      <xdr:spPr>
        <a:xfrm>
          <a:off x="18421427" y="103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68330</xdr:rowOff>
    </xdr:from>
    <xdr:ext cx="469744" cy="259045"/>
    <xdr:sp macro="" textlink="">
      <xdr:nvSpPr>
        <xdr:cNvPr id="516" name="n_1mainValue【学校施設】&#10;一人当たり面積">
          <a:extLst>
            <a:ext uri="{FF2B5EF4-FFF2-40B4-BE49-F238E27FC236}">
              <a16:creationId xmlns:a16="http://schemas.microsoft.com/office/drawing/2014/main" id="{7E302C74-0CFC-40FB-B73E-2E0EE452B695}"/>
            </a:ext>
          </a:extLst>
        </xdr:cNvPr>
        <xdr:cNvSpPr txBox="1"/>
      </xdr:nvSpPr>
      <xdr:spPr>
        <a:xfrm>
          <a:off x="21075727" y="10698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72617</xdr:rowOff>
    </xdr:from>
    <xdr:ext cx="469744" cy="259045"/>
    <xdr:sp macro="" textlink="">
      <xdr:nvSpPr>
        <xdr:cNvPr id="517" name="n_2mainValue【学校施設】&#10;一人当たり面積">
          <a:extLst>
            <a:ext uri="{FF2B5EF4-FFF2-40B4-BE49-F238E27FC236}">
              <a16:creationId xmlns:a16="http://schemas.microsoft.com/office/drawing/2014/main" id="{FF4E8D75-9B3C-464F-94E6-AE5140534350}"/>
            </a:ext>
          </a:extLst>
        </xdr:cNvPr>
        <xdr:cNvSpPr txBox="1"/>
      </xdr:nvSpPr>
      <xdr:spPr>
        <a:xfrm>
          <a:off x="20199427" y="10702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75245</xdr:rowOff>
    </xdr:from>
    <xdr:ext cx="469744" cy="259045"/>
    <xdr:sp macro="" textlink="">
      <xdr:nvSpPr>
        <xdr:cNvPr id="518" name="n_3mainValue【学校施設】&#10;一人当たり面積">
          <a:extLst>
            <a:ext uri="{FF2B5EF4-FFF2-40B4-BE49-F238E27FC236}">
              <a16:creationId xmlns:a16="http://schemas.microsoft.com/office/drawing/2014/main" id="{2FEF4E59-095D-4E37-8B70-B5FE811ED3C9}"/>
            </a:ext>
          </a:extLst>
        </xdr:cNvPr>
        <xdr:cNvSpPr txBox="1"/>
      </xdr:nvSpPr>
      <xdr:spPr>
        <a:xfrm>
          <a:off x="19310427" y="1070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75189</xdr:rowOff>
    </xdr:from>
    <xdr:ext cx="469744" cy="259045"/>
    <xdr:sp macro="" textlink="">
      <xdr:nvSpPr>
        <xdr:cNvPr id="519" name="n_4mainValue【学校施設】&#10;一人当たり面積">
          <a:extLst>
            <a:ext uri="{FF2B5EF4-FFF2-40B4-BE49-F238E27FC236}">
              <a16:creationId xmlns:a16="http://schemas.microsoft.com/office/drawing/2014/main" id="{1D9EC8C4-89D0-4546-A40D-287F6837B47E}"/>
            </a:ext>
          </a:extLst>
        </xdr:cNvPr>
        <xdr:cNvSpPr txBox="1"/>
      </xdr:nvSpPr>
      <xdr:spPr>
        <a:xfrm>
          <a:off x="18421427" y="1070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AA7A5708-C257-461A-9293-16FEA030094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4A42EE59-3076-477D-AA41-25185A0163A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0056BF41-79A5-46FD-BB01-9C475F53F32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EED41E00-2B60-4453-9C61-E763BD9BE66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FA167A06-732C-454A-87E1-B282A97C348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FAAE73A3-64DF-4B08-9605-4A80CF23F96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18E9765D-2AD9-4A42-BEE6-AD3511584F4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15CC7788-B12E-4B7E-86AE-D33642DC6C7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8" name="正方形/長方形 527">
          <a:extLst>
            <a:ext uri="{FF2B5EF4-FFF2-40B4-BE49-F238E27FC236}">
              <a16:creationId xmlns:a16="http://schemas.microsoft.com/office/drawing/2014/main" id="{E4F4B0DA-DC2C-487B-8786-1DA40684B2E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9" name="正方形/長方形 528">
          <a:extLst>
            <a:ext uri="{FF2B5EF4-FFF2-40B4-BE49-F238E27FC236}">
              <a16:creationId xmlns:a16="http://schemas.microsoft.com/office/drawing/2014/main" id="{DF4CEB52-DECA-4EEA-B0C4-CEF763E0CB5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0" name="正方形/長方形 529">
          <a:extLst>
            <a:ext uri="{FF2B5EF4-FFF2-40B4-BE49-F238E27FC236}">
              <a16:creationId xmlns:a16="http://schemas.microsoft.com/office/drawing/2014/main" id="{095B1D92-BD28-4F3D-B67B-A2708764EBA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1" name="正方形/長方形 530">
          <a:extLst>
            <a:ext uri="{FF2B5EF4-FFF2-40B4-BE49-F238E27FC236}">
              <a16:creationId xmlns:a16="http://schemas.microsoft.com/office/drawing/2014/main" id="{29A9B4AD-3F87-4C69-8223-68FEA3F7D9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2" name="正方形/長方形 531">
          <a:extLst>
            <a:ext uri="{FF2B5EF4-FFF2-40B4-BE49-F238E27FC236}">
              <a16:creationId xmlns:a16="http://schemas.microsoft.com/office/drawing/2014/main" id="{E9340B87-46F5-4210-B986-3EFABF08266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3" name="正方形/長方形 532">
          <a:extLst>
            <a:ext uri="{FF2B5EF4-FFF2-40B4-BE49-F238E27FC236}">
              <a16:creationId xmlns:a16="http://schemas.microsoft.com/office/drawing/2014/main" id="{A5EA6BE4-578B-46AA-9C19-27B66CA5839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4" name="正方形/長方形 533">
          <a:extLst>
            <a:ext uri="{FF2B5EF4-FFF2-40B4-BE49-F238E27FC236}">
              <a16:creationId xmlns:a16="http://schemas.microsoft.com/office/drawing/2014/main" id="{4AB5B4A6-6197-4677-A167-18F1F8BD99D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5" name="正方形/長方形 534">
          <a:extLst>
            <a:ext uri="{FF2B5EF4-FFF2-40B4-BE49-F238E27FC236}">
              <a16:creationId xmlns:a16="http://schemas.microsoft.com/office/drawing/2014/main" id="{31238991-6BB2-4D13-8EBC-7B329B66E9D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6" name="正方形/長方形 535">
          <a:extLst>
            <a:ext uri="{FF2B5EF4-FFF2-40B4-BE49-F238E27FC236}">
              <a16:creationId xmlns:a16="http://schemas.microsoft.com/office/drawing/2014/main" id="{7513BE79-E46C-4BDA-83D1-748CF288AA3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7" name="正方形/長方形 536">
          <a:extLst>
            <a:ext uri="{FF2B5EF4-FFF2-40B4-BE49-F238E27FC236}">
              <a16:creationId xmlns:a16="http://schemas.microsoft.com/office/drawing/2014/main" id="{5F36E568-4A31-469E-A304-1D2D4AD1C51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8" name="正方形/長方形 537">
          <a:extLst>
            <a:ext uri="{FF2B5EF4-FFF2-40B4-BE49-F238E27FC236}">
              <a16:creationId xmlns:a16="http://schemas.microsoft.com/office/drawing/2014/main" id="{A9EDE819-1909-4BED-A333-98ABDC7C7B4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9" name="正方形/長方形 538">
          <a:extLst>
            <a:ext uri="{FF2B5EF4-FFF2-40B4-BE49-F238E27FC236}">
              <a16:creationId xmlns:a16="http://schemas.microsoft.com/office/drawing/2014/main" id="{3CAE8115-6422-4158-9D52-3713FA524B5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0" name="正方形/長方形 539">
          <a:extLst>
            <a:ext uri="{FF2B5EF4-FFF2-40B4-BE49-F238E27FC236}">
              <a16:creationId xmlns:a16="http://schemas.microsoft.com/office/drawing/2014/main" id="{205BBF76-8659-4D07-8D54-085AB76543B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1" name="正方形/長方形 540">
          <a:extLst>
            <a:ext uri="{FF2B5EF4-FFF2-40B4-BE49-F238E27FC236}">
              <a16:creationId xmlns:a16="http://schemas.microsoft.com/office/drawing/2014/main" id="{4B624341-DD65-460F-8F35-9FC2DDE18AD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2" name="正方形/長方形 541">
          <a:extLst>
            <a:ext uri="{FF2B5EF4-FFF2-40B4-BE49-F238E27FC236}">
              <a16:creationId xmlns:a16="http://schemas.microsoft.com/office/drawing/2014/main" id="{45363268-57F9-4B84-A128-08928726798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正方形/長方形 542">
          <a:extLst>
            <a:ext uri="{FF2B5EF4-FFF2-40B4-BE49-F238E27FC236}">
              <a16:creationId xmlns:a16="http://schemas.microsoft.com/office/drawing/2014/main" id="{9D2AFBB5-7D07-465D-A12A-D172E0C6FE54}"/>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44" name="正方形/長方形 543">
          <a:extLst>
            <a:ext uri="{FF2B5EF4-FFF2-40B4-BE49-F238E27FC236}">
              <a16:creationId xmlns:a16="http://schemas.microsoft.com/office/drawing/2014/main" id="{5B787D61-C018-4650-A007-48F4D2A6AB6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45" name="正方形/長方形 544">
          <a:extLst>
            <a:ext uri="{FF2B5EF4-FFF2-40B4-BE49-F238E27FC236}">
              <a16:creationId xmlns:a16="http://schemas.microsoft.com/office/drawing/2014/main" id="{B472E81E-E30C-4039-A9B5-C9512C02BD1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6" name="正方形/長方形 545">
          <a:extLst>
            <a:ext uri="{FF2B5EF4-FFF2-40B4-BE49-F238E27FC236}">
              <a16:creationId xmlns:a16="http://schemas.microsoft.com/office/drawing/2014/main" id="{C71AFC46-FD7F-4370-B47D-1C6D93EE19B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47" name="正方形/長方形 546">
          <a:extLst>
            <a:ext uri="{FF2B5EF4-FFF2-40B4-BE49-F238E27FC236}">
              <a16:creationId xmlns:a16="http://schemas.microsoft.com/office/drawing/2014/main" id="{B46926B6-6533-4208-BD51-1B354DA0265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48" name="正方形/長方形 547">
          <a:extLst>
            <a:ext uri="{FF2B5EF4-FFF2-40B4-BE49-F238E27FC236}">
              <a16:creationId xmlns:a16="http://schemas.microsoft.com/office/drawing/2014/main" id="{153EE7F9-B711-4038-9637-1331E5248D2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49" name="正方形/長方形 548">
          <a:extLst>
            <a:ext uri="{FF2B5EF4-FFF2-40B4-BE49-F238E27FC236}">
              <a16:creationId xmlns:a16="http://schemas.microsoft.com/office/drawing/2014/main" id="{30849E5E-53F7-42CB-8552-49F9174BBBC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0" name="正方形/長方形 549">
          <a:extLst>
            <a:ext uri="{FF2B5EF4-FFF2-40B4-BE49-F238E27FC236}">
              <a16:creationId xmlns:a16="http://schemas.microsoft.com/office/drawing/2014/main" id="{01802307-70E2-4A4B-A307-D389FB5A365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1" name="正方形/長方形 550">
          <a:extLst>
            <a:ext uri="{FF2B5EF4-FFF2-40B4-BE49-F238E27FC236}">
              <a16:creationId xmlns:a16="http://schemas.microsoft.com/office/drawing/2014/main" id="{F06ABBAB-16FD-4096-8612-7D453257025F}"/>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52" name="正方形/長方形 551">
          <a:extLst>
            <a:ext uri="{FF2B5EF4-FFF2-40B4-BE49-F238E27FC236}">
              <a16:creationId xmlns:a16="http://schemas.microsoft.com/office/drawing/2014/main" id="{BB5E401A-84B5-46D4-A991-D565623A8A5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3" name="正方形/長方形 552">
          <a:extLst>
            <a:ext uri="{FF2B5EF4-FFF2-40B4-BE49-F238E27FC236}">
              <a16:creationId xmlns:a16="http://schemas.microsoft.com/office/drawing/2014/main" id="{7AA4785F-9FF5-4CAC-AEA1-922BFAD5817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4" name="テキスト ボックス 553">
          <a:extLst>
            <a:ext uri="{FF2B5EF4-FFF2-40B4-BE49-F238E27FC236}">
              <a16:creationId xmlns:a16="http://schemas.microsoft.com/office/drawing/2014/main" id="{75BA95A8-6130-4047-AA5E-5A36FEE70EA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類似団体と比較して、特に有形固定資産減価償却率が低くなっている施設は、橋りょう・トンネル、公営住宅であり、その他の施設は同水準である。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橋りょう・トンネルについては、橋りょう長寿命化計画に基づく修繕等を行ったため低水準となっている。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公営住宅については、公営住宅長寿命化計画に基づいた建替事業を行っているため低水準となっている。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9498737-4D61-4683-AB6A-933269ABEFF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1A9A116-0018-42E3-BD76-69DA1EAB72F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11A3803-A876-485B-A140-170F65781F9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AEFDC15-5BE7-41B1-9440-24387478FC3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福岡県赤村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5AC8A9B-0172-47F9-8F2A-BB12D723FA8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B64576-9A6B-449F-ACE4-8534FC683E1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848AA2D-0B02-4122-A19C-15DEA26D67A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14EF19C-5B3A-46E3-A357-1D40491AB6C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557B887-7FFF-49B6-AB98-1FF05911B0B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B0A7C12-4385-437A-BD20-05AB89468E5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2,843
2,837
31.98
6,115,305
5,985,752
103,070
1,644,880
3,029,997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0E7B0A-AD77-4AC9-8E08-38E60C080EB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FC0B8C0-4317-45C0-A76A-B408102BE7C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0212CBE-9203-41F7-BA45-08DF15CC262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0DBF214-0C8F-4D07-AFA8-55551F7A3D2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5B8990-75DE-4A6F-AF73-F709AFF956C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9B48440-156C-4880-98DC-AF40087C678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885ACC4-334E-427E-AD3A-470A4C74C21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A773900-363E-4EE8-9AC3-09ABABBAEFB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E277480-E4C2-4C71-B37A-F814743D13C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5E2315F-FB49-4974-91C2-7C95C18426F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CEE337-4B1F-485D-8C1B-4ABA765BDC7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5BA60A-651C-4BE4-8AC3-1D99A4D6CFC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C5D1477-997D-4160-AB2F-0D4A334CDE9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5316A7E-24BC-452B-AF04-E5A218CAD14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82858E6-DFF9-4E25-92B7-790C1D5D771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28F6449-4B50-46D3-A6F1-2C30D8660AD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102FA16-02A5-4AA5-9F80-90F8A8A740D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98A1B45-FC65-4D5A-84B0-02E32B6F3CC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946A31-A707-4FFF-B325-937B0448A5B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A0DEDF6-5A93-4615-83A6-4A2AFD92808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6E5DCD3-5157-4AE8-ADE7-AE58E197AEC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787CB7D-2831-4792-AD50-918F90D21FB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4A23F21-265B-4F59-9AC8-49989317F06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E59E2B9-B405-44B7-8868-E54378287FF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7630DD7-A85F-477B-9A8A-3B089B28525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B55E6CF-FF0C-4037-A9B8-C79AC14BED0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E453B7B-4554-4666-9765-370B90F2413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D3AE2E3-920E-4F4C-84C5-CF8A6CE724D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1C170E-55AA-435A-9736-70113C25088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E7FBD6D-6F48-4547-BF34-AD31B3348B9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CB4FCA6-B2F8-481F-ACD0-C5F8771CA0E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50D18F2-7C4A-4FCB-8C14-0D76A1C1764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A7B0EC8-967D-4AB7-9EDB-CF15805E1B2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6C611B4-93AC-40B0-A43F-4BC9E59B4B4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6F568EF-1410-446C-9993-A1BBF7C6DEF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6B3B909-0E0C-4EBE-857F-7D3A98331F8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81080A9-FAEC-49DA-BB97-6E95B45E076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EC4B81A-1E8A-4CDC-88DA-67D060EA5B5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2A569D0-E849-42A0-BE86-A2556660107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4916533-D6B9-4AC8-9D4A-7A0A6B778B9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3A7422E-C6C2-4CB7-92F0-52E4C9134D4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9892601-F9BC-4E86-9B6E-58D0C781A92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0C2DB13-83AA-47F0-863C-696B0A93712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7725A17-9A06-4BD7-86FB-29D661BD3B6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5C89F3D-07C9-4CE8-8BAD-08720C2C4FE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40</xdr:row>
      <xdr:rowOff>146685</xdr:rowOff>
    </xdr:to>
    <xdr:cxnSp macro="">
      <xdr:nvCxnSpPr>
        <xdr:cNvPr id="57" name="直線コネクタ 56">
          <a:extLst>
            <a:ext uri="{FF2B5EF4-FFF2-40B4-BE49-F238E27FC236}">
              <a16:creationId xmlns:a16="http://schemas.microsoft.com/office/drawing/2014/main" id="{932E565D-3104-4B06-8EEA-51349713A0B3}"/>
            </a:ext>
          </a:extLst>
        </xdr:cNvPr>
        <xdr:cNvCxnSpPr/>
      </xdr:nvCxnSpPr>
      <xdr:spPr>
        <a:xfrm flipV="1">
          <a:off x="4634865" y="5676900"/>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150512</xdr:rowOff>
    </xdr:from>
    <xdr:ext cx="405111" cy="259045"/>
    <xdr:sp macro="" textlink="">
      <xdr:nvSpPr>
        <xdr:cNvPr id="58" name="【図書館】&#10;有形固定資産減価償却率最小値テキスト">
          <a:extLst>
            <a:ext uri="{FF2B5EF4-FFF2-40B4-BE49-F238E27FC236}">
              <a16:creationId xmlns:a16="http://schemas.microsoft.com/office/drawing/2014/main" id="{432C3260-0056-498D-8F44-FF6E755983ED}"/>
            </a:ext>
          </a:extLst>
        </xdr:cNvPr>
        <xdr:cNvSpPr txBox="1"/>
      </xdr:nvSpPr>
      <xdr:spPr>
        <a:xfrm>
          <a:off x="467360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146685</xdr:rowOff>
    </xdr:from>
    <xdr:to>
      <xdr:col>24</xdr:col>
      <xdr:colOff>152400</xdr:colOff>
      <xdr:row>40</xdr:row>
      <xdr:rowOff>146685</xdr:rowOff>
    </xdr:to>
    <xdr:cxnSp macro="">
      <xdr:nvCxnSpPr>
        <xdr:cNvPr id="59" name="直線コネクタ 58">
          <a:extLst>
            <a:ext uri="{FF2B5EF4-FFF2-40B4-BE49-F238E27FC236}">
              <a16:creationId xmlns:a16="http://schemas.microsoft.com/office/drawing/2014/main" id="{77258614-044D-4A22-96B7-49EE631407B4}"/>
            </a:ext>
          </a:extLst>
        </xdr:cNvPr>
        <xdr:cNvCxnSpPr/>
      </xdr:nvCxnSpPr>
      <xdr:spPr>
        <a:xfrm>
          <a:off x="4546600" y="7004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FC2E6E41-C078-4DE0-8DDC-E9AC97EEBF5A}"/>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463BC4D3-AE6F-4766-9CD2-102D0AE6EFF7}"/>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135272</xdr:rowOff>
    </xdr:from>
    <xdr:ext cx="405111" cy="259045"/>
    <xdr:sp macro="" textlink="">
      <xdr:nvSpPr>
        <xdr:cNvPr id="62" name="【図書館】&#10;有形固定資産減価償却率平均値テキスト">
          <a:extLst>
            <a:ext uri="{FF2B5EF4-FFF2-40B4-BE49-F238E27FC236}">
              <a16:creationId xmlns:a16="http://schemas.microsoft.com/office/drawing/2014/main" id="{CB697F2E-1110-42C9-9BDD-4B213778DD85}"/>
            </a:ext>
          </a:extLst>
        </xdr:cNvPr>
        <xdr:cNvSpPr txBox="1"/>
      </xdr:nvSpPr>
      <xdr:spPr>
        <a:xfrm>
          <a:off x="4673600"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63" name="フローチャート: 判断 62">
          <a:extLst>
            <a:ext uri="{FF2B5EF4-FFF2-40B4-BE49-F238E27FC236}">
              <a16:creationId xmlns:a16="http://schemas.microsoft.com/office/drawing/2014/main" id="{C637BCA1-B6CA-48E6-95BE-5F5488566CF4}"/>
            </a:ext>
          </a:extLst>
        </xdr:cNvPr>
        <xdr:cNvSpPr/>
      </xdr:nvSpPr>
      <xdr:spPr>
        <a:xfrm>
          <a:off x="4584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90170</xdr:rowOff>
    </xdr:from>
    <xdr:to>
      <xdr:col>20</xdr:col>
      <xdr:colOff>38100</xdr:colOff>
      <xdr:row>37</xdr:row>
      <xdr:rowOff>20320</xdr:rowOff>
    </xdr:to>
    <xdr:sp macro="" textlink="">
      <xdr:nvSpPr>
        <xdr:cNvPr id="64" name="フローチャート: 判断 63">
          <a:extLst>
            <a:ext uri="{FF2B5EF4-FFF2-40B4-BE49-F238E27FC236}">
              <a16:creationId xmlns:a16="http://schemas.microsoft.com/office/drawing/2014/main" id="{A4D26D4B-AF98-4C8F-9F71-928175D5FE68}"/>
            </a:ext>
          </a:extLst>
        </xdr:cNvPr>
        <xdr:cNvSpPr/>
      </xdr:nvSpPr>
      <xdr:spPr>
        <a:xfrm>
          <a:off x="3746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40640</xdr:rowOff>
    </xdr:from>
    <xdr:to>
      <xdr:col>15</xdr:col>
      <xdr:colOff>101600</xdr:colOff>
      <xdr:row>36</xdr:row>
      <xdr:rowOff>142240</xdr:rowOff>
    </xdr:to>
    <xdr:sp macro="" textlink="">
      <xdr:nvSpPr>
        <xdr:cNvPr id="65" name="フローチャート: 判断 64">
          <a:extLst>
            <a:ext uri="{FF2B5EF4-FFF2-40B4-BE49-F238E27FC236}">
              <a16:creationId xmlns:a16="http://schemas.microsoft.com/office/drawing/2014/main" id="{4B8BCC68-EE3E-407C-85E4-BE1AEBADCDB6}"/>
            </a:ext>
          </a:extLst>
        </xdr:cNvPr>
        <xdr:cNvSpPr/>
      </xdr:nvSpPr>
      <xdr:spPr>
        <a:xfrm>
          <a:off x="2857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153035</xdr:rowOff>
    </xdr:from>
    <xdr:to>
      <xdr:col>10</xdr:col>
      <xdr:colOff>165100</xdr:colOff>
      <xdr:row>36</xdr:row>
      <xdr:rowOff>83185</xdr:rowOff>
    </xdr:to>
    <xdr:sp macro="" textlink="">
      <xdr:nvSpPr>
        <xdr:cNvPr id="66" name="フローチャート: 判断 65">
          <a:extLst>
            <a:ext uri="{FF2B5EF4-FFF2-40B4-BE49-F238E27FC236}">
              <a16:creationId xmlns:a16="http://schemas.microsoft.com/office/drawing/2014/main" id="{E2010617-B1BD-473D-B309-495DA99259B7}"/>
            </a:ext>
          </a:extLst>
        </xdr:cNvPr>
        <xdr:cNvSpPr/>
      </xdr:nvSpPr>
      <xdr:spPr>
        <a:xfrm>
          <a:off x="1968500" y="61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116840</xdr:rowOff>
    </xdr:from>
    <xdr:to>
      <xdr:col>6</xdr:col>
      <xdr:colOff>38100</xdr:colOff>
      <xdr:row>35</xdr:row>
      <xdr:rowOff>46990</xdr:rowOff>
    </xdr:to>
    <xdr:sp macro="" textlink="">
      <xdr:nvSpPr>
        <xdr:cNvPr id="67" name="フローチャート: 判断 66">
          <a:extLst>
            <a:ext uri="{FF2B5EF4-FFF2-40B4-BE49-F238E27FC236}">
              <a16:creationId xmlns:a16="http://schemas.microsoft.com/office/drawing/2014/main" id="{4630E039-F892-4F12-9E54-DA5F99DF3E67}"/>
            </a:ext>
          </a:extLst>
        </xdr:cNvPr>
        <xdr:cNvSpPr/>
      </xdr:nvSpPr>
      <xdr:spPr>
        <a:xfrm>
          <a:off x="1079500" y="594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610E3E8-82A4-4118-B85A-33039C333AF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BFD7632-F20C-4A9E-BDDD-6F0214BDF9F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493B37C-4F90-45DC-98C6-C2E5EC91CFB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F155728-4CAA-4032-96E1-E0B3D08BF71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C7398AE-F9E6-4308-8CB7-6B953F5BDDC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116840</xdr:rowOff>
    </xdr:from>
    <xdr:to>
      <xdr:col>24</xdr:col>
      <xdr:colOff>114300</xdr:colOff>
      <xdr:row>37</xdr:row>
      <xdr:rowOff>46990</xdr:rowOff>
    </xdr:to>
    <xdr:sp macro="" textlink="">
      <xdr:nvSpPr>
        <xdr:cNvPr id="73" name="楕円 72">
          <a:extLst>
            <a:ext uri="{FF2B5EF4-FFF2-40B4-BE49-F238E27FC236}">
              <a16:creationId xmlns:a16="http://schemas.microsoft.com/office/drawing/2014/main" id="{30FA8196-86B4-422A-8BFF-C2E13C72B7DE}"/>
            </a:ext>
          </a:extLst>
        </xdr:cNvPr>
        <xdr:cNvSpPr/>
      </xdr:nvSpPr>
      <xdr:spPr>
        <a:xfrm>
          <a:off x="45847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139717</xdr:rowOff>
    </xdr:from>
    <xdr:ext cx="405111" cy="259045"/>
    <xdr:sp macro="" textlink="">
      <xdr:nvSpPr>
        <xdr:cNvPr id="74" name="【図書館】&#10;有形固定資産減価償却率該当値テキスト">
          <a:extLst>
            <a:ext uri="{FF2B5EF4-FFF2-40B4-BE49-F238E27FC236}">
              <a16:creationId xmlns:a16="http://schemas.microsoft.com/office/drawing/2014/main" id="{6C186026-6240-4CF9-9B91-9A772B686748}"/>
            </a:ext>
          </a:extLst>
        </xdr:cNvPr>
        <xdr:cNvSpPr txBox="1"/>
      </xdr:nvSpPr>
      <xdr:spPr>
        <a:xfrm>
          <a:off x="4673600"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74930</xdr:rowOff>
    </xdr:from>
    <xdr:to>
      <xdr:col>20</xdr:col>
      <xdr:colOff>38100</xdr:colOff>
      <xdr:row>37</xdr:row>
      <xdr:rowOff>5080</xdr:rowOff>
    </xdr:to>
    <xdr:sp macro="" textlink="">
      <xdr:nvSpPr>
        <xdr:cNvPr id="75" name="楕円 74">
          <a:extLst>
            <a:ext uri="{FF2B5EF4-FFF2-40B4-BE49-F238E27FC236}">
              <a16:creationId xmlns:a16="http://schemas.microsoft.com/office/drawing/2014/main" id="{AD565CEB-806F-451B-AFBE-03CC050E7B65}"/>
            </a:ext>
          </a:extLst>
        </xdr:cNvPr>
        <xdr:cNvSpPr/>
      </xdr:nvSpPr>
      <xdr:spPr>
        <a:xfrm>
          <a:off x="37465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125730</xdr:rowOff>
    </xdr:from>
    <xdr:to>
      <xdr:col>24</xdr:col>
      <xdr:colOff>63500</xdr:colOff>
      <xdr:row>36</xdr:row>
      <xdr:rowOff>167640</xdr:rowOff>
    </xdr:to>
    <xdr:cxnSp macro="">
      <xdr:nvCxnSpPr>
        <xdr:cNvPr id="76" name="直線コネクタ 75">
          <a:extLst>
            <a:ext uri="{FF2B5EF4-FFF2-40B4-BE49-F238E27FC236}">
              <a16:creationId xmlns:a16="http://schemas.microsoft.com/office/drawing/2014/main" id="{64A71787-6794-4B6D-B475-9FB94413ADB3}"/>
            </a:ext>
          </a:extLst>
        </xdr:cNvPr>
        <xdr:cNvCxnSpPr/>
      </xdr:nvCxnSpPr>
      <xdr:spPr>
        <a:xfrm>
          <a:off x="3797300" y="629793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33020</xdr:rowOff>
    </xdr:from>
    <xdr:to>
      <xdr:col>15</xdr:col>
      <xdr:colOff>101600</xdr:colOff>
      <xdr:row>36</xdr:row>
      <xdr:rowOff>134620</xdr:rowOff>
    </xdr:to>
    <xdr:sp macro="" textlink="">
      <xdr:nvSpPr>
        <xdr:cNvPr id="77" name="楕円 76">
          <a:extLst>
            <a:ext uri="{FF2B5EF4-FFF2-40B4-BE49-F238E27FC236}">
              <a16:creationId xmlns:a16="http://schemas.microsoft.com/office/drawing/2014/main" id="{F9546603-F847-4CEC-BFDC-8378FCC8B0C2}"/>
            </a:ext>
          </a:extLst>
        </xdr:cNvPr>
        <xdr:cNvSpPr/>
      </xdr:nvSpPr>
      <xdr:spPr>
        <a:xfrm>
          <a:off x="2857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83820</xdr:rowOff>
    </xdr:from>
    <xdr:to>
      <xdr:col>19</xdr:col>
      <xdr:colOff>177800</xdr:colOff>
      <xdr:row>36</xdr:row>
      <xdr:rowOff>125730</xdr:rowOff>
    </xdr:to>
    <xdr:cxnSp macro="">
      <xdr:nvCxnSpPr>
        <xdr:cNvPr id="78" name="直線コネクタ 77">
          <a:extLst>
            <a:ext uri="{FF2B5EF4-FFF2-40B4-BE49-F238E27FC236}">
              <a16:creationId xmlns:a16="http://schemas.microsoft.com/office/drawing/2014/main" id="{E19C403E-1F42-4277-B2B1-87F599CB69ED}"/>
            </a:ext>
          </a:extLst>
        </xdr:cNvPr>
        <xdr:cNvCxnSpPr/>
      </xdr:nvCxnSpPr>
      <xdr:spPr>
        <a:xfrm>
          <a:off x="2908300" y="62560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162560</xdr:rowOff>
    </xdr:from>
    <xdr:to>
      <xdr:col>10</xdr:col>
      <xdr:colOff>165100</xdr:colOff>
      <xdr:row>36</xdr:row>
      <xdr:rowOff>92710</xdr:rowOff>
    </xdr:to>
    <xdr:sp macro="" textlink="">
      <xdr:nvSpPr>
        <xdr:cNvPr id="79" name="楕円 78">
          <a:extLst>
            <a:ext uri="{FF2B5EF4-FFF2-40B4-BE49-F238E27FC236}">
              <a16:creationId xmlns:a16="http://schemas.microsoft.com/office/drawing/2014/main" id="{D6AE91DC-B3A5-4A75-A4E6-78C0312042A8}"/>
            </a:ext>
          </a:extLst>
        </xdr:cNvPr>
        <xdr:cNvSpPr/>
      </xdr:nvSpPr>
      <xdr:spPr>
        <a:xfrm>
          <a:off x="1968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41910</xdr:rowOff>
    </xdr:from>
    <xdr:to>
      <xdr:col>15</xdr:col>
      <xdr:colOff>50800</xdr:colOff>
      <xdr:row>36</xdr:row>
      <xdr:rowOff>83820</xdr:rowOff>
    </xdr:to>
    <xdr:cxnSp macro="">
      <xdr:nvCxnSpPr>
        <xdr:cNvPr id="80" name="直線コネクタ 79">
          <a:extLst>
            <a:ext uri="{FF2B5EF4-FFF2-40B4-BE49-F238E27FC236}">
              <a16:creationId xmlns:a16="http://schemas.microsoft.com/office/drawing/2014/main" id="{3F955B06-B6AC-45B9-9CB3-E2EF9D45E070}"/>
            </a:ext>
          </a:extLst>
        </xdr:cNvPr>
        <xdr:cNvCxnSpPr/>
      </xdr:nvCxnSpPr>
      <xdr:spPr>
        <a:xfrm>
          <a:off x="2019300" y="62141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120650</xdr:rowOff>
    </xdr:from>
    <xdr:to>
      <xdr:col>6</xdr:col>
      <xdr:colOff>38100</xdr:colOff>
      <xdr:row>36</xdr:row>
      <xdr:rowOff>50800</xdr:rowOff>
    </xdr:to>
    <xdr:sp macro="" textlink="">
      <xdr:nvSpPr>
        <xdr:cNvPr id="81" name="楕円 80">
          <a:extLst>
            <a:ext uri="{FF2B5EF4-FFF2-40B4-BE49-F238E27FC236}">
              <a16:creationId xmlns:a16="http://schemas.microsoft.com/office/drawing/2014/main" id="{FECFF6BD-1A08-44DF-A03A-B2A957454ED3}"/>
            </a:ext>
          </a:extLst>
        </xdr:cNvPr>
        <xdr:cNvSpPr/>
      </xdr:nvSpPr>
      <xdr:spPr>
        <a:xfrm>
          <a:off x="10795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0</xdr:rowOff>
    </xdr:from>
    <xdr:to>
      <xdr:col>10</xdr:col>
      <xdr:colOff>114300</xdr:colOff>
      <xdr:row>36</xdr:row>
      <xdr:rowOff>41910</xdr:rowOff>
    </xdr:to>
    <xdr:cxnSp macro="">
      <xdr:nvCxnSpPr>
        <xdr:cNvPr id="82" name="直線コネクタ 81">
          <a:extLst>
            <a:ext uri="{FF2B5EF4-FFF2-40B4-BE49-F238E27FC236}">
              <a16:creationId xmlns:a16="http://schemas.microsoft.com/office/drawing/2014/main" id="{E50780A3-2381-47C3-A470-93D2CDDBDE19}"/>
            </a:ext>
          </a:extLst>
        </xdr:cNvPr>
        <xdr:cNvCxnSpPr/>
      </xdr:nvCxnSpPr>
      <xdr:spPr>
        <a:xfrm>
          <a:off x="1130300" y="61722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11447</xdr:rowOff>
    </xdr:from>
    <xdr:ext cx="405111" cy="259045"/>
    <xdr:sp macro="" textlink="">
      <xdr:nvSpPr>
        <xdr:cNvPr id="83" name="n_1aveValue【図書館】&#10;有形固定資産減価償却率">
          <a:extLst>
            <a:ext uri="{FF2B5EF4-FFF2-40B4-BE49-F238E27FC236}">
              <a16:creationId xmlns:a16="http://schemas.microsoft.com/office/drawing/2014/main" id="{E42BCF24-DD90-49BF-974D-84929E584B53}"/>
            </a:ext>
          </a:extLst>
        </xdr:cNvPr>
        <xdr:cNvSpPr txBox="1"/>
      </xdr:nvSpPr>
      <xdr:spPr>
        <a:xfrm>
          <a:off x="35820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133367</xdr:rowOff>
    </xdr:from>
    <xdr:ext cx="405111" cy="259045"/>
    <xdr:sp macro="" textlink="">
      <xdr:nvSpPr>
        <xdr:cNvPr id="84" name="n_2aveValue【図書館】&#10;有形固定資産減価償却率">
          <a:extLst>
            <a:ext uri="{FF2B5EF4-FFF2-40B4-BE49-F238E27FC236}">
              <a16:creationId xmlns:a16="http://schemas.microsoft.com/office/drawing/2014/main" id="{4996239F-D620-4A5B-9279-0057BBA202F2}"/>
            </a:ext>
          </a:extLst>
        </xdr:cNvPr>
        <xdr:cNvSpPr txBox="1"/>
      </xdr:nvSpPr>
      <xdr:spPr>
        <a:xfrm>
          <a:off x="2705744" y="630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99712</xdr:rowOff>
    </xdr:from>
    <xdr:ext cx="405111" cy="259045"/>
    <xdr:sp macro="" textlink="">
      <xdr:nvSpPr>
        <xdr:cNvPr id="85" name="n_3aveValue【図書館】&#10;有形固定資産減価償却率">
          <a:extLst>
            <a:ext uri="{FF2B5EF4-FFF2-40B4-BE49-F238E27FC236}">
              <a16:creationId xmlns:a16="http://schemas.microsoft.com/office/drawing/2014/main" id="{1820A4E6-CDF8-4D44-B1CF-7F690A5F8F08}"/>
            </a:ext>
          </a:extLst>
        </xdr:cNvPr>
        <xdr:cNvSpPr txBox="1"/>
      </xdr:nvSpPr>
      <xdr:spPr>
        <a:xfrm>
          <a:off x="18167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63517</xdr:rowOff>
    </xdr:from>
    <xdr:ext cx="405111" cy="259045"/>
    <xdr:sp macro="" textlink="">
      <xdr:nvSpPr>
        <xdr:cNvPr id="86" name="n_4aveValue【図書館】&#10;有形固定資産減価償却率">
          <a:extLst>
            <a:ext uri="{FF2B5EF4-FFF2-40B4-BE49-F238E27FC236}">
              <a16:creationId xmlns:a16="http://schemas.microsoft.com/office/drawing/2014/main" id="{22BCCF56-7F87-4AD1-B758-C06A9FA22469}"/>
            </a:ext>
          </a:extLst>
        </xdr:cNvPr>
        <xdr:cNvSpPr txBox="1"/>
      </xdr:nvSpPr>
      <xdr:spPr>
        <a:xfrm>
          <a:off x="92774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21607</xdr:rowOff>
    </xdr:from>
    <xdr:ext cx="405111" cy="259045"/>
    <xdr:sp macro="" textlink="">
      <xdr:nvSpPr>
        <xdr:cNvPr id="87" name="n_1mainValue【図書館】&#10;有形固定資産減価償却率">
          <a:extLst>
            <a:ext uri="{FF2B5EF4-FFF2-40B4-BE49-F238E27FC236}">
              <a16:creationId xmlns:a16="http://schemas.microsoft.com/office/drawing/2014/main" id="{BCB56D16-E3CD-4E3D-A687-C57AE0834996}"/>
            </a:ext>
          </a:extLst>
        </xdr:cNvPr>
        <xdr:cNvSpPr txBox="1"/>
      </xdr:nvSpPr>
      <xdr:spPr>
        <a:xfrm>
          <a:off x="358204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8" name="n_2mainValue【図書館】&#10;有形固定資産減価償却率">
          <a:extLst>
            <a:ext uri="{FF2B5EF4-FFF2-40B4-BE49-F238E27FC236}">
              <a16:creationId xmlns:a16="http://schemas.microsoft.com/office/drawing/2014/main" id="{B8C4F848-9E95-4E49-8311-A2D223C86029}"/>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83837</xdr:rowOff>
    </xdr:from>
    <xdr:ext cx="405111" cy="259045"/>
    <xdr:sp macro="" textlink="">
      <xdr:nvSpPr>
        <xdr:cNvPr id="89" name="n_3mainValue【図書館】&#10;有形固定資産減価償却率">
          <a:extLst>
            <a:ext uri="{FF2B5EF4-FFF2-40B4-BE49-F238E27FC236}">
              <a16:creationId xmlns:a16="http://schemas.microsoft.com/office/drawing/2014/main" id="{A36ACAE1-1748-45E9-B768-DBED253A4AAC}"/>
            </a:ext>
          </a:extLst>
        </xdr:cNvPr>
        <xdr:cNvSpPr txBox="1"/>
      </xdr:nvSpPr>
      <xdr:spPr>
        <a:xfrm>
          <a:off x="181674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41927</xdr:rowOff>
    </xdr:from>
    <xdr:ext cx="405111" cy="259045"/>
    <xdr:sp macro="" textlink="">
      <xdr:nvSpPr>
        <xdr:cNvPr id="90" name="n_4mainValue【図書館】&#10;有形固定資産減価償却率">
          <a:extLst>
            <a:ext uri="{FF2B5EF4-FFF2-40B4-BE49-F238E27FC236}">
              <a16:creationId xmlns:a16="http://schemas.microsoft.com/office/drawing/2014/main" id="{004AB661-2D21-4DD4-91C6-97965E3C780E}"/>
            </a:ext>
          </a:extLst>
        </xdr:cNvPr>
        <xdr:cNvSpPr txBox="1"/>
      </xdr:nvSpPr>
      <xdr:spPr>
        <a:xfrm>
          <a:off x="927744" y="621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006E368-7AAB-45BF-9406-86154B72EB2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BE84523-C78D-4C80-9550-69F579C70A3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E239F99-E079-4071-8522-33893AEBC50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3168E66-2630-4C38-909A-6F427801E56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4B84747-22A0-4F02-8D73-A72D4E8BF77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B95A603-A637-4231-B9AF-5720F4500B0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384B490-AC71-47AF-AF68-9D2AF2107D8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07C24E6-EAA7-4D13-9AE9-C336CFAD668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95D8C66F-E492-4A0F-A3E6-8837C3A3ED8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C16E9D5-45BA-46AF-93F8-E91E38D52A6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E5537AE-64A2-41AA-9C52-5A8AE757237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47AE3CB-8E79-4BFB-B83A-61469BC00862}"/>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81046FE-3497-4B82-A5FB-BACA341791BE}"/>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89BCEF57-BA84-4D55-B589-BF8A27284BB7}"/>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8DE1C7E-E04A-489F-9DAA-015162A9E96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8E03F090-3FC5-4B49-8329-AA94605A466B}"/>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5B890F5-8488-4152-9B83-EFCC47C0A052}"/>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62F3B71F-D35A-4F90-9CA5-7818E1C79722}"/>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21BAE6B-A214-42C5-8C73-4C78C4D23B12}"/>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1128914E-F8AF-4D06-BA2F-8FD33C30AF01}"/>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AB7E8FEC-6F05-462D-98F6-6615DEF52E5B}"/>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3DBA6DF1-2151-438A-B843-EB8D579DF59A}"/>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5B27D619-F111-4831-9E69-516CCA3A86D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675661B4-EBCE-43B6-8DA4-D5DFCA03FAF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DE8BA2F4-B4E8-4B9B-9078-40CF2C8F916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94161</xdr:rowOff>
    </xdr:from>
    <xdr:to>
      <xdr:col>54</xdr:col>
      <xdr:colOff>189865</xdr:colOff>
      <xdr:row>41</xdr:row>
      <xdr:rowOff>130084</xdr:rowOff>
    </xdr:to>
    <xdr:cxnSp macro="">
      <xdr:nvCxnSpPr>
        <xdr:cNvPr id="116" name="直線コネクタ 115">
          <a:extLst>
            <a:ext uri="{FF2B5EF4-FFF2-40B4-BE49-F238E27FC236}">
              <a16:creationId xmlns:a16="http://schemas.microsoft.com/office/drawing/2014/main" id="{CCB524B8-E58C-4AF9-840A-50BC1D1CD381}"/>
            </a:ext>
          </a:extLst>
        </xdr:cNvPr>
        <xdr:cNvCxnSpPr/>
      </xdr:nvCxnSpPr>
      <xdr:spPr>
        <a:xfrm flipV="1">
          <a:off x="10476865" y="5752011"/>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133911</xdr:rowOff>
    </xdr:from>
    <xdr:ext cx="469744" cy="259045"/>
    <xdr:sp macro="" textlink="">
      <xdr:nvSpPr>
        <xdr:cNvPr id="117" name="【図書館】&#10;一人当たり面積最小値テキスト">
          <a:extLst>
            <a:ext uri="{FF2B5EF4-FFF2-40B4-BE49-F238E27FC236}">
              <a16:creationId xmlns:a16="http://schemas.microsoft.com/office/drawing/2014/main" id="{305EE4D3-98EA-490B-BD8D-7D693CE9FF2C}"/>
            </a:ext>
          </a:extLst>
        </xdr:cNvPr>
        <xdr:cNvSpPr txBox="1"/>
      </xdr:nvSpPr>
      <xdr:spPr>
        <a:xfrm>
          <a:off x="10515600" y="716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130084</xdr:rowOff>
    </xdr:from>
    <xdr:to>
      <xdr:col>55</xdr:col>
      <xdr:colOff>88900</xdr:colOff>
      <xdr:row>41</xdr:row>
      <xdr:rowOff>130084</xdr:rowOff>
    </xdr:to>
    <xdr:cxnSp macro="">
      <xdr:nvCxnSpPr>
        <xdr:cNvPr id="118" name="直線コネクタ 117">
          <a:extLst>
            <a:ext uri="{FF2B5EF4-FFF2-40B4-BE49-F238E27FC236}">
              <a16:creationId xmlns:a16="http://schemas.microsoft.com/office/drawing/2014/main" id="{3F398377-5CF3-4650-9C73-C3D0B150A274}"/>
            </a:ext>
          </a:extLst>
        </xdr:cNvPr>
        <xdr:cNvCxnSpPr/>
      </xdr:nvCxnSpPr>
      <xdr:spPr>
        <a:xfrm>
          <a:off x="10388600" y="715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40838</xdr:rowOff>
    </xdr:from>
    <xdr:ext cx="469744" cy="259045"/>
    <xdr:sp macro="" textlink="">
      <xdr:nvSpPr>
        <xdr:cNvPr id="119" name="【図書館】&#10;一人当たり面積最大値テキスト">
          <a:extLst>
            <a:ext uri="{FF2B5EF4-FFF2-40B4-BE49-F238E27FC236}">
              <a16:creationId xmlns:a16="http://schemas.microsoft.com/office/drawing/2014/main" id="{648E1789-D76C-4B8F-B0A0-1BA647B8CDDB}"/>
            </a:ext>
          </a:extLst>
        </xdr:cNvPr>
        <xdr:cNvSpPr txBox="1"/>
      </xdr:nvSpPr>
      <xdr:spPr>
        <a:xfrm>
          <a:off x="10515600" y="552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94161</xdr:rowOff>
    </xdr:from>
    <xdr:to>
      <xdr:col>55</xdr:col>
      <xdr:colOff>88900</xdr:colOff>
      <xdr:row>33</xdr:row>
      <xdr:rowOff>94161</xdr:rowOff>
    </xdr:to>
    <xdr:cxnSp macro="">
      <xdr:nvCxnSpPr>
        <xdr:cNvPr id="120" name="直線コネクタ 119">
          <a:extLst>
            <a:ext uri="{FF2B5EF4-FFF2-40B4-BE49-F238E27FC236}">
              <a16:creationId xmlns:a16="http://schemas.microsoft.com/office/drawing/2014/main" id="{B9B462C2-56D3-4F44-8F9F-691E9ADB294F}"/>
            </a:ext>
          </a:extLst>
        </xdr:cNvPr>
        <xdr:cNvCxnSpPr/>
      </xdr:nvCxnSpPr>
      <xdr:spPr>
        <a:xfrm>
          <a:off x="10388600"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25417</xdr:rowOff>
    </xdr:from>
    <xdr:ext cx="469744" cy="259045"/>
    <xdr:sp macro="" textlink="">
      <xdr:nvSpPr>
        <xdr:cNvPr id="121" name="【図書館】&#10;一人当たり面積平均値テキスト">
          <a:extLst>
            <a:ext uri="{FF2B5EF4-FFF2-40B4-BE49-F238E27FC236}">
              <a16:creationId xmlns:a16="http://schemas.microsoft.com/office/drawing/2014/main" id="{CC9FEF65-7267-49BF-B9BC-42A4AA0839B7}"/>
            </a:ext>
          </a:extLst>
        </xdr:cNvPr>
        <xdr:cNvSpPr txBox="1"/>
      </xdr:nvSpPr>
      <xdr:spPr>
        <a:xfrm>
          <a:off x="10515600" y="636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22" name="フローチャート: 判断 121">
          <a:extLst>
            <a:ext uri="{FF2B5EF4-FFF2-40B4-BE49-F238E27FC236}">
              <a16:creationId xmlns:a16="http://schemas.microsoft.com/office/drawing/2014/main" id="{8144763C-451E-4878-9E8C-7A2AFEAC8D60}"/>
            </a:ext>
          </a:extLst>
        </xdr:cNvPr>
        <xdr:cNvSpPr/>
      </xdr:nvSpPr>
      <xdr:spPr>
        <a:xfrm>
          <a:off x="10426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22134</xdr:rowOff>
    </xdr:from>
    <xdr:to>
      <xdr:col>50</xdr:col>
      <xdr:colOff>165100</xdr:colOff>
      <xdr:row>38</xdr:row>
      <xdr:rowOff>123734</xdr:rowOff>
    </xdr:to>
    <xdr:sp macro="" textlink="">
      <xdr:nvSpPr>
        <xdr:cNvPr id="123" name="フローチャート: 判断 122">
          <a:extLst>
            <a:ext uri="{FF2B5EF4-FFF2-40B4-BE49-F238E27FC236}">
              <a16:creationId xmlns:a16="http://schemas.microsoft.com/office/drawing/2014/main" id="{35447A1F-5CAC-45F2-9020-DC1895E70E12}"/>
            </a:ext>
          </a:extLst>
        </xdr:cNvPr>
        <xdr:cNvSpPr/>
      </xdr:nvSpPr>
      <xdr:spPr>
        <a:xfrm>
          <a:off x="95885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31931</xdr:rowOff>
    </xdr:from>
    <xdr:to>
      <xdr:col>46</xdr:col>
      <xdr:colOff>38100</xdr:colOff>
      <xdr:row>38</xdr:row>
      <xdr:rowOff>133531</xdr:rowOff>
    </xdr:to>
    <xdr:sp macro="" textlink="">
      <xdr:nvSpPr>
        <xdr:cNvPr id="124" name="フローチャート: 判断 123">
          <a:extLst>
            <a:ext uri="{FF2B5EF4-FFF2-40B4-BE49-F238E27FC236}">
              <a16:creationId xmlns:a16="http://schemas.microsoft.com/office/drawing/2014/main" id="{61FB0CED-7A82-4CF8-8CCC-74494B37F1A6}"/>
            </a:ext>
          </a:extLst>
        </xdr:cNvPr>
        <xdr:cNvSpPr/>
      </xdr:nvSpPr>
      <xdr:spPr>
        <a:xfrm>
          <a:off x="8699500" y="654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100512</xdr:rowOff>
    </xdr:from>
    <xdr:to>
      <xdr:col>41</xdr:col>
      <xdr:colOff>101600</xdr:colOff>
      <xdr:row>39</xdr:row>
      <xdr:rowOff>30662</xdr:rowOff>
    </xdr:to>
    <xdr:sp macro="" textlink="">
      <xdr:nvSpPr>
        <xdr:cNvPr id="125" name="フローチャート: 判断 124">
          <a:extLst>
            <a:ext uri="{FF2B5EF4-FFF2-40B4-BE49-F238E27FC236}">
              <a16:creationId xmlns:a16="http://schemas.microsoft.com/office/drawing/2014/main" id="{15116990-CCC8-4BB6-9C2A-39B92A40B828}"/>
            </a:ext>
          </a:extLst>
        </xdr:cNvPr>
        <xdr:cNvSpPr/>
      </xdr:nvSpPr>
      <xdr:spPr>
        <a:xfrm>
          <a:off x="7810500" y="661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123372</xdr:rowOff>
    </xdr:from>
    <xdr:to>
      <xdr:col>36</xdr:col>
      <xdr:colOff>165100</xdr:colOff>
      <xdr:row>39</xdr:row>
      <xdr:rowOff>53522</xdr:rowOff>
    </xdr:to>
    <xdr:sp macro="" textlink="">
      <xdr:nvSpPr>
        <xdr:cNvPr id="126" name="フローチャート: 判断 125">
          <a:extLst>
            <a:ext uri="{FF2B5EF4-FFF2-40B4-BE49-F238E27FC236}">
              <a16:creationId xmlns:a16="http://schemas.microsoft.com/office/drawing/2014/main" id="{7670D93C-C3B5-4450-8F43-38302CFF5F82}"/>
            </a:ext>
          </a:extLst>
        </xdr:cNvPr>
        <xdr:cNvSpPr/>
      </xdr:nvSpPr>
      <xdr:spPr>
        <a:xfrm>
          <a:off x="6921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77690F3-6E25-436A-B8B3-57711790A0E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88F6234-9195-46C9-97FE-EDE6CC85D51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B0AC0B8-EE1D-4AB3-A891-586D718AF22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C068175-45B4-43AA-B7B7-C2207A4CAF3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447DA4A-604F-4531-819F-4C60EFA3788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79284</xdr:rowOff>
    </xdr:from>
    <xdr:to>
      <xdr:col>55</xdr:col>
      <xdr:colOff>50800</xdr:colOff>
      <xdr:row>42</xdr:row>
      <xdr:rowOff>9434</xdr:rowOff>
    </xdr:to>
    <xdr:sp macro="" textlink="">
      <xdr:nvSpPr>
        <xdr:cNvPr id="132" name="楕円 131">
          <a:extLst>
            <a:ext uri="{FF2B5EF4-FFF2-40B4-BE49-F238E27FC236}">
              <a16:creationId xmlns:a16="http://schemas.microsoft.com/office/drawing/2014/main" id="{511D4751-2ADD-4E49-A085-62FB6E96B788}"/>
            </a:ext>
          </a:extLst>
        </xdr:cNvPr>
        <xdr:cNvSpPr/>
      </xdr:nvSpPr>
      <xdr:spPr>
        <a:xfrm>
          <a:off x="10426700" y="710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165661</xdr:rowOff>
    </xdr:from>
    <xdr:ext cx="469744" cy="259045"/>
    <xdr:sp macro="" textlink="">
      <xdr:nvSpPr>
        <xdr:cNvPr id="133" name="【図書館】&#10;一人当たり面積該当値テキスト">
          <a:extLst>
            <a:ext uri="{FF2B5EF4-FFF2-40B4-BE49-F238E27FC236}">
              <a16:creationId xmlns:a16="http://schemas.microsoft.com/office/drawing/2014/main" id="{93AA5C19-E76E-48F5-A2E9-2E52EFDA9396}"/>
            </a:ext>
          </a:extLst>
        </xdr:cNvPr>
        <xdr:cNvSpPr txBox="1"/>
      </xdr:nvSpPr>
      <xdr:spPr>
        <a:xfrm>
          <a:off x="10515600" y="702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82550</xdr:rowOff>
    </xdr:from>
    <xdr:to>
      <xdr:col>50</xdr:col>
      <xdr:colOff>165100</xdr:colOff>
      <xdr:row>42</xdr:row>
      <xdr:rowOff>12700</xdr:rowOff>
    </xdr:to>
    <xdr:sp macro="" textlink="">
      <xdr:nvSpPr>
        <xdr:cNvPr id="134" name="楕円 133">
          <a:extLst>
            <a:ext uri="{FF2B5EF4-FFF2-40B4-BE49-F238E27FC236}">
              <a16:creationId xmlns:a16="http://schemas.microsoft.com/office/drawing/2014/main" id="{A6AAB18C-595D-4D20-91DD-791E606CC110}"/>
            </a:ext>
          </a:extLst>
        </xdr:cNvPr>
        <xdr:cNvSpPr/>
      </xdr:nvSpPr>
      <xdr:spPr>
        <a:xfrm>
          <a:off x="9588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130084</xdr:rowOff>
    </xdr:from>
    <xdr:to>
      <xdr:col>55</xdr:col>
      <xdr:colOff>0</xdr:colOff>
      <xdr:row>41</xdr:row>
      <xdr:rowOff>133350</xdr:rowOff>
    </xdr:to>
    <xdr:cxnSp macro="">
      <xdr:nvCxnSpPr>
        <xdr:cNvPr id="135" name="直線コネクタ 134">
          <a:extLst>
            <a:ext uri="{FF2B5EF4-FFF2-40B4-BE49-F238E27FC236}">
              <a16:creationId xmlns:a16="http://schemas.microsoft.com/office/drawing/2014/main" id="{A7EBDA61-DE2C-4C21-8698-C9AAAB2DD0FA}"/>
            </a:ext>
          </a:extLst>
        </xdr:cNvPr>
        <xdr:cNvCxnSpPr/>
      </xdr:nvCxnSpPr>
      <xdr:spPr>
        <a:xfrm flipV="1">
          <a:off x="9639300" y="715953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82550</xdr:rowOff>
    </xdr:from>
    <xdr:to>
      <xdr:col>46</xdr:col>
      <xdr:colOff>38100</xdr:colOff>
      <xdr:row>42</xdr:row>
      <xdr:rowOff>12700</xdr:rowOff>
    </xdr:to>
    <xdr:sp macro="" textlink="">
      <xdr:nvSpPr>
        <xdr:cNvPr id="136" name="楕円 135">
          <a:extLst>
            <a:ext uri="{FF2B5EF4-FFF2-40B4-BE49-F238E27FC236}">
              <a16:creationId xmlns:a16="http://schemas.microsoft.com/office/drawing/2014/main" id="{70C75658-28C2-4AE2-B51B-342F5505FFCC}"/>
            </a:ext>
          </a:extLst>
        </xdr:cNvPr>
        <xdr:cNvSpPr/>
      </xdr:nvSpPr>
      <xdr:spPr>
        <a:xfrm>
          <a:off x="8699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133350</xdr:rowOff>
    </xdr:from>
    <xdr:to>
      <xdr:col>50</xdr:col>
      <xdr:colOff>114300</xdr:colOff>
      <xdr:row>41</xdr:row>
      <xdr:rowOff>133350</xdr:rowOff>
    </xdr:to>
    <xdr:cxnSp macro="">
      <xdr:nvCxnSpPr>
        <xdr:cNvPr id="137" name="直線コネクタ 136">
          <a:extLst>
            <a:ext uri="{FF2B5EF4-FFF2-40B4-BE49-F238E27FC236}">
              <a16:creationId xmlns:a16="http://schemas.microsoft.com/office/drawing/2014/main" id="{6F5B34A3-21F7-4859-8279-051296E9FC67}"/>
            </a:ext>
          </a:extLst>
        </xdr:cNvPr>
        <xdr:cNvCxnSpPr/>
      </xdr:nvCxnSpPr>
      <xdr:spPr>
        <a:xfrm>
          <a:off x="8750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85816</xdr:rowOff>
    </xdr:from>
    <xdr:to>
      <xdr:col>41</xdr:col>
      <xdr:colOff>101600</xdr:colOff>
      <xdr:row>42</xdr:row>
      <xdr:rowOff>15966</xdr:rowOff>
    </xdr:to>
    <xdr:sp macro="" textlink="">
      <xdr:nvSpPr>
        <xdr:cNvPr id="138" name="楕円 137">
          <a:extLst>
            <a:ext uri="{FF2B5EF4-FFF2-40B4-BE49-F238E27FC236}">
              <a16:creationId xmlns:a16="http://schemas.microsoft.com/office/drawing/2014/main" id="{F5511F69-D4CA-420A-BC70-8C980E51CAFC}"/>
            </a:ext>
          </a:extLst>
        </xdr:cNvPr>
        <xdr:cNvSpPr/>
      </xdr:nvSpPr>
      <xdr:spPr>
        <a:xfrm>
          <a:off x="7810500" y="711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133350</xdr:rowOff>
    </xdr:from>
    <xdr:to>
      <xdr:col>45</xdr:col>
      <xdr:colOff>177800</xdr:colOff>
      <xdr:row>41</xdr:row>
      <xdr:rowOff>136616</xdr:rowOff>
    </xdr:to>
    <xdr:cxnSp macro="">
      <xdr:nvCxnSpPr>
        <xdr:cNvPr id="139" name="直線コネクタ 138">
          <a:extLst>
            <a:ext uri="{FF2B5EF4-FFF2-40B4-BE49-F238E27FC236}">
              <a16:creationId xmlns:a16="http://schemas.microsoft.com/office/drawing/2014/main" id="{5EC670F5-21D8-4E45-838D-F73AAA3D6DAE}"/>
            </a:ext>
          </a:extLst>
        </xdr:cNvPr>
        <xdr:cNvCxnSpPr/>
      </xdr:nvCxnSpPr>
      <xdr:spPr>
        <a:xfrm flipV="1">
          <a:off x="7861300" y="71628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89081</xdr:rowOff>
    </xdr:from>
    <xdr:to>
      <xdr:col>36</xdr:col>
      <xdr:colOff>165100</xdr:colOff>
      <xdr:row>42</xdr:row>
      <xdr:rowOff>19231</xdr:rowOff>
    </xdr:to>
    <xdr:sp macro="" textlink="">
      <xdr:nvSpPr>
        <xdr:cNvPr id="140" name="楕円 139">
          <a:extLst>
            <a:ext uri="{FF2B5EF4-FFF2-40B4-BE49-F238E27FC236}">
              <a16:creationId xmlns:a16="http://schemas.microsoft.com/office/drawing/2014/main" id="{D67B6A33-9865-43A6-84BC-7BFE8184A16B}"/>
            </a:ext>
          </a:extLst>
        </xdr:cNvPr>
        <xdr:cNvSpPr/>
      </xdr:nvSpPr>
      <xdr:spPr>
        <a:xfrm>
          <a:off x="6921500" y="711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136616</xdr:rowOff>
    </xdr:from>
    <xdr:to>
      <xdr:col>41</xdr:col>
      <xdr:colOff>50800</xdr:colOff>
      <xdr:row>41</xdr:row>
      <xdr:rowOff>139881</xdr:rowOff>
    </xdr:to>
    <xdr:cxnSp macro="">
      <xdr:nvCxnSpPr>
        <xdr:cNvPr id="141" name="直線コネクタ 140">
          <a:extLst>
            <a:ext uri="{FF2B5EF4-FFF2-40B4-BE49-F238E27FC236}">
              <a16:creationId xmlns:a16="http://schemas.microsoft.com/office/drawing/2014/main" id="{DB34A709-ACDC-4F1C-A2B7-FFEA263E2F8B}"/>
            </a:ext>
          </a:extLst>
        </xdr:cNvPr>
        <xdr:cNvCxnSpPr/>
      </xdr:nvCxnSpPr>
      <xdr:spPr>
        <a:xfrm flipV="1">
          <a:off x="6972300" y="71660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140261</xdr:rowOff>
    </xdr:from>
    <xdr:ext cx="469744" cy="259045"/>
    <xdr:sp macro="" textlink="">
      <xdr:nvSpPr>
        <xdr:cNvPr id="142" name="n_1aveValue【図書館】&#10;一人当たり面積">
          <a:extLst>
            <a:ext uri="{FF2B5EF4-FFF2-40B4-BE49-F238E27FC236}">
              <a16:creationId xmlns:a16="http://schemas.microsoft.com/office/drawing/2014/main" id="{9EC34F0C-DC9A-4A44-A16C-6A3E36E89713}"/>
            </a:ext>
          </a:extLst>
        </xdr:cNvPr>
        <xdr:cNvSpPr txBox="1"/>
      </xdr:nvSpPr>
      <xdr:spPr>
        <a:xfrm>
          <a:off x="9391727" y="631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150058</xdr:rowOff>
    </xdr:from>
    <xdr:ext cx="469744" cy="259045"/>
    <xdr:sp macro="" textlink="">
      <xdr:nvSpPr>
        <xdr:cNvPr id="143" name="n_2aveValue【図書館】&#10;一人当たり面積">
          <a:extLst>
            <a:ext uri="{FF2B5EF4-FFF2-40B4-BE49-F238E27FC236}">
              <a16:creationId xmlns:a16="http://schemas.microsoft.com/office/drawing/2014/main" id="{75E69B53-1A58-4D67-A4E3-6456C68E7960}"/>
            </a:ext>
          </a:extLst>
        </xdr:cNvPr>
        <xdr:cNvSpPr txBox="1"/>
      </xdr:nvSpPr>
      <xdr:spPr>
        <a:xfrm>
          <a:off x="8515427" y="632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47188</xdr:rowOff>
    </xdr:from>
    <xdr:ext cx="469744" cy="259045"/>
    <xdr:sp macro="" textlink="">
      <xdr:nvSpPr>
        <xdr:cNvPr id="144" name="n_3aveValue【図書館】&#10;一人当たり面積">
          <a:extLst>
            <a:ext uri="{FF2B5EF4-FFF2-40B4-BE49-F238E27FC236}">
              <a16:creationId xmlns:a16="http://schemas.microsoft.com/office/drawing/2014/main" id="{5AD83838-0956-44AC-9C22-ED0A8A9E05C3}"/>
            </a:ext>
          </a:extLst>
        </xdr:cNvPr>
        <xdr:cNvSpPr txBox="1"/>
      </xdr:nvSpPr>
      <xdr:spPr>
        <a:xfrm>
          <a:off x="7626427" y="639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70049</xdr:rowOff>
    </xdr:from>
    <xdr:ext cx="469744" cy="259045"/>
    <xdr:sp macro="" textlink="">
      <xdr:nvSpPr>
        <xdr:cNvPr id="145" name="n_4aveValue【図書館】&#10;一人当たり面積">
          <a:extLst>
            <a:ext uri="{FF2B5EF4-FFF2-40B4-BE49-F238E27FC236}">
              <a16:creationId xmlns:a16="http://schemas.microsoft.com/office/drawing/2014/main" id="{E03A1D77-F5E3-4979-BC81-1E934930F066}"/>
            </a:ext>
          </a:extLst>
        </xdr:cNvPr>
        <xdr:cNvSpPr txBox="1"/>
      </xdr:nvSpPr>
      <xdr:spPr>
        <a:xfrm>
          <a:off x="6737427" y="641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3827</xdr:rowOff>
    </xdr:from>
    <xdr:ext cx="469744" cy="259045"/>
    <xdr:sp macro="" textlink="">
      <xdr:nvSpPr>
        <xdr:cNvPr id="146" name="n_1mainValue【図書館】&#10;一人当たり面積">
          <a:extLst>
            <a:ext uri="{FF2B5EF4-FFF2-40B4-BE49-F238E27FC236}">
              <a16:creationId xmlns:a16="http://schemas.microsoft.com/office/drawing/2014/main" id="{59480C72-D6FC-49F3-AB82-54D5E12CC7CD}"/>
            </a:ext>
          </a:extLst>
        </xdr:cNvPr>
        <xdr:cNvSpPr txBox="1"/>
      </xdr:nvSpPr>
      <xdr:spPr>
        <a:xfrm>
          <a:off x="93917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3827</xdr:rowOff>
    </xdr:from>
    <xdr:ext cx="469744" cy="259045"/>
    <xdr:sp macro="" textlink="">
      <xdr:nvSpPr>
        <xdr:cNvPr id="147" name="n_2mainValue【図書館】&#10;一人当たり面積">
          <a:extLst>
            <a:ext uri="{FF2B5EF4-FFF2-40B4-BE49-F238E27FC236}">
              <a16:creationId xmlns:a16="http://schemas.microsoft.com/office/drawing/2014/main" id="{694EB943-CB35-4EC6-B1BD-099B17D590D7}"/>
            </a:ext>
          </a:extLst>
        </xdr:cNvPr>
        <xdr:cNvSpPr txBox="1"/>
      </xdr:nvSpPr>
      <xdr:spPr>
        <a:xfrm>
          <a:off x="8515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7093</xdr:rowOff>
    </xdr:from>
    <xdr:ext cx="469744" cy="259045"/>
    <xdr:sp macro="" textlink="">
      <xdr:nvSpPr>
        <xdr:cNvPr id="148" name="n_3mainValue【図書館】&#10;一人当たり面積">
          <a:extLst>
            <a:ext uri="{FF2B5EF4-FFF2-40B4-BE49-F238E27FC236}">
              <a16:creationId xmlns:a16="http://schemas.microsoft.com/office/drawing/2014/main" id="{FF0AD786-412F-4BB6-936D-8737898DC78A}"/>
            </a:ext>
          </a:extLst>
        </xdr:cNvPr>
        <xdr:cNvSpPr txBox="1"/>
      </xdr:nvSpPr>
      <xdr:spPr>
        <a:xfrm>
          <a:off x="7626427" y="720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10358</xdr:rowOff>
    </xdr:from>
    <xdr:ext cx="469744" cy="259045"/>
    <xdr:sp macro="" textlink="">
      <xdr:nvSpPr>
        <xdr:cNvPr id="149" name="n_4mainValue【図書館】&#10;一人当たり面積">
          <a:extLst>
            <a:ext uri="{FF2B5EF4-FFF2-40B4-BE49-F238E27FC236}">
              <a16:creationId xmlns:a16="http://schemas.microsoft.com/office/drawing/2014/main" id="{2ED55B21-FA52-4B20-9ED8-2FC1077AAEBC}"/>
            </a:ext>
          </a:extLst>
        </xdr:cNvPr>
        <xdr:cNvSpPr txBox="1"/>
      </xdr:nvSpPr>
      <xdr:spPr>
        <a:xfrm>
          <a:off x="6737427" y="721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F95806A-8610-45A4-B5F4-C811BDB6075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78AF6002-7C05-4423-A65E-EEC0405BF95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E3C9B57-31D3-4F8F-89E6-AABC3858788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FFCD570-E533-4419-8945-E9ABE449197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0DB129A-E41B-4749-B9B7-9C24B0136A6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A7387FAA-035A-4AB5-8DE2-07DED95A532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1D1413FC-A0D8-4E40-BCED-5896221C5E1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808A6730-47F7-4A62-AC6D-037FAD90F6C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59FF27E-8496-496B-8E52-0AA7F57F0E0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6A289D3-F5D8-4967-AC22-E5420B90B05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45C6C8D-8445-4310-91AD-6F19C8D1E00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636599A4-8182-404A-B666-F613C7F0569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BE729B02-5FE8-4E53-9CC8-ACBCB53D112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E4743224-6AE9-4F91-969F-1C748392AFA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14F1D7F8-5A16-4541-B0EA-20164F03656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6E6367E6-7E3F-4C88-A03E-951B4E7C2A6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1F60A631-CA4A-48AE-A658-70FC3BEE15F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3B8EEAA3-9585-4A40-84E0-3FDF9F3F46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CE592D8C-2747-40A0-9FB7-62810E8BBDB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4CF845C2-D40C-4713-BCFA-3042DDC3A37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92FEB508-C433-4597-A045-DD5F8CE1389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6D20D4E-B6BF-4FE6-B43D-B4919ED6305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BB431ED7-B2B8-44D8-AEAA-09E1BB70617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A45CF242-DDE2-4663-920D-7B98ED807B5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174" name="直線コネクタ 173">
          <a:extLst>
            <a:ext uri="{FF2B5EF4-FFF2-40B4-BE49-F238E27FC236}">
              <a16:creationId xmlns:a16="http://schemas.microsoft.com/office/drawing/2014/main" id="{9B990664-A1E4-4E5B-BB70-0DA72FC280EB}"/>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DC31F8F9-AE3F-4E43-BBF2-7B1FBB63050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6" name="直線コネクタ 175">
          <a:extLst>
            <a:ext uri="{FF2B5EF4-FFF2-40B4-BE49-F238E27FC236}">
              <a16:creationId xmlns:a16="http://schemas.microsoft.com/office/drawing/2014/main" id="{544E14FA-6279-49D6-B498-3FBDBC8E5FB8}"/>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1AD138C1-3C73-474D-91CA-D73B56341F87}"/>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178" name="直線コネクタ 177">
          <a:extLst>
            <a:ext uri="{FF2B5EF4-FFF2-40B4-BE49-F238E27FC236}">
              <a16:creationId xmlns:a16="http://schemas.microsoft.com/office/drawing/2014/main" id="{08F09914-CDD1-4676-9CD8-9BCED77B1F75}"/>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99E6F5E8-B37B-4CC5-A2F4-D2A1F40B8733}"/>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80" name="フローチャート: 判断 179">
          <a:extLst>
            <a:ext uri="{FF2B5EF4-FFF2-40B4-BE49-F238E27FC236}">
              <a16:creationId xmlns:a16="http://schemas.microsoft.com/office/drawing/2014/main" id="{2BEE521A-8677-43F9-AC97-12941F7DE5E7}"/>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181" name="フローチャート: 判断 180">
          <a:extLst>
            <a:ext uri="{FF2B5EF4-FFF2-40B4-BE49-F238E27FC236}">
              <a16:creationId xmlns:a16="http://schemas.microsoft.com/office/drawing/2014/main" id="{3C2B599F-E06B-490D-B685-DEA3EEAE4325}"/>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182" name="フローチャート: 判断 181">
          <a:extLst>
            <a:ext uri="{FF2B5EF4-FFF2-40B4-BE49-F238E27FC236}">
              <a16:creationId xmlns:a16="http://schemas.microsoft.com/office/drawing/2014/main" id="{DF005231-D2FF-496A-9CDF-F880B082D8A2}"/>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183" name="フローチャート: 判断 182">
          <a:extLst>
            <a:ext uri="{FF2B5EF4-FFF2-40B4-BE49-F238E27FC236}">
              <a16:creationId xmlns:a16="http://schemas.microsoft.com/office/drawing/2014/main" id="{DAC31552-453B-4DF9-BA84-F7AD16FD4EA4}"/>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184" name="フローチャート: 判断 183">
          <a:extLst>
            <a:ext uri="{FF2B5EF4-FFF2-40B4-BE49-F238E27FC236}">
              <a16:creationId xmlns:a16="http://schemas.microsoft.com/office/drawing/2014/main" id="{39F89E53-BD34-46B3-8B3E-5AF6CF25AE76}"/>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19971D9-18E8-4995-A080-079B282D8FD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61DD8CC-C39A-46F0-8564-529BFB54C69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CD5B905-B605-465B-8AF3-50C04042604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2F5E6CE-7D79-4058-B906-15876002973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1ED3C08-9BE3-46B3-B1A5-D0D33D05E36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156845</xdr:rowOff>
    </xdr:from>
    <xdr:to>
      <xdr:col>24</xdr:col>
      <xdr:colOff>114300</xdr:colOff>
      <xdr:row>63</xdr:row>
      <xdr:rowOff>86995</xdr:rowOff>
    </xdr:to>
    <xdr:sp macro="" textlink="">
      <xdr:nvSpPr>
        <xdr:cNvPr id="190" name="楕円 189">
          <a:extLst>
            <a:ext uri="{FF2B5EF4-FFF2-40B4-BE49-F238E27FC236}">
              <a16:creationId xmlns:a16="http://schemas.microsoft.com/office/drawing/2014/main" id="{82682A1D-8466-49CE-88AE-FEF6B089BB8F}"/>
            </a:ext>
          </a:extLst>
        </xdr:cNvPr>
        <xdr:cNvSpPr/>
      </xdr:nvSpPr>
      <xdr:spPr>
        <a:xfrm>
          <a:off x="45847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135272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E0313A9A-1880-4D1E-92D6-CA2B53E372AE}"/>
            </a:ext>
          </a:extLst>
        </xdr:cNvPr>
        <xdr:cNvSpPr txBox="1"/>
      </xdr:nvSpPr>
      <xdr:spPr>
        <a:xfrm>
          <a:off x="4673600"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97790</xdr:rowOff>
    </xdr:from>
    <xdr:to>
      <xdr:col>20</xdr:col>
      <xdr:colOff>38100</xdr:colOff>
      <xdr:row>63</xdr:row>
      <xdr:rowOff>27940</xdr:rowOff>
    </xdr:to>
    <xdr:sp macro="" textlink="">
      <xdr:nvSpPr>
        <xdr:cNvPr id="192" name="楕円 191">
          <a:extLst>
            <a:ext uri="{FF2B5EF4-FFF2-40B4-BE49-F238E27FC236}">
              <a16:creationId xmlns:a16="http://schemas.microsoft.com/office/drawing/2014/main" id="{5A4B4511-B912-440E-8044-249EF8AEA380}"/>
            </a:ext>
          </a:extLst>
        </xdr:cNvPr>
        <xdr:cNvSpPr/>
      </xdr:nvSpPr>
      <xdr:spPr>
        <a:xfrm>
          <a:off x="3746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148590</xdr:rowOff>
    </xdr:from>
    <xdr:to>
      <xdr:col>24</xdr:col>
      <xdr:colOff>63500</xdr:colOff>
      <xdr:row>63</xdr:row>
      <xdr:rowOff>36195</xdr:rowOff>
    </xdr:to>
    <xdr:cxnSp macro="">
      <xdr:nvCxnSpPr>
        <xdr:cNvPr id="193" name="直線コネクタ 192">
          <a:extLst>
            <a:ext uri="{FF2B5EF4-FFF2-40B4-BE49-F238E27FC236}">
              <a16:creationId xmlns:a16="http://schemas.microsoft.com/office/drawing/2014/main" id="{5BAE8548-C94A-431E-AA81-36F88528B32D}"/>
            </a:ext>
          </a:extLst>
        </xdr:cNvPr>
        <xdr:cNvCxnSpPr/>
      </xdr:nvCxnSpPr>
      <xdr:spPr>
        <a:xfrm>
          <a:off x="3797300" y="10778490"/>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38735</xdr:rowOff>
    </xdr:from>
    <xdr:to>
      <xdr:col>15</xdr:col>
      <xdr:colOff>101600</xdr:colOff>
      <xdr:row>62</xdr:row>
      <xdr:rowOff>140335</xdr:rowOff>
    </xdr:to>
    <xdr:sp macro="" textlink="">
      <xdr:nvSpPr>
        <xdr:cNvPr id="194" name="楕円 193">
          <a:extLst>
            <a:ext uri="{FF2B5EF4-FFF2-40B4-BE49-F238E27FC236}">
              <a16:creationId xmlns:a16="http://schemas.microsoft.com/office/drawing/2014/main" id="{0DA09147-4DC0-4808-A730-F84EF6439B7E}"/>
            </a:ext>
          </a:extLst>
        </xdr:cNvPr>
        <xdr:cNvSpPr/>
      </xdr:nvSpPr>
      <xdr:spPr>
        <a:xfrm>
          <a:off x="28575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89535</xdr:rowOff>
    </xdr:from>
    <xdr:to>
      <xdr:col>19</xdr:col>
      <xdr:colOff>177800</xdr:colOff>
      <xdr:row>62</xdr:row>
      <xdr:rowOff>148590</xdr:rowOff>
    </xdr:to>
    <xdr:cxnSp macro="">
      <xdr:nvCxnSpPr>
        <xdr:cNvPr id="195" name="直線コネクタ 194">
          <a:extLst>
            <a:ext uri="{FF2B5EF4-FFF2-40B4-BE49-F238E27FC236}">
              <a16:creationId xmlns:a16="http://schemas.microsoft.com/office/drawing/2014/main" id="{0CD455D6-ED16-4E8F-AF72-267D65A43DFD}"/>
            </a:ext>
          </a:extLst>
        </xdr:cNvPr>
        <xdr:cNvCxnSpPr/>
      </xdr:nvCxnSpPr>
      <xdr:spPr>
        <a:xfrm>
          <a:off x="2908300" y="1071943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151130</xdr:rowOff>
    </xdr:from>
    <xdr:to>
      <xdr:col>10</xdr:col>
      <xdr:colOff>165100</xdr:colOff>
      <xdr:row>62</xdr:row>
      <xdr:rowOff>81280</xdr:rowOff>
    </xdr:to>
    <xdr:sp macro="" textlink="">
      <xdr:nvSpPr>
        <xdr:cNvPr id="196" name="楕円 195">
          <a:extLst>
            <a:ext uri="{FF2B5EF4-FFF2-40B4-BE49-F238E27FC236}">
              <a16:creationId xmlns:a16="http://schemas.microsoft.com/office/drawing/2014/main" id="{C7605DB9-FD2B-4B78-85F9-93D87EFE664E}"/>
            </a:ext>
          </a:extLst>
        </xdr:cNvPr>
        <xdr:cNvSpPr/>
      </xdr:nvSpPr>
      <xdr:spPr>
        <a:xfrm>
          <a:off x="1968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30480</xdr:rowOff>
    </xdr:from>
    <xdr:to>
      <xdr:col>15</xdr:col>
      <xdr:colOff>50800</xdr:colOff>
      <xdr:row>62</xdr:row>
      <xdr:rowOff>89535</xdr:rowOff>
    </xdr:to>
    <xdr:cxnSp macro="">
      <xdr:nvCxnSpPr>
        <xdr:cNvPr id="197" name="直線コネクタ 196">
          <a:extLst>
            <a:ext uri="{FF2B5EF4-FFF2-40B4-BE49-F238E27FC236}">
              <a16:creationId xmlns:a16="http://schemas.microsoft.com/office/drawing/2014/main" id="{6D6E930E-A16D-4388-98E0-FD0DA3FF15AD}"/>
            </a:ext>
          </a:extLst>
        </xdr:cNvPr>
        <xdr:cNvCxnSpPr/>
      </xdr:nvCxnSpPr>
      <xdr:spPr>
        <a:xfrm>
          <a:off x="2019300" y="1066038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93980</xdr:rowOff>
    </xdr:from>
    <xdr:to>
      <xdr:col>6</xdr:col>
      <xdr:colOff>38100</xdr:colOff>
      <xdr:row>62</xdr:row>
      <xdr:rowOff>24130</xdr:rowOff>
    </xdr:to>
    <xdr:sp macro="" textlink="">
      <xdr:nvSpPr>
        <xdr:cNvPr id="198" name="楕円 197">
          <a:extLst>
            <a:ext uri="{FF2B5EF4-FFF2-40B4-BE49-F238E27FC236}">
              <a16:creationId xmlns:a16="http://schemas.microsoft.com/office/drawing/2014/main" id="{9DC995BE-57F9-42A2-BEC3-7AA797951B8A}"/>
            </a:ext>
          </a:extLst>
        </xdr:cNvPr>
        <xdr:cNvSpPr/>
      </xdr:nvSpPr>
      <xdr:spPr>
        <a:xfrm>
          <a:off x="1079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144780</xdr:rowOff>
    </xdr:from>
    <xdr:to>
      <xdr:col>10</xdr:col>
      <xdr:colOff>114300</xdr:colOff>
      <xdr:row>62</xdr:row>
      <xdr:rowOff>30480</xdr:rowOff>
    </xdr:to>
    <xdr:cxnSp macro="">
      <xdr:nvCxnSpPr>
        <xdr:cNvPr id="199" name="直線コネクタ 198">
          <a:extLst>
            <a:ext uri="{FF2B5EF4-FFF2-40B4-BE49-F238E27FC236}">
              <a16:creationId xmlns:a16="http://schemas.microsoft.com/office/drawing/2014/main" id="{C52A2584-D513-4689-AD38-FE370E053215}"/>
            </a:ext>
          </a:extLst>
        </xdr:cNvPr>
        <xdr:cNvCxnSpPr/>
      </xdr:nvCxnSpPr>
      <xdr:spPr>
        <a:xfrm>
          <a:off x="1130300" y="106032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200" name="n_1aveValue【体育館・プール】&#10;有形固定資産減価償却率">
          <a:extLst>
            <a:ext uri="{FF2B5EF4-FFF2-40B4-BE49-F238E27FC236}">
              <a16:creationId xmlns:a16="http://schemas.microsoft.com/office/drawing/2014/main" id="{E2F55F06-AD9D-42D3-AD5B-E4EB43C2C956}"/>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201" name="n_2aveValue【体育館・プール】&#10;有形固定資産減価償却率">
          <a:extLst>
            <a:ext uri="{FF2B5EF4-FFF2-40B4-BE49-F238E27FC236}">
              <a16:creationId xmlns:a16="http://schemas.microsoft.com/office/drawing/2014/main" id="{3D0D3CB1-986F-4348-A897-C7338DF941A8}"/>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202" name="n_3aveValue【体育館・プール】&#10;有形固定資産減価償却率">
          <a:extLst>
            <a:ext uri="{FF2B5EF4-FFF2-40B4-BE49-F238E27FC236}">
              <a16:creationId xmlns:a16="http://schemas.microsoft.com/office/drawing/2014/main" id="{C86A5936-197D-4C1D-9C35-60036B2E336A}"/>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203" name="n_4aveValue【体育館・プール】&#10;有形固定資産減価償却率">
          <a:extLst>
            <a:ext uri="{FF2B5EF4-FFF2-40B4-BE49-F238E27FC236}">
              <a16:creationId xmlns:a16="http://schemas.microsoft.com/office/drawing/2014/main" id="{F98BED54-AD55-4E0C-BAE8-8817CB3FDEAE}"/>
            </a:ext>
          </a:extLst>
        </xdr:cNvPr>
        <xdr:cNvSpPr txBox="1"/>
      </xdr:nvSpPr>
      <xdr:spPr>
        <a:xfrm>
          <a:off x="927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19067</xdr:rowOff>
    </xdr:from>
    <xdr:ext cx="405111" cy="259045"/>
    <xdr:sp macro="" textlink="">
      <xdr:nvSpPr>
        <xdr:cNvPr id="204" name="n_1mainValue【体育館・プール】&#10;有形固定資産減価償却率">
          <a:extLst>
            <a:ext uri="{FF2B5EF4-FFF2-40B4-BE49-F238E27FC236}">
              <a16:creationId xmlns:a16="http://schemas.microsoft.com/office/drawing/2014/main" id="{91FC9132-D29E-483C-88D4-FDB620A8F801}"/>
            </a:ext>
          </a:extLst>
        </xdr:cNvPr>
        <xdr:cNvSpPr txBox="1"/>
      </xdr:nvSpPr>
      <xdr:spPr>
        <a:xfrm>
          <a:off x="35820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131462</xdr:rowOff>
    </xdr:from>
    <xdr:ext cx="405111" cy="259045"/>
    <xdr:sp macro="" textlink="">
      <xdr:nvSpPr>
        <xdr:cNvPr id="205" name="n_2mainValue【体育館・プール】&#10;有形固定資産減価償却率">
          <a:extLst>
            <a:ext uri="{FF2B5EF4-FFF2-40B4-BE49-F238E27FC236}">
              <a16:creationId xmlns:a16="http://schemas.microsoft.com/office/drawing/2014/main" id="{0530DBCE-471E-499F-9982-6FDFF59DEA54}"/>
            </a:ext>
          </a:extLst>
        </xdr:cNvPr>
        <xdr:cNvSpPr txBox="1"/>
      </xdr:nvSpPr>
      <xdr:spPr>
        <a:xfrm>
          <a:off x="2705744"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72407</xdr:rowOff>
    </xdr:from>
    <xdr:ext cx="405111" cy="259045"/>
    <xdr:sp macro="" textlink="">
      <xdr:nvSpPr>
        <xdr:cNvPr id="206" name="n_3mainValue【体育館・プール】&#10;有形固定資産減価償却率">
          <a:extLst>
            <a:ext uri="{FF2B5EF4-FFF2-40B4-BE49-F238E27FC236}">
              <a16:creationId xmlns:a16="http://schemas.microsoft.com/office/drawing/2014/main" id="{1887CABC-758B-416D-879D-13CD6060CA63}"/>
            </a:ext>
          </a:extLst>
        </xdr:cNvPr>
        <xdr:cNvSpPr txBox="1"/>
      </xdr:nvSpPr>
      <xdr:spPr>
        <a:xfrm>
          <a:off x="18167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15257</xdr:rowOff>
    </xdr:from>
    <xdr:ext cx="405111" cy="259045"/>
    <xdr:sp macro="" textlink="">
      <xdr:nvSpPr>
        <xdr:cNvPr id="207" name="n_4mainValue【体育館・プール】&#10;有形固定資産減価償却率">
          <a:extLst>
            <a:ext uri="{FF2B5EF4-FFF2-40B4-BE49-F238E27FC236}">
              <a16:creationId xmlns:a16="http://schemas.microsoft.com/office/drawing/2014/main" id="{B7C82001-D5BD-4801-A062-534BBB264BC6}"/>
            </a:ext>
          </a:extLst>
        </xdr:cNvPr>
        <xdr:cNvSpPr txBox="1"/>
      </xdr:nvSpPr>
      <xdr:spPr>
        <a:xfrm>
          <a:off x="9277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49BBE68D-AEBD-468A-B66C-BD7B4D043D7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C0345FC9-36D3-4833-8038-122DCAC1220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D7C6F98F-4C6C-4DC9-98F8-D229E046229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364CC2E7-7769-447B-BEA2-6ABE457C963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94A309C2-A49B-49B9-A796-3BE5C686071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661C9DF8-4D13-4FE1-95CD-C1FAB6AAC73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DFF093E0-4229-4077-B00C-265DE689BAF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CCE67310-897F-4750-BFEC-1BCEE849D1D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343C3A39-413E-4558-AB53-E0E39AFA74A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2E8E54CF-746A-4C21-B20C-3B7AA66E3FC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8" name="直線コネクタ 217">
          <a:extLst>
            <a:ext uri="{FF2B5EF4-FFF2-40B4-BE49-F238E27FC236}">
              <a16:creationId xmlns:a16="http://schemas.microsoft.com/office/drawing/2014/main" id="{7485F924-0F2A-4A1F-B5A4-5C73A53BA99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9" name="テキスト ボックス 218">
          <a:extLst>
            <a:ext uri="{FF2B5EF4-FFF2-40B4-BE49-F238E27FC236}">
              <a16:creationId xmlns:a16="http://schemas.microsoft.com/office/drawing/2014/main" id="{8AB4B70A-4D6B-489B-A4D6-65915D0FF22C}"/>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0" name="直線コネクタ 219">
          <a:extLst>
            <a:ext uri="{FF2B5EF4-FFF2-40B4-BE49-F238E27FC236}">
              <a16:creationId xmlns:a16="http://schemas.microsoft.com/office/drawing/2014/main" id="{194D720D-F934-4D29-9538-9DB254EC4B5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1" name="テキスト ボックス 220">
          <a:extLst>
            <a:ext uri="{FF2B5EF4-FFF2-40B4-BE49-F238E27FC236}">
              <a16:creationId xmlns:a16="http://schemas.microsoft.com/office/drawing/2014/main" id="{7E807711-AA77-48C0-B7C7-4029EDFEF2D5}"/>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2" name="直線コネクタ 221">
          <a:extLst>
            <a:ext uri="{FF2B5EF4-FFF2-40B4-BE49-F238E27FC236}">
              <a16:creationId xmlns:a16="http://schemas.microsoft.com/office/drawing/2014/main" id="{9330B713-D054-4516-94C6-CD5D432BBC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3" name="テキスト ボックス 222">
          <a:extLst>
            <a:ext uri="{FF2B5EF4-FFF2-40B4-BE49-F238E27FC236}">
              <a16:creationId xmlns:a16="http://schemas.microsoft.com/office/drawing/2014/main" id="{F8EF4CCA-7AA4-4D86-85AE-98637CE2A091}"/>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4" name="直線コネクタ 223">
          <a:extLst>
            <a:ext uri="{FF2B5EF4-FFF2-40B4-BE49-F238E27FC236}">
              <a16:creationId xmlns:a16="http://schemas.microsoft.com/office/drawing/2014/main" id="{330FA49A-3CF0-4DF6-A4BA-7796ED79425B}"/>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5" name="テキスト ボックス 224">
          <a:extLst>
            <a:ext uri="{FF2B5EF4-FFF2-40B4-BE49-F238E27FC236}">
              <a16:creationId xmlns:a16="http://schemas.microsoft.com/office/drawing/2014/main" id="{F4B52A75-9841-43E0-A528-FDB881E7BC09}"/>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6" name="直線コネクタ 225">
          <a:extLst>
            <a:ext uri="{FF2B5EF4-FFF2-40B4-BE49-F238E27FC236}">
              <a16:creationId xmlns:a16="http://schemas.microsoft.com/office/drawing/2014/main" id="{0E44D735-5287-4907-9335-292009FFE9D1}"/>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7" name="テキスト ボックス 226">
          <a:extLst>
            <a:ext uri="{FF2B5EF4-FFF2-40B4-BE49-F238E27FC236}">
              <a16:creationId xmlns:a16="http://schemas.microsoft.com/office/drawing/2014/main" id="{11FF0A7D-2D25-433C-9EBE-64AE3440638B}"/>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8" name="直線コネクタ 227">
          <a:extLst>
            <a:ext uri="{FF2B5EF4-FFF2-40B4-BE49-F238E27FC236}">
              <a16:creationId xmlns:a16="http://schemas.microsoft.com/office/drawing/2014/main" id="{CF0297F5-D2E9-4837-8406-61509E376ABE}"/>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229" name="テキスト ボックス 228">
          <a:extLst>
            <a:ext uri="{FF2B5EF4-FFF2-40B4-BE49-F238E27FC236}">
              <a16:creationId xmlns:a16="http://schemas.microsoft.com/office/drawing/2014/main" id="{E3EEC34C-22CA-4E23-881F-8C665269B177}"/>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73D90B0B-E3D0-44A8-9258-AD54DF77CB2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231" name="テキスト ボックス 230">
          <a:extLst>
            <a:ext uri="{FF2B5EF4-FFF2-40B4-BE49-F238E27FC236}">
              <a16:creationId xmlns:a16="http://schemas.microsoft.com/office/drawing/2014/main" id="{5449EE31-CB65-44A9-BD01-CCAC4075BDEE}"/>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D7EB05A0-9D80-4C58-BF0E-67722562AA6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233" name="直線コネクタ 232">
          <a:extLst>
            <a:ext uri="{FF2B5EF4-FFF2-40B4-BE49-F238E27FC236}">
              <a16:creationId xmlns:a16="http://schemas.microsoft.com/office/drawing/2014/main" id="{FCD9B274-BEF3-48FA-B0C2-50530CFB1527}"/>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234" name="【体育館・プール】&#10;一人当たり面積最小値テキスト">
          <a:extLst>
            <a:ext uri="{FF2B5EF4-FFF2-40B4-BE49-F238E27FC236}">
              <a16:creationId xmlns:a16="http://schemas.microsoft.com/office/drawing/2014/main" id="{4FDB2F7B-C00E-4D75-81C5-CB38D8D78A72}"/>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235" name="直線コネクタ 234">
          <a:extLst>
            <a:ext uri="{FF2B5EF4-FFF2-40B4-BE49-F238E27FC236}">
              <a16:creationId xmlns:a16="http://schemas.microsoft.com/office/drawing/2014/main" id="{976F6060-72D1-4A40-A69F-6DEEAB0365A7}"/>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236" name="【体育館・プール】&#10;一人当たり面積最大値テキスト">
          <a:extLst>
            <a:ext uri="{FF2B5EF4-FFF2-40B4-BE49-F238E27FC236}">
              <a16:creationId xmlns:a16="http://schemas.microsoft.com/office/drawing/2014/main" id="{3C237114-634B-4C3E-AFDC-DF43F1813588}"/>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237" name="直線コネクタ 236">
          <a:extLst>
            <a:ext uri="{FF2B5EF4-FFF2-40B4-BE49-F238E27FC236}">
              <a16:creationId xmlns:a16="http://schemas.microsoft.com/office/drawing/2014/main" id="{715E9A7D-046F-42DC-BC61-4EF75E935BF9}"/>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238" name="【体育館・プール】&#10;一人当たり面積平均値テキスト">
          <a:extLst>
            <a:ext uri="{FF2B5EF4-FFF2-40B4-BE49-F238E27FC236}">
              <a16:creationId xmlns:a16="http://schemas.microsoft.com/office/drawing/2014/main" id="{3C1EBCC9-9B39-4F13-BA34-D7A8ABBF272E}"/>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239" name="フローチャート: 判断 238">
          <a:extLst>
            <a:ext uri="{FF2B5EF4-FFF2-40B4-BE49-F238E27FC236}">
              <a16:creationId xmlns:a16="http://schemas.microsoft.com/office/drawing/2014/main" id="{FF0FA2A8-0BA4-4998-A4D4-80FFC3EBD7B7}"/>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240" name="フローチャート: 判断 239">
          <a:extLst>
            <a:ext uri="{FF2B5EF4-FFF2-40B4-BE49-F238E27FC236}">
              <a16:creationId xmlns:a16="http://schemas.microsoft.com/office/drawing/2014/main" id="{8DB2E79D-64A2-4746-8072-95066D3A5101}"/>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241" name="フローチャート: 判断 240">
          <a:extLst>
            <a:ext uri="{FF2B5EF4-FFF2-40B4-BE49-F238E27FC236}">
              <a16:creationId xmlns:a16="http://schemas.microsoft.com/office/drawing/2014/main" id="{2C76F387-A33B-43C0-BCBA-EC3E8DEF4C48}"/>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242" name="フローチャート: 判断 241">
          <a:extLst>
            <a:ext uri="{FF2B5EF4-FFF2-40B4-BE49-F238E27FC236}">
              <a16:creationId xmlns:a16="http://schemas.microsoft.com/office/drawing/2014/main" id="{CFCBCEF8-523A-473F-936E-C3BBE33257D4}"/>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243" name="フローチャート: 判断 242">
          <a:extLst>
            <a:ext uri="{FF2B5EF4-FFF2-40B4-BE49-F238E27FC236}">
              <a16:creationId xmlns:a16="http://schemas.microsoft.com/office/drawing/2014/main" id="{17ED94EC-2236-406C-992C-A46A8F26301D}"/>
            </a:ext>
          </a:extLst>
        </xdr:cNvPr>
        <xdr:cNvSpPr/>
      </xdr:nvSpPr>
      <xdr:spPr>
        <a:xfrm>
          <a:off x="6921500" y="108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616BBD3-5F86-4FD6-987F-B587EEBF91A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46ED77C-6D0D-4AAD-89BD-D91FC9EE7AC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F6D1D94-0170-4BA9-844E-A7A8CC78F4E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9CF0B58-533D-4AC4-8E96-16D899DD108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C6D1F0B3-88A0-44BD-9354-6DCE6E77F81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9942</xdr:rowOff>
    </xdr:from>
    <xdr:to>
      <xdr:col>55</xdr:col>
      <xdr:colOff>50800</xdr:colOff>
      <xdr:row>64</xdr:row>
      <xdr:rowOff>111542</xdr:rowOff>
    </xdr:to>
    <xdr:sp macro="" textlink="">
      <xdr:nvSpPr>
        <xdr:cNvPr id="249" name="楕円 248">
          <a:extLst>
            <a:ext uri="{FF2B5EF4-FFF2-40B4-BE49-F238E27FC236}">
              <a16:creationId xmlns:a16="http://schemas.microsoft.com/office/drawing/2014/main" id="{843C908E-9DE0-42A0-887F-4F3B5EA5EF2B}"/>
            </a:ext>
          </a:extLst>
        </xdr:cNvPr>
        <xdr:cNvSpPr/>
      </xdr:nvSpPr>
      <xdr:spPr>
        <a:xfrm>
          <a:off x="10426700" y="1098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96319</xdr:rowOff>
    </xdr:from>
    <xdr:ext cx="469744" cy="259045"/>
    <xdr:sp macro="" textlink="">
      <xdr:nvSpPr>
        <xdr:cNvPr id="250" name="【体育館・プール】&#10;一人当たり面積該当値テキスト">
          <a:extLst>
            <a:ext uri="{FF2B5EF4-FFF2-40B4-BE49-F238E27FC236}">
              <a16:creationId xmlns:a16="http://schemas.microsoft.com/office/drawing/2014/main" id="{50E5F99A-93B2-4155-A60B-729C8D9C3DDA}"/>
            </a:ext>
          </a:extLst>
        </xdr:cNvPr>
        <xdr:cNvSpPr txBox="1"/>
      </xdr:nvSpPr>
      <xdr:spPr>
        <a:xfrm>
          <a:off x="10515600" y="1089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11085</xdr:rowOff>
    </xdr:from>
    <xdr:to>
      <xdr:col>50</xdr:col>
      <xdr:colOff>165100</xdr:colOff>
      <xdr:row>64</xdr:row>
      <xdr:rowOff>112685</xdr:rowOff>
    </xdr:to>
    <xdr:sp macro="" textlink="">
      <xdr:nvSpPr>
        <xdr:cNvPr id="251" name="楕円 250">
          <a:extLst>
            <a:ext uri="{FF2B5EF4-FFF2-40B4-BE49-F238E27FC236}">
              <a16:creationId xmlns:a16="http://schemas.microsoft.com/office/drawing/2014/main" id="{B9A2B5D3-2DD4-4962-8F7D-3B205AE5AA15}"/>
            </a:ext>
          </a:extLst>
        </xdr:cNvPr>
        <xdr:cNvSpPr/>
      </xdr:nvSpPr>
      <xdr:spPr>
        <a:xfrm>
          <a:off x="9588500" y="1098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60742</xdr:rowOff>
    </xdr:from>
    <xdr:to>
      <xdr:col>55</xdr:col>
      <xdr:colOff>0</xdr:colOff>
      <xdr:row>64</xdr:row>
      <xdr:rowOff>61885</xdr:rowOff>
    </xdr:to>
    <xdr:cxnSp macro="">
      <xdr:nvCxnSpPr>
        <xdr:cNvPr id="252" name="直線コネクタ 251">
          <a:extLst>
            <a:ext uri="{FF2B5EF4-FFF2-40B4-BE49-F238E27FC236}">
              <a16:creationId xmlns:a16="http://schemas.microsoft.com/office/drawing/2014/main" id="{8A34294D-0B6C-440F-9EA2-9444C6E2F861}"/>
            </a:ext>
          </a:extLst>
        </xdr:cNvPr>
        <xdr:cNvCxnSpPr/>
      </xdr:nvCxnSpPr>
      <xdr:spPr>
        <a:xfrm flipV="1">
          <a:off x="9639300" y="11033542"/>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12555</xdr:rowOff>
    </xdr:from>
    <xdr:to>
      <xdr:col>46</xdr:col>
      <xdr:colOff>38100</xdr:colOff>
      <xdr:row>64</xdr:row>
      <xdr:rowOff>114155</xdr:rowOff>
    </xdr:to>
    <xdr:sp macro="" textlink="">
      <xdr:nvSpPr>
        <xdr:cNvPr id="253" name="楕円 252">
          <a:extLst>
            <a:ext uri="{FF2B5EF4-FFF2-40B4-BE49-F238E27FC236}">
              <a16:creationId xmlns:a16="http://schemas.microsoft.com/office/drawing/2014/main" id="{73A7B627-C35E-4459-9153-CEC25CD45DC1}"/>
            </a:ext>
          </a:extLst>
        </xdr:cNvPr>
        <xdr:cNvSpPr/>
      </xdr:nvSpPr>
      <xdr:spPr>
        <a:xfrm>
          <a:off x="8699500" y="1098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61885</xdr:rowOff>
    </xdr:from>
    <xdr:to>
      <xdr:col>50</xdr:col>
      <xdr:colOff>114300</xdr:colOff>
      <xdr:row>64</xdr:row>
      <xdr:rowOff>63355</xdr:rowOff>
    </xdr:to>
    <xdr:cxnSp macro="">
      <xdr:nvCxnSpPr>
        <xdr:cNvPr id="254" name="直線コネクタ 253">
          <a:extLst>
            <a:ext uri="{FF2B5EF4-FFF2-40B4-BE49-F238E27FC236}">
              <a16:creationId xmlns:a16="http://schemas.microsoft.com/office/drawing/2014/main" id="{B776C570-0A12-4E5F-A1A2-E5DEC9957D7B}"/>
            </a:ext>
          </a:extLst>
        </xdr:cNvPr>
        <xdr:cNvCxnSpPr/>
      </xdr:nvCxnSpPr>
      <xdr:spPr>
        <a:xfrm flipV="1">
          <a:off x="8750300" y="11034685"/>
          <a:ext cx="8890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13371</xdr:rowOff>
    </xdr:from>
    <xdr:to>
      <xdr:col>41</xdr:col>
      <xdr:colOff>101600</xdr:colOff>
      <xdr:row>64</xdr:row>
      <xdr:rowOff>114971</xdr:rowOff>
    </xdr:to>
    <xdr:sp macro="" textlink="">
      <xdr:nvSpPr>
        <xdr:cNvPr id="255" name="楕円 254">
          <a:extLst>
            <a:ext uri="{FF2B5EF4-FFF2-40B4-BE49-F238E27FC236}">
              <a16:creationId xmlns:a16="http://schemas.microsoft.com/office/drawing/2014/main" id="{8774882E-2B77-42D6-A5AE-65921876984F}"/>
            </a:ext>
          </a:extLst>
        </xdr:cNvPr>
        <xdr:cNvSpPr/>
      </xdr:nvSpPr>
      <xdr:spPr>
        <a:xfrm>
          <a:off x="7810500" y="1098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63355</xdr:rowOff>
    </xdr:from>
    <xdr:to>
      <xdr:col>45</xdr:col>
      <xdr:colOff>177800</xdr:colOff>
      <xdr:row>64</xdr:row>
      <xdr:rowOff>64171</xdr:rowOff>
    </xdr:to>
    <xdr:cxnSp macro="">
      <xdr:nvCxnSpPr>
        <xdr:cNvPr id="256" name="直線コネクタ 255">
          <a:extLst>
            <a:ext uri="{FF2B5EF4-FFF2-40B4-BE49-F238E27FC236}">
              <a16:creationId xmlns:a16="http://schemas.microsoft.com/office/drawing/2014/main" id="{D703E8B5-DABF-4D0B-98EB-34411CC6DE4E}"/>
            </a:ext>
          </a:extLst>
        </xdr:cNvPr>
        <xdr:cNvCxnSpPr/>
      </xdr:nvCxnSpPr>
      <xdr:spPr>
        <a:xfrm flipV="1">
          <a:off x="7861300" y="11036155"/>
          <a:ext cx="8890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15167</xdr:rowOff>
    </xdr:from>
    <xdr:to>
      <xdr:col>36</xdr:col>
      <xdr:colOff>165100</xdr:colOff>
      <xdr:row>64</xdr:row>
      <xdr:rowOff>116767</xdr:rowOff>
    </xdr:to>
    <xdr:sp macro="" textlink="">
      <xdr:nvSpPr>
        <xdr:cNvPr id="257" name="楕円 256">
          <a:extLst>
            <a:ext uri="{FF2B5EF4-FFF2-40B4-BE49-F238E27FC236}">
              <a16:creationId xmlns:a16="http://schemas.microsoft.com/office/drawing/2014/main" id="{A554867F-64FF-4D5D-9534-093503A47A5C}"/>
            </a:ext>
          </a:extLst>
        </xdr:cNvPr>
        <xdr:cNvSpPr/>
      </xdr:nvSpPr>
      <xdr:spPr>
        <a:xfrm>
          <a:off x="6921500" y="1098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64171</xdr:rowOff>
    </xdr:from>
    <xdr:to>
      <xdr:col>41</xdr:col>
      <xdr:colOff>50800</xdr:colOff>
      <xdr:row>64</xdr:row>
      <xdr:rowOff>65967</xdr:rowOff>
    </xdr:to>
    <xdr:cxnSp macro="">
      <xdr:nvCxnSpPr>
        <xdr:cNvPr id="258" name="直線コネクタ 257">
          <a:extLst>
            <a:ext uri="{FF2B5EF4-FFF2-40B4-BE49-F238E27FC236}">
              <a16:creationId xmlns:a16="http://schemas.microsoft.com/office/drawing/2014/main" id="{B49ACB02-F7FA-48C3-8707-E8421DE55685}"/>
            </a:ext>
          </a:extLst>
        </xdr:cNvPr>
        <xdr:cNvCxnSpPr/>
      </xdr:nvCxnSpPr>
      <xdr:spPr>
        <a:xfrm flipV="1">
          <a:off x="6972300" y="11036971"/>
          <a:ext cx="889000" cy="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259" name="n_1aveValue【体育館・プール】&#10;一人当たり面積">
          <a:extLst>
            <a:ext uri="{FF2B5EF4-FFF2-40B4-BE49-F238E27FC236}">
              <a16:creationId xmlns:a16="http://schemas.microsoft.com/office/drawing/2014/main" id="{009DE64E-281D-4C40-9324-E53C87A9EC32}"/>
            </a:ext>
          </a:extLst>
        </xdr:cNvPr>
        <xdr:cNvSpPr txBox="1"/>
      </xdr:nvSpPr>
      <xdr:spPr>
        <a:xfrm>
          <a:off x="9391727" y="106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260" name="n_2aveValue【体育館・プール】&#10;一人当たり面積">
          <a:extLst>
            <a:ext uri="{FF2B5EF4-FFF2-40B4-BE49-F238E27FC236}">
              <a16:creationId xmlns:a16="http://schemas.microsoft.com/office/drawing/2014/main" id="{C4B5DEE9-D0AD-471E-BC6D-87C8B483463B}"/>
            </a:ext>
          </a:extLst>
        </xdr:cNvPr>
        <xdr:cNvSpPr txBox="1"/>
      </xdr:nvSpPr>
      <xdr:spPr>
        <a:xfrm>
          <a:off x="8515427" y="1064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261" name="n_3aveValue【体育館・プール】&#10;一人当たり面積">
          <a:extLst>
            <a:ext uri="{FF2B5EF4-FFF2-40B4-BE49-F238E27FC236}">
              <a16:creationId xmlns:a16="http://schemas.microsoft.com/office/drawing/2014/main" id="{08BB299E-C6C1-4AC7-A785-D9E1EA58519A}"/>
            </a:ext>
          </a:extLst>
        </xdr:cNvPr>
        <xdr:cNvSpPr txBox="1"/>
      </xdr:nvSpPr>
      <xdr:spPr>
        <a:xfrm>
          <a:off x="7626427" y="1065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9034</xdr:rowOff>
    </xdr:from>
    <xdr:ext cx="469744" cy="259045"/>
    <xdr:sp macro="" textlink="">
      <xdr:nvSpPr>
        <xdr:cNvPr id="262" name="n_4aveValue【体育館・プール】&#10;一人当たり面積">
          <a:extLst>
            <a:ext uri="{FF2B5EF4-FFF2-40B4-BE49-F238E27FC236}">
              <a16:creationId xmlns:a16="http://schemas.microsoft.com/office/drawing/2014/main" id="{9CB05CDC-BB57-4C66-AA6F-80903F78F0EB}"/>
            </a:ext>
          </a:extLst>
        </xdr:cNvPr>
        <xdr:cNvSpPr txBox="1"/>
      </xdr:nvSpPr>
      <xdr:spPr>
        <a:xfrm>
          <a:off x="6737427" y="1063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103812</xdr:rowOff>
    </xdr:from>
    <xdr:ext cx="469744" cy="259045"/>
    <xdr:sp macro="" textlink="">
      <xdr:nvSpPr>
        <xdr:cNvPr id="263" name="n_1mainValue【体育館・プール】&#10;一人当たり面積">
          <a:extLst>
            <a:ext uri="{FF2B5EF4-FFF2-40B4-BE49-F238E27FC236}">
              <a16:creationId xmlns:a16="http://schemas.microsoft.com/office/drawing/2014/main" id="{5379FD0F-95AA-4163-AF18-E16185C76504}"/>
            </a:ext>
          </a:extLst>
        </xdr:cNvPr>
        <xdr:cNvSpPr txBox="1"/>
      </xdr:nvSpPr>
      <xdr:spPr>
        <a:xfrm>
          <a:off x="9391727" y="1107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105282</xdr:rowOff>
    </xdr:from>
    <xdr:ext cx="469744" cy="259045"/>
    <xdr:sp macro="" textlink="">
      <xdr:nvSpPr>
        <xdr:cNvPr id="264" name="n_2mainValue【体育館・プール】&#10;一人当たり面積">
          <a:extLst>
            <a:ext uri="{FF2B5EF4-FFF2-40B4-BE49-F238E27FC236}">
              <a16:creationId xmlns:a16="http://schemas.microsoft.com/office/drawing/2014/main" id="{F647F057-5E1B-4492-A4E8-6740E9F6D043}"/>
            </a:ext>
          </a:extLst>
        </xdr:cNvPr>
        <xdr:cNvSpPr txBox="1"/>
      </xdr:nvSpPr>
      <xdr:spPr>
        <a:xfrm>
          <a:off x="8515427" y="1107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106098</xdr:rowOff>
    </xdr:from>
    <xdr:ext cx="469744" cy="259045"/>
    <xdr:sp macro="" textlink="">
      <xdr:nvSpPr>
        <xdr:cNvPr id="265" name="n_3mainValue【体育館・プール】&#10;一人当たり面積">
          <a:extLst>
            <a:ext uri="{FF2B5EF4-FFF2-40B4-BE49-F238E27FC236}">
              <a16:creationId xmlns:a16="http://schemas.microsoft.com/office/drawing/2014/main" id="{B153FF14-F7A4-4515-8BA2-056F220EC56E}"/>
            </a:ext>
          </a:extLst>
        </xdr:cNvPr>
        <xdr:cNvSpPr txBox="1"/>
      </xdr:nvSpPr>
      <xdr:spPr>
        <a:xfrm>
          <a:off x="7626427" y="1107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107894</xdr:rowOff>
    </xdr:from>
    <xdr:ext cx="469744" cy="259045"/>
    <xdr:sp macro="" textlink="">
      <xdr:nvSpPr>
        <xdr:cNvPr id="266" name="n_4mainValue【体育館・プール】&#10;一人当たり面積">
          <a:extLst>
            <a:ext uri="{FF2B5EF4-FFF2-40B4-BE49-F238E27FC236}">
              <a16:creationId xmlns:a16="http://schemas.microsoft.com/office/drawing/2014/main" id="{5E39B218-1BA8-40B4-8793-8AD49684B513}"/>
            </a:ext>
          </a:extLst>
        </xdr:cNvPr>
        <xdr:cNvSpPr txBox="1"/>
      </xdr:nvSpPr>
      <xdr:spPr>
        <a:xfrm>
          <a:off x="6737427" y="1108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48ED645A-5D82-4517-A67D-A53C014ECBA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AB9DA2C3-28A2-4C94-A512-CBE1B0C9ED4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29D97E37-60E3-4A33-9C62-5850F290D2D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2D0FAF6C-DE34-47CC-B3D3-F84418C6EEC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B6061EFD-F7F6-4CF9-8208-275576C549F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A64855AB-DC6C-4A49-97C3-3905FDB7308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1E364C60-AFE5-4071-8C80-25AE59E66E9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A07C455C-34CD-4F0F-9F23-FB954E93245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EAE606EA-5404-4FC7-8EEE-4ECAA32F540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DC8A48C0-DD24-4C9C-90F1-D115E429556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9325B687-B3B1-415E-A7AC-0178F765DD8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8" name="直線コネクタ 277">
          <a:extLst>
            <a:ext uri="{FF2B5EF4-FFF2-40B4-BE49-F238E27FC236}">
              <a16:creationId xmlns:a16="http://schemas.microsoft.com/office/drawing/2014/main" id="{3DEDA904-D260-46F0-ABB9-F5F5DA72C1B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9" name="テキスト ボックス 278">
          <a:extLst>
            <a:ext uri="{FF2B5EF4-FFF2-40B4-BE49-F238E27FC236}">
              <a16:creationId xmlns:a16="http://schemas.microsoft.com/office/drawing/2014/main" id="{F4866D37-F165-4394-9D54-379BA0D5972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0" name="直線コネクタ 279">
          <a:extLst>
            <a:ext uri="{FF2B5EF4-FFF2-40B4-BE49-F238E27FC236}">
              <a16:creationId xmlns:a16="http://schemas.microsoft.com/office/drawing/2014/main" id="{490A5CEC-DA0E-42D5-98E9-757BAAA3991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1" name="テキスト ボックス 280">
          <a:extLst>
            <a:ext uri="{FF2B5EF4-FFF2-40B4-BE49-F238E27FC236}">
              <a16:creationId xmlns:a16="http://schemas.microsoft.com/office/drawing/2014/main" id="{3AB53B2D-CCFA-4B18-8CC7-BBF192ACA6C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2" name="直線コネクタ 281">
          <a:extLst>
            <a:ext uri="{FF2B5EF4-FFF2-40B4-BE49-F238E27FC236}">
              <a16:creationId xmlns:a16="http://schemas.microsoft.com/office/drawing/2014/main" id="{517858E1-5E27-4EEC-8289-E2389230B98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3" name="テキスト ボックス 282">
          <a:extLst>
            <a:ext uri="{FF2B5EF4-FFF2-40B4-BE49-F238E27FC236}">
              <a16:creationId xmlns:a16="http://schemas.microsoft.com/office/drawing/2014/main" id="{30E0BA13-09BC-489B-95F7-B50D05F5E7D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4" name="直線コネクタ 283">
          <a:extLst>
            <a:ext uri="{FF2B5EF4-FFF2-40B4-BE49-F238E27FC236}">
              <a16:creationId xmlns:a16="http://schemas.microsoft.com/office/drawing/2014/main" id="{8313F931-B986-4973-AF80-38EB374F5D8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5" name="テキスト ボックス 284">
          <a:extLst>
            <a:ext uri="{FF2B5EF4-FFF2-40B4-BE49-F238E27FC236}">
              <a16:creationId xmlns:a16="http://schemas.microsoft.com/office/drawing/2014/main" id="{4DA7FEE5-03F3-4EE1-92E3-A9ED191EE38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6" name="直線コネクタ 285">
          <a:extLst>
            <a:ext uri="{FF2B5EF4-FFF2-40B4-BE49-F238E27FC236}">
              <a16:creationId xmlns:a16="http://schemas.microsoft.com/office/drawing/2014/main" id="{66D9E456-71A5-479A-9303-C8502C52B17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7" name="テキスト ボックス 286">
          <a:extLst>
            <a:ext uri="{FF2B5EF4-FFF2-40B4-BE49-F238E27FC236}">
              <a16:creationId xmlns:a16="http://schemas.microsoft.com/office/drawing/2014/main" id="{43AFE91B-D343-4C66-8015-DC116A66639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8" name="直線コネクタ 287">
          <a:extLst>
            <a:ext uri="{FF2B5EF4-FFF2-40B4-BE49-F238E27FC236}">
              <a16:creationId xmlns:a16="http://schemas.microsoft.com/office/drawing/2014/main" id="{F586CD98-A3CF-4411-9FF2-E8364E80DB9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9" name="テキスト ボックス 288">
          <a:extLst>
            <a:ext uri="{FF2B5EF4-FFF2-40B4-BE49-F238E27FC236}">
              <a16:creationId xmlns:a16="http://schemas.microsoft.com/office/drawing/2014/main" id="{8F846C98-839D-4563-A455-4FA289D2F99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0" name="直線コネクタ 289">
          <a:extLst>
            <a:ext uri="{FF2B5EF4-FFF2-40B4-BE49-F238E27FC236}">
              <a16:creationId xmlns:a16="http://schemas.microsoft.com/office/drawing/2014/main" id="{FBD14332-1B9C-4908-B8E0-756EE0BADFB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E1D9CB6D-E071-4C60-BD85-AC43168D75F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292" name="直線コネクタ 291">
          <a:extLst>
            <a:ext uri="{FF2B5EF4-FFF2-40B4-BE49-F238E27FC236}">
              <a16:creationId xmlns:a16="http://schemas.microsoft.com/office/drawing/2014/main" id="{EA067F15-705B-4886-82E8-5EB70A223FC0}"/>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3" name="【福祉施設】&#10;有形固定資産減価償却率最小値テキスト">
          <a:extLst>
            <a:ext uri="{FF2B5EF4-FFF2-40B4-BE49-F238E27FC236}">
              <a16:creationId xmlns:a16="http://schemas.microsoft.com/office/drawing/2014/main" id="{D453AE05-D81B-4A57-935F-1EC2495C4064}"/>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4" name="直線コネクタ 293">
          <a:extLst>
            <a:ext uri="{FF2B5EF4-FFF2-40B4-BE49-F238E27FC236}">
              <a16:creationId xmlns:a16="http://schemas.microsoft.com/office/drawing/2014/main" id="{3483EACD-3054-4BCB-8E8C-E4FB76986D82}"/>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295" name="【福祉施設】&#10;有形固定資産減価償却率最大値テキスト">
          <a:extLst>
            <a:ext uri="{FF2B5EF4-FFF2-40B4-BE49-F238E27FC236}">
              <a16:creationId xmlns:a16="http://schemas.microsoft.com/office/drawing/2014/main" id="{4369F7E9-939E-4F52-96AF-A7518694FCB0}"/>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296" name="直線コネクタ 295">
          <a:extLst>
            <a:ext uri="{FF2B5EF4-FFF2-40B4-BE49-F238E27FC236}">
              <a16:creationId xmlns:a16="http://schemas.microsoft.com/office/drawing/2014/main" id="{26542523-4E82-446B-A848-E8CF3648F850}"/>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21245</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4F8AA0B5-016A-425B-95E4-9B26A038A36A}"/>
            </a:ext>
          </a:extLst>
        </xdr:cNvPr>
        <xdr:cNvSpPr txBox="1"/>
      </xdr:nvSpPr>
      <xdr:spPr>
        <a:xfrm>
          <a:off x="4673600" y="1408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298" name="フローチャート: 判断 297">
          <a:extLst>
            <a:ext uri="{FF2B5EF4-FFF2-40B4-BE49-F238E27FC236}">
              <a16:creationId xmlns:a16="http://schemas.microsoft.com/office/drawing/2014/main" id="{621E7185-6BAA-4E64-8BD8-220B0303B5C6}"/>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299" name="フローチャート: 判断 298">
          <a:extLst>
            <a:ext uri="{FF2B5EF4-FFF2-40B4-BE49-F238E27FC236}">
              <a16:creationId xmlns:a16="http://schemas.microsoft.com/office/drawing/2014/main" id="{9734D328-1E72-4AE0-A8C0-002478D90A23}"/>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300" name="フローチャート: 判断 299">
          <a:extLst>
            <a:ext uri="{FF2B5EF4-FFF2-40B4-BE49-F238E27FC236}">
              <a16:creationId xmlns:a16="http://schemas.microsoft.com/office/drawing/2014/main" id="{169DDE40-1A81-4A3E-948F-86F77949DF05}"/>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301" name="フローチャート: 判断 300">
          <a:extLst>
            <a:ext uri="{FF2B5EF4-FFF2-40B4-BE49-F238E27FC236}">
              <a16:creationId xmlns:a16="http://schemas.microsoft.com/office/drawing/2014/main" id="{20C5A407-C825-49D5-9605-5780F0CF5DA4}"/>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302" name="フローチャート: 判断 301">
          <a:extLst>
            <a:ext uri="{FF2B5EF4-FFF2-40B4-BE49-F238E27FC236}">
              <a16:creationId xmlns:a16="http://schemas.microsoft.com/office/drawing/2014/main" id="{2F1A9A24-71EF-4536-9F32-3392ADB3A235}"/>
            </a:ext>
          </a:extLst>
        </xdr:cNvPr>
        <xdr:cNvSpPr/>
      </xdr:nvSpPr>
      <xdr:spPr>
        <a:xfrm>
          <a:off x="1079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A0DF7E1-5583-4975-B674-099F8D42866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2F4B76D-9474-489D-9DE5-EE68CA4F8C6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344A7F9-1248-4608-B93C-2DB35C765FA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5A5538FB-F79D-479B-9713-62028524186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C0AD0A18-357B-4937-8445-3C8ADD191D0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155484</xdr:rowOff>
    </xdr:from>
    <xdr:to>
      <xdr:col>24</xdr:col>
      <xdr:colOff>114300</xdr:colOff>
      <xdr:row>82</xdr:row>
      <xdr:rowOff>85634</xdr:rowOff>
    </xdr:to>
    <xdr:sp macro="" textlink="">
      <xdr:nvSpPr>
        <xdr:cNvPr id="308" name="楕円 307">
          <a:extLst>
            <a:ext uri="{FF2B5EF4-FFF2-40B4-BE49-F238E27FC236}">
              <a16:creationId xmlns:a16="http://schemas.microsoft.com/office/drawing/2014/main" id="{601E1D17-7E59-4446-8904-4E1A847A6838}"/>
            </a:ext>
          </a:extLst>
        </xdr:cNvPr>
        <xdr:cNvSpPr/>
      </xdr:nvSpPr>
      <xdr:spPr>
        <a:xfrm>
          <a:off x="4584700" y="1404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6911</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D408874F-7252-48F3-8869-3FE66443469B}"/>
            </a:ext>
          </a:extLst>
        </xdr:cNvPr>
        <xdr:cNvSpPr txBox="1"/>
      </xdr:nvSpPr>
      <xdr:spPr>
        <a:xfrm>
          <a:off x="4673600" y="1389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117929</xdr:rowOff>
    </xdr:from>
    <xdr:to>
      <xdr:col>20</xdr:col>
      <xdr:colOff>38100</xdr:colOff>
      <xdr:row>82</xdr:row>
      <xdr:rowOff>48079</xdr:rowOff>
    </xdr:to>
    <xdr:sp macro="" textlink="">
      <xdr:nvSpPr>
        <xdr:cNvPr id="310" name="楕円 309">
          <a:extLst>
            <a:ext uri="{FF2B5EF4-FFF2-40B4-BE49-F238E27FC236}">
              <a16:creationId xmlns:a16="http://schemas.microsoft.com/office/drawing/2014/main" id="{F2C21BC8-7D30-40E9-8FE4-65C3570715DA}"/>
            </a:ext>
          </a:extLst>
        </xdr:cNvPr>
        <xdr:cNvSpPr/>
      </xdr:nvSpPr>
      <xdr:spPr>
        <a:xfrm>
          <a:off x="3746500" y="1400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168729</xdr:rowOff>
    </xdr:from>
    <xdr:to>
      <xdr:col>24</xdr:col>
      <xdr:colOff>63500</xdr:colOff>
      <xdr:row>82</xdr:row>
      <xdr:rowOff>34834</xdr:rowOff>
    </xdr:to>
    <xdr:cxnSp macro="">
      <xdr:nvCxnSpPr>
        <xdr:cNvPr id="311" name="直線コネクタ 310">
          <a:extLst>
            <a:ext uri="{FF2B5EF4-FFF2-40B4-BE49-F238E27FC236}">
              <a16:creationId xmlns:a16="http://schemas.microsoft.com/office/drawing/2014/main" id="{F50C2231-77DD-4C51-8135-455831526F89}"/>
            </a:ext>
          </a:extLst>
        </xdr:cNvPr>
        <xdr:cNvCxnSpPr/>
      </xdr:nvCxnSpPr>
      <xdr:spPr>
        <a:xfrm>
          <a:off x="3797300" y="14056179"/>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82006</xdr:rowOff>
    </xdr:from>
    <xdr:to>
      <xdr:col>15</xdr:col>
      <xdr:colOff>101600</xdr:colOff>
      <xdr:row>82</xdr:row>
      <xdr:rowOff>12156</xdr:rowOff>
    </xdr:to>
    <xdr:sp macro="" textlink="">
      <xdr:nvSpPr>
        <xdr:cNvPr id="312" name="楕円 311">
          <a:extLst>
            <a:ext uri="{FF2B5EF4-FFF2-40B4-BE49-F238E27FC236}">
              <a16:creationId xmlns:a16="http://schemas.microsoft.com/office/drawing/2014/main" id="{E0A8FD8B-8EBB-4986-92FF-5BC733D16D6D}"/>
            </a:ext>
          </a:extLst>
        </xdr:cNvPr>
        <xdr:cNvSpPr/>
      </xdr:nvSpPr>
      <xdr:spPr>
        <a:xfrm>
          <a:off x="2857500" y="1396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132806</xdr:rowOff>
    </xdr:from>
    <xdr:to>
      <xdr:col>19</xdr:col>
      <xdr:colOff>177800</xdr:colOff>
      <xdr:row>81</xdr:row>
      <xdr:rowOff>168729</xdr:rowOff>
    </xdr:to>
    <xdr:cxnSp macro="">
      <xdr:nvCxnSpPr>
        <xdr:cNvPr id="313" name="直線コネクタ 312">
          <a:extLst>
            <a:ext uri="{FF2B5EF4-FFF2-40B4-BE49-F238E27FC236}">
              <a16:creationId xmlns:a16="http://schemas.microsoft.com/office/drawing/2014/main" id="{83735222-8B1D-4A84-A2B4-984D69F4768A}"/>
            </a:ext>
          </a:extLst>
        </xdr:cNvPr>
        <xdr:cNvCxnSpPr/>
      </xdr:nvCxnSpPr>
      <xdr:spPr>
        <a:xfrm>
          <a:off x="2908300" y="1402025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44450</xdr:rowOff>
    </xdr:from>
    <xdr:to>
      <xdr:col>10</xdr:col>
      <xdr:colOff>165100</xdr:colOff>
      <xdr:row>81</xdr:row>
      <xdr:rowOff>146050</xdr:rowOff>
    </xdr:to>
    <xdr:sp macro="" textlink="">
      <xdr:nvSpPr>
        <xdr:cNvPr id="314" name="楕円 313">
          <a:extLst>
            <a:ext uri="{FF2B5EF4-FFF2-40B4-BE49-F238E27FC236}">
              <a16:creationId xmlns:a16="http://schemas.microsoft.com/office/drawing/2014/main" id="{62CD93EE-801C-422F-8C61-5AE016E59574}"/>
            </a:ext>
          </a:extLst>
        </xdr:cNvPr>
        <xdr:cNvSpPr/>
      </xdr:nvSpPr>
      <xdr:spPr>
        <a:xfrm>
          <a:off x="1968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95250</xdr:rowOff>
    </xdr:from>
    <xdr:to>
      <xdr:col>15</xdr:col>
      <xdr:colOff>50800</xdr:colOff>
      <xdr:row>81</xdr:row>
      <xdr:rowOff>132806</xdr:rowOff>
    </xdr:to>
    <xdr:cxnSp macro="">
      <xdr:nvCxnSpPr>
        <xdr:cNvPr id="315" name="直線コネクタ 314">
          <a:extLst>
            <a:ext uri="{FF2B5EF4-FFF2-40B4-BE49-F238E27FC236}">
              <a16:creationId xmlns:a16="http://schemas.microsoft.com/office/drawing/2014/main" id="{534C4944-851E-48D9-A146-3ABDA1F051A6}"/>
            </a:ext>
          </a:extLst>
        </xdr:cNvPr>
        <xdr:cNvCxnSpPr/>
      </xdr:nvCxnSpPr>
      <xdr:spPr>
        <a:xfrm>
          <a:off x="2019300" y="1398270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6894</xdr:rowOff>
    </xdr:from>
    <xdr:to>
      <xdr:col>6</xdr:col>
      <xdr:colOff>38100</xdr:colOff>
      <xdr:row>81</xdr:row>
      <xdr:rowOff>108494</xdr:rowOff>
    </xdr:to>
    <xdr:sp macro="" textlink="">
      <xdr:nvSpPr>
        <xdr:cNvPr id="316" name="楕円 315">
          <a:extLst>
            <a:ext uri="{FF2B5EF4-FFF2-40B4-BE49-F238E27FC236}">
              <a16:creationId xmlns:a16="http://schemas.microsoft.com/office/drawing/2014/main" id="{47F20353-6543-4A23-9468-A15F7EACAA55}"/>
            </a:ext>
          </a:extLst>
        </xdr:cNvPr>
        <xdr:cNvSpPr/>
      </xdr:nvSpPr>
      <xdr:spPr>
        <a:xfrm>
          <a:off x="1079500" y="1389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57694</xdr:rowOff>
    </xdr:from>
    <xdr:to>
      <xdr:col>10</xdr:col>
      <xdr:colOff>114300</xdr:colOff>
      <xdr:row>81</xdr:row>
      <xdr:rowOff>95250</xdr:rowOff>
    </xdr:to>
    <xdr:cxnSp macro="">
      <xdr:nvCxnSpPr>
        <xdr:cNvPr id="317" name="直線コネクタ 316">
          <a:extLst>
            <a:ext uri="{FF2B5EF4-FFF2-40B4-BE49-F238E27FC236}">
              <a16:creationId xmlns:a16="http://schemas.microsoft.com/office/drawing/2014/main" id="{4129D235-9B2E-4BCB-B438-AF45EE1D26B5}"/>
            </a:ext>
          </a:extLst>
        </xdr:cNvPr>
        <xdr:cNvCxnSpPr/>
      </xdr:nvCxnSpPr>
      <xdr:spPr>
        <a:xfrm>
          <a:off x="1130300" y="1394514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127379</xdr:rowOff>
    </xdr:from>
    <xdr:ext cx="405111" cy="259045"/>
    <xdr:sp macro="" textlink="">
      <xdr:nvSpPr>
        <xdr:cNvPr id="318" name="n_1aveValue【福祉施設】&#10;有形固定資産減価償却率">
          <a:extLst>
            <a:ext uri="{FF2B5EF4-FFF2-40B4-BE49-F238E27FC236}">
              <a16:creationId xmlns:a16="http://schemas.microsoft.com/office/drawing/2014/main" id="{41F14909-8F49-4DAE-BC5F-673BB0A6D39E}"/>
            </a:ext>
          </a:extLst>
        </xdr:cNvPr>
        <xdr:cNvSpPr txBox="1"/>
      </xdr:nvSpPr>
      <xdr:spPr>
        <a:xfrm>
          <a:off x="35820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34307</xdr:rowOff>
    </xdr:from>
    <xdr:ext cx="405111" cy="259045"/>
    <xdr:sp macro="" textlink="">
      <xdr:nvSpPr>
        <xdr:cNvPr id="319" name="n_2aveValue【福祉施設】&#10;有形固定資産減価償却率">
          <a:extLst>
            <a:ext uri="{FF2B5EF4-FFF2-40B4-BE49-F238E27FC236}">
              <a16:creationId xmlns:a16="http://schemas.microsoft.com/office/drawing/2014/main" id="{4D8F136E-D350-43B1-B73B-CB5BEC4F1586}"/>
            </a:ext>
          </a:extLst>
        </xdr:cNvPr>
        <xdr:cNvSpPr txBox="1"/>
      </xdr:nvSpPr>
      <xdr:spPr>
        <a:xfrm>
          <a:off x="2705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166569</xdr:rowOff>
    </xdr:from>
    <xdr:ext cx="405111" cy="259045"/>
    <xdr:sp macro="" textlink="">
      <xdr:nvSpPr>
        <xdr:cNvPr id="320" name="n_3aveValue【福祉施設】&#10;有形固定資産減価償却率">
          <a:extLst>
            <a:ext uri="{FF2B5EF4-FFF2-40B4-BE49-F238E27FC236}">
              <a16:creationId xmlns:a16="http://schemas.microsoft.com/office/drawing/2014/main" id="{9D925BB2-7D32-44D9-9A5E-B1CB2A7DA202}"/>
            </a:ext>
          </a:extLst>
        </xdr:cNvPr>
        <xdr:cNvSpPr txBox="1"/>
      </xdr:nvSpPr>
      <xdr:spPr>
        <a:xfrm>
          <a:off x="1816744" y="1422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107785</xdr:rowOff>
    </xdr:from>
    <xdr:ext cx="405111" cy="259045"/>
    <xdr:sp macro="" textlink="">
      <xdr:nvSpPr>
        <xdr:cNvPr id="321" name="n_4aveValue【福祉施設】&#10;有形固定資産減価償却率">
          <a:extLst>
            <a:ext uri="{FF2B5EF4-FFF2-40B4-BE49-F238E27FC236}">
              <a16:creationId xmlns:a16="http://schemas.microsoft.com/office/drawing/2014/main" id="{0CF1EDE8-20EF-4C1E-A1A5-EC0CB5C5295D}"/>
            </a:ext>
          </a:extLst>
        </xdr:cNvPr>
        <xdr:cNvSpPr txBox="1"/>
      </xdr:nvSpPr>
      <xdr:spPr>
        <a:xfrm>
          <a:off x="927744" y="1416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64606</xdr:rowOff>
    </xdr:from>
    <xdr:ext cx="405111" cy="259045"/>
    <xdr:sp macro="" textlink="">
      <xdr:nvSpPr>
        <xdr:cNvPr id="322" name="n_1mainValue【福祉施設】&#10;有形固定資産減価償却率">
          <a:extLst>
            <a:ext uri="{FF2B5EF4-FFF2-40B4-BE49-F238E27FC236}">
              <a16:creationId xmlns:a16="http://schemas.microsoft.com/office/drawing/2014/main" id="{039380D8-553A-40EE-8121-EC7911009273}"/>
            </a:ext>
          </a:extLst>
        </xdr:cNvPr>
        <xdr:cNvSpPr txBox="1"/>
      </xdr:nvSpPr>
      <xdr:spPr>
        <a:xfrm>
          <a:off x="3582044" y="1378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28683</xdr:rowOff>
    </xdr:from>
    <xdr:ext cx="405111" cy="259045"/>
    <xdr:sp macro="" textlink="">
      <xdr:nvSpPr>
        <xdr:cNvPr id="323" name="n_2mainValue【福祉施設】&#10;有形固定資産減価償却率">
          <a:extLst>
            <a:ext uri="{FF2B5EF4-FFF2-40B4-BE49-F238E27FC236}">
              <a16:creationId xmlns:a16="http://schemas.microsoft.com/office/drawing/2014/main" id="{4AEDF898-8E68-44B5-B253-17E024528AAC}"/>
            </a:ext>
          </a:extLst>
        </xdr:cNvPr>
        <xdr:cNvSpPr txBox="1"/>
      </xdr:nvSpPr>
      <xdr:spPr>
        <a:xfrm>
          <a:off x="2705744" y="1374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24" name="n_3mainValue【福祉施設】&#10;有形固定資産減価償却率">
          <a:extLst>
            <a:ext uri="{FF2B5EF4-FFF2-40B4-BE49-F238E27FC236}">
              <a16:creationId xmlns:a16="http://schemas.microsoft.com/office/drawing/2014/main" id="{C03DDF94-E915-4A13-9746-2A0F318D185F}"/>
            </a:ext>
          </a:extLst>
        </xdr:cNvPr>
        <xdr:cNvSpPr txBox="1"/>
      </xdr:nvSpPr>
      <xdr:spPr>
        <a:xfrm>
          <a:off x="1816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125021</xdr:rowOff>
    </xdr:from>
    <xdr:ext cx="405111" cy="259045"/>
    <xdr:sp macro="" textlink="">
      <xdr:nvSpPr>
        <xdr:cNvPr id="325" name="n_4mainValue【福祉施設】&#10;有形固定資産減価償却率">
          <a:extLst>
            <a:ext uri="{FF2B5EF4-FFF2-40B4-BE49-F238E27FC236}">
              <a16:creationId xmlns:a16="http://schemas.microsoft.com/office/drawing/2014/main" id="{A9A92119-79DE-460C-813D-66F9CD734571}"/>
            </a:ext>
          </a:extLst>
        </xdr:cNvPr>
        <xdr:cNvSpPr txBox="1"/>
      </xdr:nvSpPr>
      <xdr:spPr>
        <a:xfrm>
          <a:off x="927744" y="1366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78E9B54F-622C-48BA-834D-BE03C6AFB9B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6FED7642-7350-41D7-B019-544BFE21065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9500AF87-2426-439B-A3D2-C87B3281F2E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8AFDDB77-1EC4-4819-BE3D-855A97466B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784B8592-8E98-46F0-B5B1-5D83138162F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38DC6909-B43D-4A4B-836B-FA8766C948D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0CA75EB5-95AB-4C47-A79C-E467AF1456B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DAE4C1C1-C164-430B-9822-9DDE897EAED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3304F96E-CDA8-4A41-BD44-DA7E1DAD71E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FC548616-92EE-4A8E-8D7F-433D5761D91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6" name="直線コネクタ 335">
          <a:extLst>
            <a:ext uri="{FF2B5EF4-FFF2-40B4-BE49-F238E27FC236}">
              <a16:creationId xmlns:a16="http://schemas.microsoft.com/office/drawing/2014/main" id="{AAFCCE0E-6AD9-4EAE-954C-4C15D250F26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DB2C26D6-BFA5-41EA-A4A1-D64A5085892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8" name="直線コネクタ 337">
          <a:extLst>
            <a:ext uri="{FF2B5EF4-FFF2-40B4-BE49-F238E27FC236}">
              <a16:creationId xmlns:a16="http://schemas.microsoft.com/office/drawing/2014/main" id="{2562855E-4002-4508-89AF-C1DC982F73E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9" name="テキスト ボックス 338">
          <a:extLst>
            <a:ext uri="{FF2B5EF4-FFF2-40B4-BE49-F238E27FC236}">
              <a16:creationId xmlns:a16="http://schemas.microsoft.com/office/drawing/2014/main" id="{5BD10183-4DDD-4FBE-BAD0-455CD327CCD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0" name="直線コネクタ 339">
          <a:extLst>
            <a:ext uri="{FF2B5EF4-FFF2-40B4-BE49-F238E27FC236}">
              <a16:creationId xmlns:a16="http://schemas.microsoft.com/office/drawing/2014/main" id="{1E5959A4-7B59-4FE4-B052-C77F277FDC6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1" name="テキスト ボックス 340">
          <a:extLst>
            <a:ext uri="{FF2B5EF4-FFF2-40B4-BE49-F238E27FC236}">
              <a16:creationId xmlns:a16="http://schemas.microsoft.com/office/drawing/2014/main" id="{F7F2CDA6-09AB-4EEB-AF0B-9D17F5EEB6D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2" name="直線コネクタ 341">
          <a:extLst>
            <a:ext uri="{FF2B5EF4-FFF2-40B4-BE49-F238E27FC236}">
              <a16:creationId xmlns:a16="http://schemas.microsoft.com/office/drawing/2014/main" id="{488D3115-D3BA-4D26-BB27-1565B17FBAD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3" name="テキスト ボックス 342">
          <a:extLst>
            <a:ext uri="{FF2B5EF4-FFF2-40B4-BE49-F238E27FC236}">
              <a16:creationId xmlns:a16="http://schemas.microsoft.com/office/drawing/2014/main" id="{C92E2F05-62C6-4FBF-A39A-B93F24EF207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4" name="直線コネクタ 343">
          <a:extLst>
            <a:ext uri="{FF2B5EF4-FFF2-40B4-BE49-F238E27FC236}">
              <a16:creationId xmlns:a16="http://schemas.microsoft.com/office/drawing/2014/main" id="{AAE319AF-CB5B-4450-B5CC-51DF6C5475A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5" name="テキスト ボックス 344">
          <a:extLst>
            <a:ext uri="{FF2B5EF4-FFF2-40B4-BE49-F238E27FC236}">
              <a16:creationId xmlns:a16="http://schemas.microsoft.com/office/drawing/2014/main" id="{99F6CE5A-AD21-4018-80EE-C35EE58DF20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A024314A-FAB9-4B16-8E74-8DE28D14046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5AF1169B-5C20-4F3A-A3AF-F2971CD9315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2E4CF925-6B09-4006-B184-2AC8640475B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349" name="直線コネクタ 348">
          <a:extLst>
            <a:ext uri="{FF2B5EF4-FFF2-40B4-BE49-F238E27FC236}">
              <a16:creationId xmlns:a16="http://schemas.microsoft.com/office/drawing/2014/main" id="{4A0C1EF4-B401-4B38-8FCD-655AD36982E8}"/>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350" name="【福祉施設】&#10;一人当たり面積最小値テキスト">
          <a:extLst>
            <a:ext uri="{FF2B5EF4-FFF2-40B4-BE49-F238E27FC236}">
              <a16:creationId xmlns:a16="http://schemas.microsoft.com/office/drawing/2014/main" id="{0B0283CF-7B8A-4276-A1F0-75FAAF68A188}"/>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351" name="直線コネクタ 350">
          <a:extLst>
            <a:ext uri="{FF2B5EF4-FFF2-40B4-BE49-F238E27FC236}">
              <a16:creationId xmlns:a16="http://schemas.microsoft.com/office/drawing/2014/main" id="{E1358C77-AF91-4533-85DB-1F723B9C11E1}"/>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352" name="【福祉施設】&#10;一人当たり面積最大値テキスト">
          <a:extLst>
            <a:ext uri="{FF2B5EF4-FFF2-40B4-BE49-F238E27FC236}">
              <a16:creationId xmlns:a16="http://schemas.microsoft.com/office/drawing/2014/main" id="{1B64E6A8-D470-4AB6-BBD2-9E7E02F7A010}"/>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353" name="直線コネクタ 352">
          <a:extLst>
            <a:ext uri="{FF2B5EF4-FFF2-40B4-BE49-F238E27FC236}">
              <a16:creationId xmlns:a16="http://schemas.microsoft.com/office/drawing/2014/main" id="{6176298A-BDED-49B4-A0B2-5C1CD3D7448B}"/>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354" name="【福祉施設】&#10;一人当たり面積平均値テキスト">
          <a:extLst>
            <a:ext uri="{FF2B5EF4-FFF2-40B4-BE49-F238E27FC236}">
              <a16:creationId xmlns:a16="http://schemas.microsoft.com/office/drawing/2014/main" id="{E3D67C4A-89DD-49ED-91B9-A64CB50502DB}"/>
            </a:ext>
          </a:extLst>
        </xdr:cNvPr>
        <xdr:cNvSpPr txBox="1"/>
      </xdr:nvSpPr>
      <xdr:spPr>
        <a:xfrm>
          <a:off x="10515600" y="14506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355" name="フローチャート: 判断 354">
          <a:extLst>
            <a:ext uri="{FF2B5EF4-FFF2-40B4-BE49-F238E27FC236}">
              <a16:creationId xmlns:a16="http://schemas.microsoft.com/office/drawing/2014/main" id="{A9B05044-5194-4B1E-9688-8FEF724C2806}"/>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356" name="フローチャート: 判断 355">
          <a:extLst>
            <a:ext uri="{FF2B5EF4-FFF2-40B4-BE49-F238E27FC236}">
              <a16:creationId xmlns:a16="http://schemas.microsoft.com/office/drawing/2014/main" id="{82882466-F8FD-46C9-B6B4-47C4F2BEEE5B}"/>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357" name="フローチャート: 判断 356">
          <a:extLst>
            <a:ext uri="{FF2B5EF4-FFF2-40B4-BE49-F238E27FC236}">
              <a16:creationId xmlns:a16="http://schemas.microsoft.com/office/drawing/2014/main" id="{A3722F47-A3AB-4B45-B5A6-DBF96AD7205B}"/>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358" name="フローチャート: 判断 357">
          <a:extLst>
            <a:ext uri="{FF2B5EF4-FFF2-40B4-BE49-F238E27FC236}">
              <a16:creationId xmlns:a16="http://schemas.microsoft.com/office/drawing/2014/main" id="{700DB62C-3F2E-41A0-B93E-CDD81369D766}"/>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359" name="フローチャート: 判断 358">
          <a:extLst>
            <a:ext uri="{FF2B5EF4-FFF2-40B4-BE49-F238E27FC236}">
              <a16:creationId xmlns:a16="http://schemas.microsoft.com/office/drawing/2014/main" id="{EB612AEA-2ADD-4FFD-97AD-58C9862EB659}"/>
            </a:ext>
          </a:extLst>
        </xdr:cNvPr>
        <xdr:cNvSpPr/>
      </xdr:nvSpPr>
      <xdr:spPr>
        <a:xfrm>
          <a:off x="6921500" y="1466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2DCCCE2-F151-429E-8EE6-3A08FC8593F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45256CA-AF7B-4C47-B3D8-F0A3CEEB986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63BFF4A-A8B5-4167-B01E-A25FAEBCE75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DE58B98-EB7C-43E1-8B96-185FDF6DFD3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C0DCC5AE-8E85-4E3D-A749-CACAFE2783D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25972</xdr:rowOff>
    </xdr:from>
    <xdr:to>
      <xdr:col>55</xdr:col>
      <xdr:colOff>50800</xdr:colOff>
      <xdr:row>86</xdr:row>
      <xdr:rowOff>127572</xdr:rowOff>
    </xdr:to>
    <xdr:sp macro="" textlink="">
      <xdr:nvSpPr>
        <xdr:cNvPr id="365" name="楕円 364">
          <a:extLst>
            <a:ext uri="{FF2B5EF4-FFF2-40B4-BE49-F238E27FC236}">
              <a16:creationId xmlns:a16="http://schemas.microsoft.com/office/drawing/2014/main" id="{62AF6B4C-BE50-4733-BE78-9008EBA4BD94}"/>
            </a:ext>
          </a:extLst>
        </xdr:cNvPr>
        <xdr:cNvSpPr/>
      </xdr:nvSpPr>
      <xdr:spPr>
        <a:xfrm>
          <a:off x="10426700" y="1477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112349</xdr:rowOff>
    </xdr:from>
    <xdr:ext cx="469744" cy="259045"/>
    <xdr:sp macro="" textlink="">
      <xdr:nvSpPr>
        <xdr:cNvPr id="366" name="【福祉施設】&#10;一人当たり面積該当値テキスト">
          <a:extLst>
            <a:ext uri="{FF2B5EF4-FFF2-40B4-BE49-F238E27FC236}">
              <a16:creationId xmlns:a16="http://schemas.microsoft.com/office/drawing/2014/main" id="{29E0732C-D0C6-461E-925F-AE3C1BC3AA60}"/>
            </a:ext>
          </a:extLst>
        </xdr:cNvPr>
        <xdr:cNvSpPr txBox="1"/>
      </xdr:nvSpPr>
      <xdr:spPr>
        <a:xfrm>
          <a:off x="10515600" y="1468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26543</xdr:rowOff>
    </xdr:from>
    <xdr:to>
      <xdr:col>50</xdr:col>
      <xdr:colOff>165100</xdr:colOff>
      <xdr:row>86</xdr:row>
      <xdr:rowOff>128143</xdr:rowOff>
    </xdr:to>
    <xdr:sp macro="" textlink="">
      <xdr:nvSpPr>
        <xdr:cNvPr id="367" name="楕円 366">
          <a:extLst>
            <a:ext uri="{FF2B5EF4-FFF2-40B4-BE49-F238E27FC236}">
              <a16:creationId xmlns:a16="http://schemas.microsoft.com/office/drawing/2014/main" id="{066A81EA-8D38-4426-91A3-041BA416C046}"/>
            </a:ext>
          </a:extLst>
        </xdr:cNvPr>
        <xdr:cNvSpPr/>
      </xdr:nvSpPr>
      <xdr:spPr>
        <a:xfrm>
          <a:off x="9588500" y="1477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76772</xdr:rowOff>
    </xdr:from>
    <xdr:to>
      <xdr:col>55</xdr:col>
      <xdr:colOff>0</xdr:colOff>
      <xdr:row>86</xdr:row>
      <xdr:rowOff>77343</xdr:rowOff>
    </xdr:to>
    <xdr:cxnSp macro="">
      <xdr:nvCxnSpPr>
        <xdr:cNvPr id="368" name="直線コネクタ 367">
          <a:extLst>
            <a:ext uri="{FF2B5EF4-FFF2-40B4-BE49-F238E27FC236}">
              <a16:creationId xmlns:a16="http://schemas.microsoft.com/office/drawing/2014/main" id="{2AE430AE-4CB3-4B4B-BB64-94021C8A499F}"/>
            </a:ext>
          </a:extLst>
        </xdr:cNvPr>
        <xdr:cNvCxnSpPr/>
      </xdr:nvCxnSpPr>
      <xdr:spPr>
        <a:xfrm flipV="1">
          <a:off x="9639300" y="14821472"/>
          <a:ext cx="8382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27305</xdr:rowOff>
    </xdr:from>
    <xdr:to>
      <xdr:col>46</xdr:col>
      <xdr:colOff>38100</xdr:colOff>
      <xdr:row>86</xdr:row>
      <xdr:rowOff>128905</xdr:rowOff>
    </xdr:to>
    <xdr:sp macro="" textlink="">
      <xdr:nvSpPr>
        <xdr:cNvPr id="369" name="楕円 368">
          <a:extLst>
            <a:ext uri="{FF2B5EF4-FFF2-40B4-BE49-F238E27FC236}">
              <a16:creationId xmlns:a16="http://schemas.microsoft.com/office/drawing/2014/main" id="{34E72E5C-CAB9-4768-B1BD-3C8D91820025}"/>
            </a:ext>
          </a:extLst>
        </xdr:cNvPr>
        <xdr:cNvSpPr/>
      </xdr:nvSpPr>
      <xdr:spPr>
        <a:xfrm>
          <a:off x="8699500" y="1477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77343</xdr:rowOff>
    </xdr:from>
    <xdr:to>
      <xdr:col>50</xdr:col>
      <xdr:colOff>114300</xdr:colOff>
      <xdr:row>86</xdr:row>
      <xdr:rowOff>78105</xdr:rowOff>
    </xdr:to>
    <xdr:cxnSp macro="">
      <xdr:nvCxnSpPr>
        <xdr:cNvPr id="370" name="直線コネクタ 369">
          <a:extLst>
            <a:ext uri="{FF2B5EF4-FFF2-40B4-BE49-F238E27FC236}">
              <a16:creationId xmlns:a16="http://schemas.microsoft.com/office/drawing/2014/main" id="{342C733B-A4E8-46AF-BFF1-65DE649D0A5C}"/>
            </a:ext>
          </a:extLst>
        </xdr:cNvPr>
        <xdr:cNvCxnSpPr/>
      </xdr:nvCxnSpPr>
      <xdr:spPr>
        <a:xfrm flipV="1">
          <a:off x="8750300" y="14822043"/>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27687</xdr:rowOff>
    </xdr:from>
    <xdr:to>
      <xdr:col>41</xdr:col>
      <xdr:colOff>101600</xdr:colOff>
      <xdr:row>86</xdr:row>
      <xdr:rowOff>129287</xdr:rowOff>
    </xdr:to>
    <xdr:sp macro="" textlink="">
      <xdr:nvSpPr>
        <xdr:cNvPr id="371" name="楕円 370">
          <a:extLst>
            <a:ext uri="{FF2B5EF4-FFF2-40B4-BE49-F238E27FC236}">
              <a16:creationId xmlns:a16="http://schemas.microsoft.com/office/drawing/2014/main" id="{28229FA9-510C-4AF5-857C-8EB3A8AE288E}"/>
            </a:ext>
          </a:extLst>
        </xdr:cNvPr>
        <xdr:cNvSpPr/>
      </xdr:nvSpPr>
      <xdr:spPr>
        <a:xfrm>
          <a:off x="7810500" y="1477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78105</xdr:rowOff>
    </xdr:from>
    <xdr:to>
      <xdr:col>45</xdr:col>
      <xdr:colOff>177800</xdr:colOff>
      <xdr:row>86</xdr:row>
      <xdr:rowOff>78487</xdr:rowOff>
    </xdr:to>
    <xdr:cxnSp macro="">
      <xdr:nvCxnSpPr>
        <xdr:cNvPr id="372" name="直線コネクタ 371">
          <a:extLst>
            <a:ext uri="{FF2B5EF4-FFF2-40B4-BE49-F238E27FC236}">
              <a16:creationId xmlns:a16="http://schemas.microsoft.com/office/drawing/2014/main" id="{9D0E89D2-2C08-4D1F-8D4F-B471D2A7EF60}"/>
            </a:ext>
          </a:extLst>
        </xdr:cNvPr>
        <xdr:cNvCxnSpPr/>
      </xdr:nvCxnSpPr>
      <xdr:spPr>
        <a:xfrm flipV="1">
          <a:off x="7861300" y="14822805"/>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28639</xdr:rowOff>
    </xdr:from>
    <xdr:to>
      <xdr:col>36</xdr:col>
      <xdr:colOff>165100</xdr:colOff>
      <xdr:row>86</xdr:row>
      <xdr:rowOff>130239</xdr:rowOff>
    </xdr:to>
    <xdr:sp macro="" textlink="">
      <xdr:nvSpPr>
        <xdr:cNvPr id="373" name="楕円 372">
          <a:extLst>
            <a:ext uri="{FF2B5EF4-FFF2-40B4-BE49-F238E27FC236}">
              <a16:creationId xmlns:a16="http://schemas.microsoft.com/office/drawing/2014/main" id="{1E704257-8C79-454F-BA33-8DDEE13EC10A}"/>
            </a:ext>
          </a:extLst>
        </xdr:cNvPr>
        <xdr:cNvSpPr/>
      </xdr:nvSpPr>
      <xdr:spPr>
        <a:xfrm>
          <a:off x="6921500" y="1477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78487</xdr:rowOff>
    </xdr:from>
    <xdr:to>
      <xdr:col>41</xdr:col>
      <xdr:colOff>50800</xdr:colOff>
      <xdr:row>86</xdr:row>
      <xdr:rowOff>79439</xdr:rowOff>
    </xdr:to>
    <xdr:cxnSp macro="">
      <xdr:nvCxnSpPr>
        <xdr:cNvPr id="374" name="直線コネクタ 373">
          <a:extLst>
            <a:ext uri="{FF2B5EF4-FFF2-40B4-BE49-F238E27FC236}">
              <a16:creationId xmlns:a16="http://schemas.microsoft.com/office/drawing/2014/main" id="{C6152F5B-906C-4752-9522-9BA26902CA95}"/>
            </a:ext>
          </a:extLst>
        </xdr:cNvPr>
        <xdr:cNvCxnSpPr/>
      </xdr:nvCxnSpPr>
      <xdr:spPr>
        <a:xfrm flipV="1">
          <a:off x="6972300" y="14823187"/>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375" name="n_1aveValue【福祉施設】&#10;一人当たり面積">
          <a:extLst>
            <a:ext uri="{FF2B5EF4-FFF2-40B4-BE49-F238E27FC236}">
              <a16:creationId xmlns:a16="http://schemas.microsoft.com/office/drawing/2014/main" id="{0304D7EA-BDAA-4D87-9F7E-BFCE682367C4}"/>
            </a:ext>
          </a:extLst>
        </xdr:cNvPr>
        <xdr:cNvSpPr txBox="1"/>
      </xdr:nvSpPr>
      <xdr:spPr>
        <a:xfrm>
          <a:off x="93917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376" name="n_2aveValue【福祉施設】&#10;一人当たり面積">
          <a:extLst>
            <a:ext uri="{FF2B5EF4-FFF2-40B4-BE49-F238E27FC236}">
              <a16:creationId xmlns:a16="http://schemas.microsoft.com/office/drawing/2014/main" id="{EFA3B7FD-82FA-4D0B-832A-00938578E6EB}"/>
            </a:ext>
          </a:extLst>
        </xdr:cNvPr>
        <xdr:cNvSpPr txBox="1"/>
      </xdr:nvSpPr>
      <xdr:spPr>
        <a:xfrm>
          <a:off x="851542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377" name="n_3aveValue【福祉施設】&#10;一人当たり面積">
          <a:extLst>
            <a:ext uri="{FF2B5EF4-FFF2-40B4-BE49-F238E27FC236}">
              <a16:creationId xmlns:a16="http://schemas.microsoft.com/office/drawing/2014/main" id="{9FDD9B12-6F96-4949-BAA6-0BFF67E6C386}"/>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38752</xdr:rowOff>
    </xdr:from>
    <xdr:ext cx="469744" cy="259045"/>
    <xdr:sp macro="" textlink="">
      <xdr:nvSpPr>
        <xdr:cNvPr id="378" name="n_4aveValue【福祉施設】&#10;一人当たり面積">
          <a:extLst>
            <a:ext uri="{FF2B5EF4-FFF2-40B4-BE49-F238E27FC236}">
              <a16:creationId xmlns:a16="http://schemas.microsoft.com/office/drawing/2014/main" id="{8517E4AB-DFB5-4F24-BE7B-813C34E30E76}"/>
            </a:ext>
          </a:extLst>
        </xdr:cNvPr>
        <xdr:cNvSpPr txBox="1"/>
      </xdr:nvSpPr>
      <xdr:spPr>
        <a:xfrm>
          <a:off x="6737427" y="1444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119270</xdr:rowOff>
    </xdr:from>
    <xdr:ext cx="469744" cy="259045"/>
    <xdr:sp macro="" textlink="">
      <xdr:nvSpPr>
        <xdr:cNvPr id="379" name="n_1mainValue【福祉施設】&#10;一人当たり面積">
          <a:extLst>
            <a:ext uri="{FF2B5EF4-FFF2-40B4-BE49-F238E27FC236}">
              <a16:creationId xmlns:a16="http://schemas.microsoft.com/office/drawing/2014/main" id="{9B6AF68E-5031-46C3-835C-85FE90B78B7A}"/>
            </a:ext>
          </a:extLst>
        </xdr:cNvPr>
        <xdr:cNvSpPr txBox="1"/>
      </xdr:nvSpPr>
      <xdr:spPr>
        <a:xfrm>
          <a:off x="9391727" y="148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120032</xdr:rowOff>
    </xdr:from>
    <xdr:ext cx="469744" cy="259045"/>
    <xdr:sp macro="" textlink="">
      <xdr:nvSpPr>
        <xdr:cNvPr id="380" name="n_2mainValue【福祉施設】&#10;一人当たり面積">
          <a:extLst>
            <a:ext uri="{FF2B5EF4-FFF2-40B4-BE49-F238E27FC236}">
              <a16:creationId xmlns:a16="http://schemas.microsoft.com/office/drawing/2014/main" id="{43B82A8A-A366-43A0-9DDA-FA1E9D2D36B7}"/>
            </a:ext>
          </a:extLst>
        </xdr:cNvPr>
        <xdr:cNvSpPr txBox="1"/>
      </xdr:nvSpPr>
      <xdr:spPr>
        <a:xfrm>
          <a:off x="8515427"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120414</xdr:rowOff>
    </xdr:from>
    <xdr:ext cx="469744" cy="259045"/>
    <xdr:sp macro="" textlink="">
      <xdr:nvSpPr>
        <xdr:cNvPr id="381" name="n_3mainValue【福祉施設】&#10;一人当たり面積">
          <a:extLst>
            <a:ext uri="{FF2B5EF4-FFF2-40B4-BE49-F238E27FC236}">
              <a16:creationId xmlns:a16="http://schemas.microsoft.com/office/drawing/2014/main" id="{DA876451-76A2-44F3-BF8E-FC0796AFD0B7}"/>
            </a:ext>
          </a:extLst>
        </xdr:cNvPr>
        <xdr:cNvSpPr txBox="1"/>
      </xdr:nvSpPr>
      <xdr:spPr>
        <a:xfrm>
          <a:off x="7626427" y="1486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121366</xdr:rowOff>
    </xdr:from>
    <xdr:ext cx="469744" cy="259045"/>
    <xdr:sp macro="" textlink="">
      <xdr:nvSpPr>
        <xdr:cNvPr id="382" name="n_4mainValue【福祉施設】&#10;一人当たり面積">
          <a:extLst>
            <a:ext uri="{FF2B5EF4-FFF2-40B4-BE49-F238E27FC236}">
              <a16:creationId xmlns:a16="http://schemas.microsoft.com/office/drawing/2014/main" id="{70610503-CFBD-4966-AACC-1DD883B87C02}"/>
            </a:ext>
          </a:extLst>
        </xdr:cNvPr>
        <xdr:cNvSpPr txBox="1"/>
      </xdr:nvSpPr>
      <xdr:spPr>
        <a:xfrm>
          <a:off x="6737427" y="1486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EC72C0D8-E73D-48D5-90D0-B5024EC28C3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1E3B2CB1-1E08-4E3D-906D-B67A921D883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2296D16A-65AF-481F-AE13-4F965ECB4C3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19A415E0-1AC0-44A0-9078-9E72CE6ACFD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F6AD3B3F-8D19-4301-A5B1-6EFD8FA1A81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461CE328-34E1-44EA-AC17-D260DFC0BC4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41119C70-3DD0-4262-A152-3B125C9F74D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99AADEBE-98CF-4295-80F4-7F054CB9536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8B8C6385-20C5-4170-A9C5-24FEFA5A691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003CEB5B-7201-4C92-B38B-9B599EA3822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3B0B6402-ADC9-4333-91FF-90F930DF130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3FBC26CE-6453-4BB4-8C30-5E224660B83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EF0F403A-E7CC-4883-978C-26DE25B1D44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65C69ED8-C6D8-446E-BE34-CC8DCA6FB2A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DEC7CE71-3A69-4FBC-A7BD-BD7A86AE23A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85B14D8B-944F-47D3-BC98-D8E5BE9FAE4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7A7465E8-2FE0-47C1-8DC6-F206385086A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31824EA7-3223-43D7-9E1F-4C5E29D5777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BF98FB15-12BF-4E05-9822-AA23AC8D164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FECA9AC6-2299-4AFD-9148-E06EB1403E5B}"/>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813DC9EE-376C-4565-A856-268D5743C148}"/>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67F8D1E3-5DD8-47A5-97F7-921811592F2A}"/>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C58B1829-5A57-4B6B-8674-7C05F0CDC67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C034AF32-9C0B-4B38-94CB-9D2E9C4FC9A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34112354-71FC-4DE2-8E21-BACF3562DCC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09DB80B0-CED2-4BA6-ACFB-D17844E81CB7}"/>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0E648189-81BF-4A5C-B40E-D96730ED7002}"/>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83E028D5-DC4A-4000-ACF9-A8CA937E9A8B}"/>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98832EF9-7FA1-49E6-B26D-9E58BF2A8F5F}"/>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412" name="直線コネクタ 411">
          <a:extLst>
            <a:ext uri="{FF2B5EF4-FFF2-40B4-BE49-F238E27FC236}">
              <a16:creationId xmlns:a16="http://schemas.microsoft.com/office/drawing/2014/main" id="{D24CB9FB-3F83-4A23-9CEB-B6F952F195FB}"/>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C5A633CB-A7BD-48A9-B89E-3C2FD5C8A5F2}"/>
            </a:ext>
          </a:extLst>
        </xdr:cNvPr>
        <xdr:cNvSpPr txBox="1"/>
      </xdr:nvSpPr>
      <xdr:spPr>
        <a:xfrm>
          <a:off x="4673600" y="17990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414" name="フローチャート: 判断 413">
          <a:extLst>
            <a:ext uri="{FF2B5EF4-FFF2-40B4-BE49-F238E27FC236}">
              <a16:creationId xmlns:a16="http://schemas.microsoft.com/office/drawing/2014/main" id="{F53F5589-9900-40E8-B7B0-9B89789CBD98}"/>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415" name="フローチャート: 判断 414">
          <a:extLst>
            <a:ext uri="{FF2B5EF4-FFF2-40B4-BE49-F238E27FC236}">
              <a16:creationId xmlns:a16="http://schemas.microsoft.com/office/drawing/2014/main" id="{D183F139-22D8-4551-8E3A-DEF5D1DFFD77}"/>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416" name="フローチャート: 判断 415">
          <a:extLst>
            <a:ext uri="{FF2B5EF4-FFF2-40B4-BE49-F238E27FC236}">
              <a16:creationId xmlns:a16="http://schemas.microsoft.com/office/drawing/2014/main" id="{F8818817-4BEF-4FC3-A85C-FF543515A1D4}"/>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417" name="フローチャート: 判断 416">
          <a:extLst>
            <a:ext uri="{FF2B5EF4-FFF2-40B4-BE49-F238E27FC236}">
              <a16:creationId xmlns:a16="http://schemas.microsoft.com/office/drawing/2014/main" id="{E85B1DF4-508A-4666-82BA-ED8FE2CFDB00}"/>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418" name="フローチャート: 判断 417">
          <a:extLst>
            <a:ext uri="{FF2B5EF4-FFF2-40B4-BE49-F238E27FC236}">
              <a16:creationId xmlns:a16="http://schemas.microsoft.com/office/drawing/2014/main" id="{30CFF4C3-6B7F-4BDC-98C7-B1325227EBFE}"/>
            </a:ext>
          </a:extLst>
        </xdr:cNvPr>
        <xdr:cNvSpPr/>
      </xdr:nvSpPr>
      <xdr:spPr>
        <a:xfrm>
          <a:off x="107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DAEA7C1D-2174-4ACF-80B8-EF93133A72C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6F71B173-F8B7-4549-B878-73498218E3B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E282751D-F742-4972-8251-743B5FD10F7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135DD562-B3BC-4B56-B8D7-8CAB373438C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FB7099CB-A57E-48B7-975D-2FEA813569A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85816</xdr:rowOff>
    </xdr:from>
    <xdr:to>
      <xdr:col>24</xdr:col>
      <xdr:colOff>114300</xdr:colOff>
      <xdr:row>108</xdr:row>
      <xdr:rowOff>15966</xdr:rowOff>
    </xdr:to>
    <xdr:sp macro="" textlink="">
      <xdr:nvSpPr>
        <xdr:cNvPr id="424" name="楕円 423">
          <a:extLst>
            <a:ext uri="{FF2B5EF4-FFF2-40B4-BE49-F238E27FC236}">
              <a16:creationId xmlns:a16="http://schemas.microsoft.com/office/drawing/2014/main" id="{D3B66B39-507A-447B-9504-B8B3D6B254B9}"/>
            </a:ext>
          </a:extLst>
        </xdr:cNvPr>
        <xdr:cNvSpPr/>
      </xdr:nvSpPr>
      <xdr:spPr>
        <a:xfrm>
          <a:off x="45847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64243</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3134E041-968B-43D1-9D0E-F799DD4585C1}"/>
            </a:ext>
          </a:extLst>
        </xdr:cNvPr>
        <xdr:cNvSpPr txBox="1"/>
      </xdr:nvSpPr>
      <xdr:spPr>
        <a:xfrm>
          <a:off x="4673600" y="1840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48261</xdr:rowOff>
    </xdr:from>
    <xdr:to>
      <xdr:col>20</xdr:col>
      <xdr:colOff>38100</xdr:colOff>
      <xdr:row>107</xdr:row>
      <xdr:rowOff>149861</xdr:rowOff>
    </xdr:to>
    <xdr:sp macro="" textlink="">
      <xdr:nvSpPr>
        <xdr:cNvPr id="426" name="楕円 425">
          <a:extLst>
            <a:ext uri="{FF2B5EF4-FFF2-40B4-BE49-F238E27FC236}">
              <a16:creationId xmlns:a16="http://schemas.microsoft.com/office/drawing/2014/main" id="{65D20F3F-D567-422E-8D64-6647558C3C64}"/>
            </a:ext>
          </a:extLst>
        </xdr:cNvPr>
        <xdr:cNvSpPr/>
      </xdr:nvSpPr>
      <xdr:spPr>
        <a:xfrm>
          <a:off x="3746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99061</xdr:rowOff>
    </xdr:from>
    <xdr:to>
      <xdr:col>24</xdr:col>
      <xdr:colOff>63500</xdr:colOff>
      <xdr:row>107</xdr:row>
      <xdr:rowOff>136616</xdr:rowOff>
    </xdr:to>
    <xdr:cxnSp macro="">
      <xdr:nvCxnSpPr>
        <xdr:cNvPr id="427" name="直線コネクタ 426">
          <a:extLst>
            <a:ext uri="{FF2B5EF4-FFF2-40B4-BE49-F238E27FC236}">
              <a16:creationId xmlns:a16="http://schemas.microsoft.com/office/drawing/2014/main" id="{FB2A997A-045B-4058-8B89-566B8A6A7E0A}"/>
            </a:ext>
          </a:extLst>
        </xdr:cNvPr>
        <xdr:cNvCxnSpPr/>
      </xdr:nvCxnSpPr>
      <xdr:spPr>
        <a:xfrm>
          <a:off x="3797300" y="18444211"/>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10705</xdr:rowOff>
    </xdr:from>
    <xdr:to>
      <xdr:col>15</xdr:col>
      <xdr:colOff>101600</xdr:colOff>
      <xdr:row>107</xdr:row>
      <xdr:rowOff>112305</xdr:rowOff>
    </xdr:to>
    <xdr:sp macro="" textlink="">
      <xdr:nvSpPr>
        <xdr:cNvPr id="428" name="楕円 427">
          <a:extLst>
            <a:ext uri="{FF2B5EF4-FFF2-40B4-BE49-F238E27FC236}">
              <a16:creationId xmlns:a16="http://schemas.microsoft.com/office/drawing/2014/main" id="{2C70C935-2ABD-4B1B-88B1-EBA926589A37}"/>
            </a:ext>
          </a:extLst>
        </xdr:cNvPr>
        <xdr:cNvSpPr/>
      </xdr:nvSpPr>
      <xdr:spPr>
        <a:xfrm>
          <a:off x="2857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61505</xdr:rowOff>
    </xdr:from>
    <xdr:to>
      <xdr:col>19</xdr:col>
      <xdr:colOff>177800</xdr:colOff>
      <xdr:row>107</xdr:row>
      <xdr:rowOff>99061</xdr:rowOff>
    </xdr:to>
    <xdr:cxnSp macro="">
      <xdr:nvCxnSpPr>
        <xdr:cNvPr id="429" name="直線コネクタ 428">
          <a:extLst>
            <a:ext uri="{FF2B5EF4-FFF2-40B4-BE49-F238E27FC236}">
              <a16:creationId xmlns:a16="http://schemas.microsoft.com/office/drawing/2014/main" id="{65119D41-D807-4829-B61E-3C9A3A44FBC6}"/>
            </a:ext>
          </a:extLst>
        </xdr:cNvPr>
        <xdr:cNvCxnSpPr/>
      </xdr:nvCxnSpPr>
      <xdr:spPr>
        <a:xfrm>
          <a:off x="2908300" y="1840665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144599</xdr:rowOff>
    </xdr:from>
    <xdr:to>
      <xdr:col>10</xdr:col>
      <xdr:colOff>165100</xdr:colOff>
      <xdr:row>107</xdr:row>
      <xdr:rowOff>74749</xdr:rowOff>
    </xdr:to>
    <xdr:sp macro="" textlink="">
      <xdr:nvSpPr>
        <xdr:cNvPr id="430" name="楕円 429">
          <a:extLst>
            <a:ext uri="{FF2B5EF4-FFF2-40B4-BE49-F238E27FC236}">
              <a16:creationId xmlns:a16="http://schemas.microsoft.com/office/drawing/2014/main" id="{5318A250-F3B5-43D8-A7BB-B2E39DFDE653}"/>
            </a:ext>
          </a:extLst>
        </xdr:cNvPr>
        <xdr:cNvSpPr/>
      </xdr:nvSpPr>
      <xdr:spPr>
        <a:xfrm>
          <a:off x="1968500" y="183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23949</xdr:rowOff>
    </xdr:from>
    <xdr:to>
      <xdr:col>15</xdr:col>
      <xdr:colOff>50800</xdr:colOff>
      <xdr:row>107</xdr:row>
      <xdr:rowOff>61505</xdr:rowOff>
    </xdr:to>
    <xdr:cxnSp macro="">
      <xdr:nvCxnSpPr>
        <xdr:cNvPr id="431" name="直線コネクタ 430">
          <a:extLst>
            <a:ext uri="{FF2B5EF4-FFF2-40B4-BE49-F238E27FC236}">
              <a16:creationId xmlns:a16="http://schemas.microsoft.com/office/drawing/2014/main" id="{1C38F5B4-FA9C-4A4B-A42F-4EA00DC29E36}"/>
            </a:ext>
          </a:extLst>
        </xdr:cNvPr>
        <xdr:cNvCxnSpPr/>
      </xdr:nvCxnSpPr>
      <xdr:spPr>
        <a:xfrm>
          <a:off x="2019300" y="1836909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110308</xdr:rowOff>
    </xdr:from>
    <xdr:to>
      <xdr:col>6</xdr:col>
      <xdr:colOff>38100</xdr:colOff>
      <xdr:row>107</xdr:row>
      <xdr:rowOff>40458</xdr:rowOff>
    </xdr:to>
    <xdr:sp macro="" textlink="">
      <xdr:nvSpPr>
        <xdr:cNvPr id="432" name="楕円 431">
          <a:extLst>
            <a:ext uri="{FF2B5EF4-FFF2-40B4-BE49-F238E27FC236}">
              <a16:creationId xmlns:a16="http://schemas.microsoft.com/office/drawing/2014/main" id="{7793E92A-F270-4420-AE56-4FBE64782436}"/>
            </a:ext>
          </a:extLst>
        </xdr:cNvPr>
        <xdr:cNvSpPr/>
      </xdr:nvSpPr>
      <xdr:spPr>
        <a:xfrm>
          <a:off x="1079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161108</xdr:rowOff>
    </xdr:from>
    <xdr:to>
      <xdr:col>10</xdr:col>
      <xdr:colOff>114300</xdr:colOff>
      <xdr:row>107</xdr:row>
      <xdr:rowOff>23949</xdr:rowOff>
    </xdr:to>
    <xdr:cxnSp macro="">
      <xdr:nvCxnSpPr>
        <xdr:cNvPr id="433" name="直線コネクタ 432">
          <a:extLst>
            <a:ext uri="{FF2B5EF4-FFF2-40B4-BE49-F238E27FC236}">
              <a16:creationId xmlns:a16="http://schemas.microsoft.com/office/drawing/2014/main" id="{2D36089F-57EB-4E75-B55B-5A904CF41729}"/>
            </a:ext>
          </a:extLst>
        </xdr:cNvPr>
        <xdr:cNvCxnSpPr/>
      </xdr:nvCxnSpPr>
      <xdr:spPr>
        <a:xfrm>
          <a:off x="1130300" y="1833480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434" name="n_1aveValue【市民会館】&#10;有形固定資産減価償却率">
          <a:extLst>
            <a:ext uri="{FF2B5EF4-FFF2-40B4-BE49-F238E27FC236}">
              <a16:creationId xmlns:a16="http://schemas.microsoft.com/office/drawing/2014/main" id="{354EE8EF-4908-4E8E-9AE9-61027FBE0EEA}"/>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435" name="n_2aveValue【市民会館】&#10;有形固定資産減価償却率">
          <a:extLst>
            <a:ext uri="{FF2B5EF4-FFF2-40B4-BE49-F238E27FC236}">
              <a16:creationId xmlns:a16="http://schemas.microsoft.com/office/drawing/2014/main" id="{5ADCACB5-F273-4084-86D6-EF74B85CB312}"/>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436" name="n_3aveValue【市民会館】&#10;有形固定資産減価償却率">
          <a:extLst>
            <a:ext uri="{FF2B5EF4-FFF2-40B4-BE49-F238E27FC236}">
              <a16:creationId xmlns:a16="http://schemas.microsoft.com/office/drawing/2014/main" id="{34DCADB4-66AD-45F1-B153-3F251AADFE4E}"/>
            </a:ext>
          </a:extLst>
        </xdr:cNvPr>
        <xdr:cNvSpPr txBox="1"/>
      </xdr:nvSpPr>
      <xdr:spPr>
        <a:xfrm>
          <a:off x="1816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437" name="n_4aveValue【市民会館】&#10;有形固定資産減価償却率">
          <a:extLst>
            <a:ext uri="{FF2B5EF4-FFF2-40B4-BE49-F238E27FC236}">
              <a16:creationId xmlns:a16="http://schemas.microsoft.com/office/drawing/2014/main" id="{F32A412A-51BE-42AA-AF35-66A2F95B1EEA}"/>
            </a:ext>
          </a:extLst>
        </xdr:cNvPr>
        <xdr:cNvSpPr txBox="1"/>
      </xdr:nvSpPr>
      <xdr:spPr>
        <a:xfrm>
          <a:off x="927744"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140988</xdr:rowOff>
    </xdr:from>
    <xdr:ext cx="405111" cy="259045"/>
    <xdr:sp macro="" textlink="">
      <xdr:nvSpPr>
        <xdr:cNvPr id="438" name="n_1mainValue【市民会館】&#10;有形固定資産減価償却率">
          <a:extLst>
            <a:ext uri="{FF2B5EF4-FFF2-40B4-BE49-F238E27FC236}">
              <a16:creationId xmlns:a16="http://schemas.microsoft.com/office/drawing/2014/main" id="{74AC6C0B-D706-4320-8519-1F948035BA3F}"/>
            </a:ext>
          </a:extLst>
        </xdr:cNvPr>
        <xdr:cNvSpPr txBox="1"/>
      </xdr:nvSpPr>
      <xdr:spPr>
        <a:xfrm>
          <a:off x="3582044" y="1848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103432</xdr:rowOff>
    </xdr:from>
    <xdr:ext cx="405111" cy="259045"/>
    <xdr:sp macro="" textlink="">
      <xdr:nvSpPr>
        <xdr:cNvPr id="439" name="n_2mainValue【市民会館】&#10;有形固定資産減価償却率">
          <a:extLst>
            <a:ext uri="{FF2B5EF4-FFF2-40B4-BE49-F238E27FC236}">
              <a16:creationId xmlns:a16="http://schemas.microsoft.com/office/drawing/2014/main" id="{927625AC-390A-4F94-A265-65755EEE58AB}"/>
            </a:ext>
          </a:extLst>
        </xdr:cNvPr>
        <xdr:cNvSpPr txBox="1"/>
      </xdr:nvSpPr>
      <xdr:spPr>
        <a:xfrm>
          <a:off x="2705744" y="1844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65876</xdr:rowOff>
    </xdr:from>
    <xdr:ext cx="405111" cy="259045"/>
    <xdr:sp macro="" textlink="">
      <xdr:nvSpPr>
        <xdr:cNvPr id="440" name="n_3mainValue【市民会館】&#10;有形固定資産減価償却率">
          <a:extLst>
            <a:ext uri="{FF2B5EF4-FFF2-40B4-BE49-F238E27FC236}">
              <a16:creationId xmlns:a16="http://schemas.microsoft.com/office/drawing/2014/main" id="{FE5ECBB8-F908-4046-9D04-E71305247626}"/>
            </a:ext>
          </a:extLst>
        </xdr:cNvPr>
        <xdr:cNvSpPr txBox="1"/>
      </xdr:nvSpPr>
      <xdr:spPr>
        <a:xfrm>
          <a:off x="1816744" y="1841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31585</xdr:rowOff>
    </xdr:from>
    <xdr:ext cx="405111" cy="259045"/>
    <xdr:sp macro="" textlink="">
      <xdr:nvSpPr>
        <xdr:cNvPr id="441" name="n_4mainValue【市民会館】&#10;有形固定資産減価償却率">
          <a:extLst>
            <a:ext uri="{FF2B5EF4-FFF2-40B4-BE49-F238E27FC236}">
              <a16:creationId xmlns:a16="http://schemas.microsoft.com/office/drawing/2014/main" id="{3DF532C6-E453-4489-9ADD-5C384897111E}"/>
            </a:ext>
          </a:extLst>
        </xdr:cNvPr>
        <xdr:cNvSpPr txBox="1"/>
      </xdr:nvSpPr>
      <xdr:spPr>
        <a:xfrm>
          <a:off x="9277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BD09D3D9-7D9F-4498-8AA1-037C870214B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323886A6-4E86-4633-9805-BD011378148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1F124655-869E-4E2E-BE96-2722C4ACD25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74B7C5E5-A29E-47A5-8195-79469C2DD6B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310F9480-AA6F-43D4-B9E4-26C70CEC538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DC126305-B03F-48A9-B01B-282F5AEF096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2DCFF9C3-523D-44E0-8461-698079FA1F5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676E5EF9-F073-4F0C-A386-D08D8387A35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651E9A04-F385-4ECF-B08D-F8224F1C3F5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4C673340-FF1D-4693-A6FB-002E552F5EE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4E3D3933-6131-47BB-AEC1-895688A8C87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72849D26-924E-4E1A-A936-8B6BE60028E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448FC3C7-D69F-4A5A-8844-49426CCA28B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D28AECC8-0382-4F34-B705-4333F1FA7C8D}"/>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6DD9FB4A-ADF5-470C-A3D3-2C426062330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7D586F82-B60C-4E12-9CAA-4EA46AA2A9C8}"/>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84001683-E0A9-4CDB-BEA2-A4F82801185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6A967F5A-3B6E-49FF-A074-981B9E62D16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D44F4834-19AB-43FD-BF48-85199718594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DE43EF69-80D0-44BE-A7A5-534D9FFAE2C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1BD0DE1B-39AA-4CBD-98B6-BA85BB7A301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650E5417-FC70-49A7-9472-110BD043632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CCE78565-1500-44B8-B112-2099076210C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465" name="直線コネクタ 464">
          <a:extLst>
            <a:ext uri="{FF2B5EF4-FFF2-40B4-BE49-F238E27FC236}">
              <a16:creationId xmlns:a16="http://schemas.microsoft.com/office/drawing/2014/main" id="{0E19FF91-8F62-4F8E-BE16-B2AAF95B554D}"/>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466" name="【市民会館】&#10;一人当たり面積最小値テキスト">
          <a:extLst>
            <a:ext uri="{FF2B5EF4-FFF2-40B4-BE49-F238E27FC236}">
              <a16:creationId xmlns:a16="http://schemas.microsoft.com/office/drawing/2014/main" id="{97BB9194-01B3-443F-923D-CFDDC4C5465D}"/>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467" name="直線コネクタ 466">
          <a:extLst>
            <a:ext uri="{FF2B5EF4-FFF2-40B4-BE49-F238E27FC236}">
              <a16:creationId xmlns:a16="http://schemas.microsoft.com/office/drawing/2014/main" id="{365FBDC9-7F15-47FF-81FD-C7E187A2AA59}"/>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468" name="【市民会館】&#10;一人当たり面積最大値テキスト">
          <a:extLst>
            <a:ext uri="{FF2B5EF4-FFF2-40B4-BE49-F238E27FC236}">
              <a16:creationId xmlns:a16="http://schemas.microsoft.com/office/drawing/2014/main" id="{5829F282-23E6-4454-8C58-D6629FE85F36}"/>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469" name="直線コネクタ 468">
          <a:extLst>
            <a:ext uri="{FF2B5EF4-FFF2-40B4-BE49-F238E27FC236}">
              <a16:creationId xmlns:a16="http://schemas.microsoft.com/office/drawing/2014/main" id="{0560748E-E0B3-4C8B-9C46-6E3DE880B548}"/>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470" name="【市民会館】&#10;一人当たり面積平均値テキスト">
          <a:extLst>
            <a:ext uri="{FF2B5EF4-FFF2-40B4-BE49-F238E27FC236}">
              <a16:creationId xmlns:a16="http://schemas.microsoft.com/office/drawing/2014/main" id="{C2144B4D-BBD3-46B1-9144-F31FCBBBE0F5}"/>
            </a:ext>
          </a:extLst>
        </xdr:cNvPr>
        <xdr:cNvSpPr txBox="1"/>
      </xdr:nvSpPr>
      <xdr:spPr>
        <a:xfrm>
          <a:off x="10515600" y="18175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471" name="フローチャート: 判断 470">
          <a:extLst>
            <a:ext uri="{FF2B5EF4-FFF2-40B4-BE49-F238E27FC236}">
              <a16:creationId xmlns:a16="http://schemas.microsoft.com/office/drawing/2014/main" id="{07873EFB-F1E4-4047-97FF-F217C7031A27}"/>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472" name="フローチャート: 判断 471">
          <a:extLst>
            <a:ext uri="{FF2B5EF4-FFF2-40B4-BE49-F238E27FC236}">
              <a16:creationId xmlns:a16="http://schemas.microsoft.com/office/drawing/2014/main" id="{D33A9481-FF0F-4CC9-A181-14DEB4BEEB0B}"/>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473" name="フローチャート: 判断 472">
          <a:extLst>
            <a:ext uri="{FF2B5EF4-FFF2-40B4-BE49-F238E27FC236}">
              <a16:creationId xmlns:a16="http://schemas.microsoft.com/office/drawing/2014/main" id="{E7948466-8391-4B63-942B-31C31E18370B}"/>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474" name="フローチャート: 判断 473">
          <a:extLst>
            <a:ext uri="{FF2B5EF4-FFF2-40B4-BE49-F238E27FC236}">
              <a16:creationId xmlns:a16="http://schemas.microsoft.com/office/drawing/2014/main" id="{91F53E5C-45F2-45D9-89D8-A0C0D7B1529A}"/>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475" name="フローチャート: 判断 474">
          <a:extLst>
            <a:ext uri="{FF2B5EF4-FFF2-40B4-BE49-F238E27FC236}">
              <a16:creationId xmlns:a16="http://schemas.microsoft.com/office/drawing/2014/main" id="{B007B4BD-B066-461F-A6D4-799B9644AEC1}"/>
            </a:ext>
          </a:extLst>
        </xdr:cNvPr>
        <xdr:cNvSpPr/>
      </xdr:nvSpPr>
      <xdr:spPr>
        <a:xfrm>
          <a:off x="6921500" y="1830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17E93B8-0C4F-46F9-9A1B-6959EA13E2F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801C5A2A-2A63-4804-9F4E-6660150487F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D4A1CEAE-395A-45D0-82E1-D9BFEA82619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A7928B9E-BCE5-4F3C-9FE1-309498BE311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D4F45CBC-AF1D-40C2-BABB-A428D4B2B43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167894</xdr:rowOff>
    </xdr:from>
    <xdr:to>
      <xdr:col>55</xdr:col>
      <xdr:colOff>50800</xdr:colOff>
      <xdr:row>107</xdr:row>
      <xdr:rowOff>98044</xdr:rowOff>
    </xdr:to>
    <xdr:sp macro="" textlink="">
      <xdr:nvSpPr>
        <xdr:cNvPr id="481" name="楕円 480">
          <a:extLst>
            <a:ext uri="{FF2B5EF4-FFF2-40B4-BE49-F238E27FC236}">
              <a16:creationId xmlns:a16="http://schemas.microsoft.com/office/drawing/2014/main" id="{93FA583C-CB82-4EBB-AA3D-F494EE04B153}"/>
            </a:ext>
          </a:extLst>
        </xdr:cNvPr>
        <xdr:cNvSpPr/>
      </xdr:nvSpPr>
      <xdr:spPr>
        <a:xfrm>
          <a:off x="10426700" y="183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146321</xdr:rowOff>
    </xdr:from>
    <xdr:ext cx="469744" cy="259045"/>
    <xdr:sp macro="" textlink="">
      <xdr:nvSpPr>
        <xdr:cNvPr id="482" name="【市民会館】&#10;一人当たり面積該当値テキスト">
          <a:extLst>
            <a:ext uri="{FF2B5EF4-FFF2-40B4-BE49-F238E27FC236}">
              <a16:creationId xmlns:a16="http://schemas.microsoft.com/office/drawing/2014/main" id="{D4CB0F34-0DDA-45E1-A17E-B0E81CF2CD07}"/>
            </a:ext>
          </a:extLst>
        </xdr:cNvPr>
        <xdr:cNvSpPr txBox="1"/>
      </xdr:nvSpPr>
      <xdr:spPr>
        <a:xfrm>
          <a:off x="10515600" y="1832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1015</xdr:rowOff>
    </xdr:from>
    <xdr:to>
      <xdr:col>50</xdr:col>
      <xdr:colOff>165100</xdr:colOff>
      <xdr:row>107</xdr:row>
      <xdr:rowOff>102615</xdr:rowOff>
    </xdr:to>
    <xdr:sp macro="" textlink="">
      <xdr:nvSpPr>
        <xdr:cNvPr id="483" name="楕円 482">
          <a:extLst>
            <a:ext uri="{FF2B5EF4-FFF2-40B4-BE49-F238E27FC236}">
              <a16:creationId xmlns:a16="http://schemas.microsoft.com/office/drawing/2014/main" id="{E17D233A-6B69-430C-8276-D74BBF1D19E1}"/>
            </a:ext>
          </a:extLst>
        </xdr:cNvPr>
        <xdr:cNvSpPr/>
      </xdr:nvSpPr>
      <xdr:spPr>
        <a:xfrm>
          <a:off x="9588500" y="1834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47244</xdr:rowOff>
    </xdr:from>
    <xdr:to>
      <xdr:col>55</xdr:col>
      <xdr:colOff>0</xdr:colOff>
      <xdr:row>107</xdr:row>
      <xdr:rowOff>51815</xdr:rowOff>
    </xdr:to>
    <xdr:cxnSp macro="">
      <xdr:nvCxnSpPr>
        <xdr:cNvPr id="484" name="直線コネクタ 483">
          <a:extLst>
            <a:ext uri="{FF2B5EF4-FFF2-40B4-BE49-F238E27FC236}">
              <a16:creationId xmlns:a16="http://schemas.microsoft.com/office/drawing/2014/main" id="{E4265631-A5B0-424A-8773-920AB503B9C1}"/>
            </a:ext>
          </a:extLst>
        </xdr:cNvPr>
        <xdr:cNvCxnSpPr/>
      </xdr:nvCxnSpPr>
      <xdr:spPr>
        <a:xfrm flipV="1">
          <a:off x="9639300" y="18392394"/>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6731</xdr:rowOff>
    </xdr:from>
    <xdr:to>
      <xdr:col>46</xdr:col>
      <xdr:colOff>38100</xdr:colOff>
      <xdr:row>107</xdr:row>
      <xdr:rowOff>108331</xdr:rowOff>
    </xdr:to>
    <xdr:sp macro="" textlink="">
      <xdr:nvSpPr>
        <xdr:cNvPr id="485" name="楕円 484">
          <a:extLst>
            <a:ext uri="{FF2B5EF4-FFF2-40B4-BE49-F238E27FC236}">
              <a16:creationId xmlns:a16="http://schemas.microsoft.com/office/drawing/2014/main" id="{12019CE9-0412-4CBC-96E0-F606A1123C3F}"/>
            </a:ext>
          </a:extLst>
        </xdr:cNvPr>
        <xdr:cNvSpPr/>
      </xdr:nvSpPr>
      <xdr:spPr>
        <a:xfrm>
          <a:off x="8699500" y="1835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51815</xdr:rowOff>
    </xdr:from>
    <xdr:to>
      <xdr:col>50</xdr:col>
      <xdr:colOff>114300</xdr:colOff>
      <xdr:row>107</xdr:row>
      <xdr:rowOff>57531</xdr:rowOff>
    </xdr:to>
    <xdr:cxnSp macro="">
      <xdr:nvCxnSpPr>
        <xdr:cNvPr id="486" name="直線コネクタ 485">
          <a:extLst>
            <a:ext uri="{FF2B5EF4-FFF2-40B4-BE49-F238E27FC236}">
              <a16:creationId xmlns:a16="http://schemas.microsoft.com/office/drawing/2014/main" id="{59614DCB-CD43-4744-AA45-9D4276301CFF}"/>
            </a:ext>
          </a:extLst>
        </xdr:cNvPr>
        <xdr:cNvCxnSpPr/>
      </xdr:nvCxnSpPr>
      <xdr:spPr>
        <a:xfrm flipV="1">
          <a:off x="8750300" y="1839696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10161</xdr:rowOff>
    </xdr:from>
    <xdr:to>
      <xdr:col>41</xdr:col>
      <xdr:colOff>101600</xdr:colOff>
      <xdr:row>107</xdr:row>
      <xdr:rowOff>111761</xdr:rowOff>
    </xdr:to>
    <xdr:sp macro="" textlink="">
      <xdr:nvSpPr>
        <xdr:cNvPr id="487" name="楕円 486">
          <a:extLst>
            <a:ext uri="{FF2B5EF4-FFF2-40B4-BE49-F238E27FC236}">
              <a16:creationId xmlns:a16="http://schemas.microsoft.com/office/drawing/2014/main" id="{73F9EEC8-9B1B-4DDB-BED6-21BB4E69CA64}"/>
            </a:ext>
          </a:extLst>
        </xdr:cNvPr>
        <xdr:cNvSpPr/>
      </xdr:nvSpPr>
      <xdr:spPr>
        <a:xfrm>
          <a:off x="7810500" y="1835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57531</xdr:rowOff>
    </xdr:from>
    <xdr:to>
      <xdr:col>45</xdr:col>
      <xdr:colOff>177800</xdr:colOff>
      <xdr:row>107</xdr:row>
      <xdr:rowOff>60961</xdr:rowOff>
    </xdr:to>
    <xdr:cxnSp macro="">
      <xdr:nvCxnSpPr>
        <xdr:cNvPr id="488" name="直線コネクタ 487">
          <a:extLst>
            <a:ext uri="{FF2B5EF4-FFF2-40B4-BE49-F238E27FC236}">
              <a16:creationId xmlns:a16="http://schemas.microsoft.com/office/drawing/2014/main" id="{0FD0E46E-7537-4376-A245-EA36C1B4BBBF}"/>
            </a:ext>
          </a:extLst>
        </xdr:cNvPr>
        <xdr:cNvCxnSpPr/>
      </xdr:nvCxnSpPr>
      <xdr:spPr>
        <a:xfrm flipV="1">
          <a:off x="7861300" y="18402681"/>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135510</xdr:rowOff>
    </xdr:from>
    <xdr:to>
      <xdr:col>36</xdr:col>
      <xdr:colOff>165100</xdr:colOff>
      <xdr:row>107</xdr:row>
      <xdr:rowOff>65660</xdr:rowOff>
    </xdr:to>
    <xdr:sp macro="" textlink="">
      <xdr:nvSpPr>
        <xdr:cNvPr id="489" name="楕円 488">
          <a:extLst>
            <a:ext uri="{FF2B5EF4-FFF2-40B4-BE49-F238E27FC236}">
              <a16:creationId xmlns:a16="http://schemas.microsoft.com/office/drawing/2014/main" id="{907FF5AB-4F7C-445F-9957-C00802A57D8D}"/>
            </a:ext>
          </a:extLst>
        </xdr:cNvPr>
        <xdr:cNvSpPr/>
      </xdr:nvSpPr>
      <xdr:spPr>
        <a:xfrm>
          <a:off x="6921500" y="1830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14860</xdr:rowOff>
    </xdr:from>
    <xdr:to>
      <xdr:col>41</xdr:col>
      <xdr:colOff>50800</xdr:colOff>
      <xdr:row>107</xdr:row>
      <xdr:rowOff>60961</xdr:rowOff>
    </xdr:to>
    <xdr:cxnSp macro="">
      <xdr:nvCxnSpPr>
        <xdr:cNvPr id="490" name="直線コネクタ 489">
          <a:extLst>
            <a:ext uri="{FF2B5EF4-FFF2-40B4-BE49-F238E27FC236}">
              <a16:creationId xmlns:a16="http://schemas.microsoft.com/office/drawing/2014/main" id="{A783E710-557F-43D5-A76A-CFD70C7133C6}"/>
            </a:ext>
          </a:extLst>
        </xdr:cNvPr>
        <xdr:cNvCxnSpPr/>
      </xdr:nvCxnSpPr>
      <xdr:spPr>
        <a:xfrm>
          <a:off x="6972300" y="18360010"/>
          <a:ext cx="889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491" name="n_1aveValue【市民会館】&#10;一人当たり面積">
          <a:extLst>
            <a:ext uri="{FF2B5EF4-FFF2-40B4-BE49-F238E27FC236}">
              <a16:creationId xmlns:a16="http://schemas.microsoft.com/office/drawing/2014/main" id="{30ABAD37-4ADF-442F-9BD3-74567D57A6A3}"/>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492" name="n_2aveValue【市民会館】&#10;一人当たり面積">
          <a:extLst>
            <a:ext uri="{FF2B5EF4-FFF2-40B4-BE49-F238E27FC236}">
              <a16:creationId xmlns:a16="http://schemas.microsoft.com/office/drawing/2014/main" id="{4EE7E5D1-C421-4712-8502-BCE71BB15C6E}"/>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493" name="n_3aveValue【市民会館】&#10;一人当たり面積">
          <a:extLst>
            <a:ext uri="{FF2B5EF4-FFF2-40B4-BE49-F238E27FC236}">
              <a16:creationId xmlns:a16="http://schemas.microsoft.com/office/drawing/2014/main" id="{B6907099-EB07-49CD-B127-53C254D60BED}"/>
            </a:ext>
          </a:extLst>
        </xdr:cNvPr>
        <xdr:cNvSpPr txBox="1"/>
      </xdr:nvSpPr>
      <xdr:spPr>
        <a:xfrm>
          <a:off x="7626427" y="1809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79519</xdr:rowOff>
    </xdr:from>
    <xdr:ext cx="469744" cy="259045"/>
    <xdr:sp macro="" textlink="">
      <xdr:nvSpPr>
        <xdr:cNvPr id="494" name="n_4aveValue【市民会館】&#10;一人当たり面積">
          <a:extLst>
            <a:ext uri="{FF2B5EF4-FFF2-40B4-BE49-F238E27FC236}">
              <a16:creationId xmlns:a16="http://schemas.microsoft.com/office/drawing/2014/main" id="{17BAF891-FE89-4415-91DB-78B521166854}"/>
            </a:ext>
          </a:extLst>
        </xdr:cNvPr>
        <xdr:cNvSpPr txBox="1"/>
      </xdr:nvSpPr>
      <xdr:spPr>
        <a:xfrm>
          <a:off x="6737427" y="1808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93742</xdr:rowOff>
    </xdr:from>
    <xdr:ext cx="469744" cy="259045"/>
    <xdr:sp macro="" textlink="">
      <xdr:nvSpPr>
        <xdr:cNvPr id="495" name="n_1mainValue【市民会館】&#10;一人当たり面積">
          <a:extLst>
            <a:ext uri="{FF2B5EF4-FFF2-40B4-BE49-F238E27FC236}">
              <a16:creationId xmlns:a16="http://schemas.microsoft.com/office/drawing/2014/main" id="{EF9E1A42-4D5E-486A-ACD0-C1DC67CD5B47}"/>
            </a:ext>
          </a:extLst>
        </xdr:cNvPr>
        <xdr:cNvSpPr txBox="1"/>
      </xdr:nvSpPr>
      <xdr:spPr>
        <a:xfrm>
          <a:off x="9391727" y="18438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99458</xdr:rowOff>
    </xdr:from>
    <xdr:ext cx="469744" cy="259045"/>
    <xdr:sp macro="" textlink="">
      <xdr:nvSpPr>
        <xdr:cNvPr id="496" name="n_2mainValue【市民会館】&#10;一人当たり面積">
          <a:extLst>
            <a:ext uri="{FF2B5EF4-FFF2-40B4-BE49-F238E27FC236}">
              <a16:creationId xmlns:a16="http://schemas.microsoft.com/office/drawing/2014/main" id="{1F0E0764-0416-4DB0-A7EB-3B4E9B52AA09}"/>
            </a:ext>
          </a:extLst>
        </xdr:cNvPr>
        <xdr:cNvSpPr txBox="1"/>
      </xdr:nvSpPr>
      <xdr:spPr>
        <a:xfrm>
          <a:off x="8515427" y="18444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102888</xdr:rowOff>
    </xdr:from>
    <xdr:ext cx="469744" cy="259045"/>
    <xdr:sp macro="" textlink="">
      <xdr:nvSpPr>
        <xdr:cNvPr id="497" name="n_3mainValue【市民会館】&#10;一人当たり面積">
          <a:extLst>
            <a:ext uri="{FF2B5EF4-FFF2-40B4-BE49-F238E27FC236}">
              <a16:creationId xmlns:a16="http://schemas.microsoft.com/office/drawing/2014/main" id="{11D1C678-F44C-48DA-892D-347D9E1F3F04}"/>
            </a:ext>
          </a:extLst>
        </xdr:cNvPr>
        <xdr:cNvSpPr txBox="1"/>
      </xdr:nvSpPr>
      <xdr:spPr>
        <a:xfrm>
          <a:off x="7626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56787</xdr:rowOff>
    </xdr:from>
    <xdr:ext cx="469744" cy="259045"/>
    <xdr:sp macro="" textlink="">
      <xdr:nvSpPr>
        <xdr:cNvPr id="498" name="n_4mainValue【市民会館】&#10;一人当たり面積">
          <a:extLst>
            <a:ext uri="{FF2B5EF4-FFF2-40B4-BE49-F238E27FC236}">
              <a16:creationId xmlns:a16="http://schemas.microsoft.com/office/drawing/2014/main" id="{ABE1A295-7ECF-4976-9400-D0DD55356C99}"/>
            </a:ext>
          </a:extLst>
        </xdr:cNvPr>
        <xdr:cNvSpPr txBox="1"/>
      </xdr:nvSpPr>
      <xdr:spPr>
        <a:xfrm>
          <a:off x="6737427" y="1840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4395E63D-A24C-4F48-8418-5B737539BAE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E8BDF37E-E6A6-46A0-A73F-D1672FEA8FF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42A7BD6F-5A24-4AA2-ACE1-E8F8FBBE26A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10CC9A7D-C2FF-4D3C-8E8D-E1F1DF68FB1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6AC4F162-9436-4249-9204-5AC1B5AAEC2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7DDB43AB-283C-42D5-A78F-71B476AD57C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48C20E89-853E-4CF6-862B-011521198FC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38F4BB13-7A5A-4E6A-8101-02DE7539186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8C4380C9-3991-4FC1-B4FA-564951D03A9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7F09841C-DCDD-42CA-A4C0-CFEB0D0045B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0AF61045-DE33-471F-839F-774A6453D22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0" name="直線コネクタ 509">
          <a:extLst>
            <a:ext uri="{FF2B5EF4-FFF2-40B4-BE49-F238E27FC236}">
              <a16:creationId xmlns:a16="http://schemas.microsoft.com/office/drawing/2014/main" id="{1582A453-B060-4C29-AB96-AB57D36E54E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1" name="テキスト ボックス 510">
          <a:extLst>
            <a:ext uri="{FF2B5EF4-FFF2-40B4-BE49-F238E27FC236}">
              <a16:creationId xmlns:a16="http://schemas.microsoft.com/office/drawing/2014/main" id="{29DCC70E-D103-4FF8-995A-8275C9C27AE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2" name="直線コネクタ 511">
          <a:extLst>
            <a:ext uri="{FF2B5EF4-FFF2-40B4-BE49-F238E27FC236}">
              <a16:creationId xmlns:a16="http://schemas.microsoft.com/office/drawing/2014/main" id="{795345BC-223A-4CDB-AD57-DA7CD1D373E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3" name="テキスト ボックス 512">
          <a:extLst>
            <a:ext uri="{FF2B5EF4-FFF2-40B4-BE49-F238E27FC236}">
              <a16:creationId xmlns:a16="http://schemas.microsoft.com/office/drawing/2014/main" id="{735CF87B-70B4-49A2-A512-6BAD197D1DA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4" name="直線コネクタ 513">
          <a:extLst>
            <a:ext uri="{FF2B5EF4-FFF2-40B4-BE49-F238E27FC236}">
              <a16:creationId xmlns:a16="http://schemas.microsoft.com/office/drawing/2014/main" id="{9A10A818-0A89-4F60-B033-A18ACF28B50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5" name="テキスト ボックス 514">
          <a:extLst>
            <a:ext uri="{FF2B5EF4-FFF2-40B4-BE49-F238E27FC236}">
              <a16:creationId xmlns:a16="http://schemas.microsoft.com/office/drawing/2014/main" id="{5331211B-E5CC-4564-88AD-A0F1703358E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6" name="直線コネクタ 515">
          <a:extLst>
            <a:ext uri="{FF2B5EF4-FFF2-40B4-BE49-F238E27FC236}">
              <a16:creationId xmlns:a16="http://schemas.microsoft.com/office/drawing/2014/main" id="{13071BF0-667B-467A-9AF4-72DFFF6D71D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7" name="テキスト ボックス 516">
          <a:extLst>
            <a:ext uri="{FF2B5EF4-FFF2-40B4-BE49-F238E27FC236}">
              <a16:creationId xmlns:a16="http://schemas.microsoft.com/office/drawing/2014/main" id="{A26B533B-A9AC-4EDD-BF5E-95F4B4862F4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8" name="直線コネクタ 517">
          <a:extLst>
            <a:ext uri="{FF2B5EF4-FFF2-40B4-BE49-F238E27FC236}">
              <a16:creationId xmlns:a16="http://schemas.microsoft.com/office/drawing/2014/main" id="{70A382D6-9947-49D9-B5C2-D96B5772852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9" name="テキスト ボックス 518">
          <a:extLst>
            <a:ext uri="{FF2B5EF4-FFF2-40B4-BE49-F238E27FC236}">
              <a16:creationId xmlns:a16="http://schemas.microsoft.com/office/drawing/2014/main" id="{A048E672-F678-4142-B90D-2E2C3B8A7E6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4E1BF4F5-2630-45D4-A29E-E59899D2520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1" name="テキスト ボックス 520">
          <a:extLst>
            <a:ext uri="{FF2B5EF4-FFF2-40B4-BE49-F238E27FC236}">
              <a16:creationId xmlns:a16="http://schemas.microsoft.com/office/drawing/2014/main" id="{F49A1BBB-DC5C-4AF1-AD44-6D3A80D5C2C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2" name="【一般廃棄物処理施設】&#10;有形固定資産減価償却率グラフ枠">
          <a:extLst>
            <a:ext uri="{FF2B5EF4-FFF2-40B4-BE49-F238E27FC236}">
              <a16:creationId xmlns:a16="http://schemas.microsoft.com/office/drawing/2014/main" id="{00975405-71B5-4DD5-AB33-D5B68E646AF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523" name="直線コネクタ 522">
          <a:extLst>
            <a:ext uri="{FF2B5EF4-FFF2-40B4-BE49-F238E27FC236}">
              <a16:creationId xmlns:a16="http://schemas.microsoft.com/office/drawing/2014/main" id="{133D4461-7645-445E-8A4E-821AEE550537}"/>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4" name="【一般廃棄物処理施設】&#10;有形固定資産減価償却率最小値テキスト">
          <a:extLst>
            <a:ext uri="{FF2B5EF4-FFF2-40B4-BE49-F238E27FC236}">
              <a16:creationId xmlns:a16="http://schemas.microsoft.com/office/drawing/2014/main" id="{ED0AEC5F-7498-4517-B4F8-37699F78B522}"/>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5" name="直線コネクタ 524">
          <a:extLst>
            <a:ext uri="{FF2B5EF4-FFF2-40B4-BE49-F238E27FC236}">
              <a16:creationId xmlns:a16="http://schemas.microsoft.com/office/drawing/2014/main" id="{F2E45392-11CB-487B-8546-E6A93A5B2609}"/>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526" name="【一般廃棄物処理施設】&#10;有形固定資産減価償却率最大値テキスト">
          <a:extLst>
            <a:ext uri="{FF2B5EF4-FFF2-40B4-BE49-F238E27FC236}">
              <a16:creationId xmlns:a16="http://schemas.microsoft.com/office/drawing/2014/main" id="{18B92B3D-108F-4F2E-B509-084E262DC7F6}"/>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527" name="直線コネクタ 526">
          <a:extLst>
            <a:ext uri="{FF2B5EF4-FFF2-40B4-BE49-F238E27FC236}">
              <a16:creationId xmlns:a16="http://schemas.microsoft.com/office/drawing/2014/main" id="{0288C8A0-4258-4AE1-8F3F-0A3CB454632B}"/>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528" name="【一般廃棄物処理施設】&#10;有形固定資産減価償却率平均値テキスト">
          <a:extLst>
            <a:ext uri="{FF2B5EF4-FFF2-40B4-BE49-F238E27FC236}">
              <a16:creationId xmlns:a16="http://schemas.microsoft.com/office/drawing/2014/main" id="{7B21F02D-DA07-41CD-AD8A-42C31C8C4099}"/>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529" name="フローチャート: 判断 528">
          <a:extLst>
            <a:ext uri="{FF2B5EF4-FFF2-40B4-BE49-F238E27FC236}">
              <a16:creationId xmlns:a16="http://schemas.microsoft.com/office/drawing/2014/main" id="{8AC30AE5-A369-4B4D-82D9-EC787D7BD7E5}"/>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30" name="フローチャート: 判断 529">
          <a:extLst>
            <a:ext uri="{FF2B5EF4-FFF2-40B4-BE49-F238E27FC236}">
              <a16:creationId xmlns:a16="http://schemas.microsoft.com/office/drawing/2014/main" id="{C6111300-BE96-4942-91F0-CBBFC2B245C6}"/>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531" name="フローチャート: 判断 530">
          <a:extLst>
            <a:ext uri="{FF2B5EF4-FFF2-40B4-BE49-F238E27FC236}">
              <a16:creationId xmlns:a16="http://schemas.microsoft.com/office/drawing/2014/main" id="{C5C82B05-A1C9-4F55-AB41-6D00CC7F35B6}"/>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532" name="フローチャート: 判断 531">
          <a:extLst>
            <a:ext uri="{FF2B5EF4-FFF2-40B4-BE49-F238E27FC236}">
              <a16:creationId xmlns:a16="http://schemas.microsoft.com/office/drawing/2014/main" id="{16ED4D2A-B7AF-416A-AB16-15E8E3A7D6C8}"/>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533" name="フローチャート: 判断 532">
          <a:extLst>
            <a:ext uri="{FF2B5EF4-FFF2-40B4-BE49-F238E27FC236}">
              <a16:creationId xmlns:a16="http://schemas.microsoft.com/office/drawing/2014/main" id="{BEB9C885-6110-4986-94E1-178DC0330B25}"/>
            </a:ext>
          </a:extLst>
        </xdr:cNvPr>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CE79F7D-952D-4BCA-8920-403FAFE97CA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C1F27450-7A7B-4CC7-BDF5-D6F9E76D980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AF3A50E7-683C-4BEB-BE5B-E18A85277C4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946E7AD3-0B94-436B-AC7F-E14A06CB54F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8106BDB5-A898-463E-902F-9FCD8FD6900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135890</xdr:rowOff>
    </xdr:from>
    <xdr:to>
      <xdr:col>85</xdr:col>
      <xdr:colOff>177800</xdr:colOff>
      <xdr:row>41</xdr:row>
      <xdr:rowOff>66040</xdr:rowOff>
    </xdr:to>
    <xdr:sp macro="" textlink="">
      <xdr:nvSpPr>
        <xdr:cNvPr id="539" name="楕円 538">
          <a:extLst>
            <a:ext uri="{FF2B5EF4-FFF2-40B4-BE49-F238E27FC236}">
              <a16:creationId xmlns:a16="http://schemas.microsoft.com/office/drawing/2014/main" id="{8BBDD30B-A7E5-407A-949B-BE47FE038D7B}"/>
            </a:ext>
          </a:extLst>
        </xdr:cNvPr>
        <xdr:cNvSpPr/>
      </xdr:nvSpPr>
      <xdr:spPr>
        <a:xfrm>
          <a:off x="162687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114317</xdr:rowOff>
    </xdr:from>
    <xdr:ext cx="405111" cy="259045"/>
    <xdr:sp macro="" textlink="">
      <xdr:nvSpPr>
        <xdr:cNvPr id="540" name="【一般廃棄物処理施設】&#10;有形固定資産減価償却率該当値テキスト">
          <a:extLst>
            <a:ext uri="{FF2B5EF4-FFF2-40B4-BE49-F238E27FC236}">
              <a16:creationId xmlns:a16="http://schemas.microsoft.com/office/drawing/2014/main" id="{8181399F-0661-4844-BBBA-22B7A5F6C466}"/>
            </a:ext>
          </a:extLst>
        </xdr:cNvPr>
        <xdr:cNvSpPr txBox="1"/>
      </xdr:nvSpPr>
      <xdr:spPr>
        <a:xfrm>
          <a:off x="16357600"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120650</xdr:rowOff>
    </xdr:from>
    <xdr:to>
      <xdr:col>81</xdr:col>
      <xdr:colOff>101600</xdr:colOff>
      <xdr:row>41</xdr:row>
      <xdr:rowOff>50800</xdr:rowOff>
    </xdr:to>
    <xdr:sp macro="" textlink="">
      <xdr:nvSpPr>
        <xdr:cNvPr id="541" name="楕円 540">
          <a:extLst>
            <a:ext uri="{FF2B5EF4-FFF2-40B4-BE49-F238E27FC236}">
              <a16:creationId xmlns:a16="http://schemas.microsoft.com/office/drawing/2014/main" id="{58F351D9-91D4-4419-8D1C-D9EE35C1C7F6}"/>
            </a:ext>
          </a:extLst>
        </xdr:cNvPr>
        <xdr:cNvSpPr/>
      </xdr:nvSpPr>
      <xdr:spPr>
        <a:xfrm>
          <a:off x="154305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0</xdr:rowOff>
    </xdr:from>
    <xdr:to>
      <xdr:col>85</xdr:col>
      <xdr:colOff>127000</xdr:colOff>
      <xdr:row>41</xdr:row>
      <xdr:rowOff>15240</xdr:rowOff>
    </xdr:to>
    <xdr:cxnSp macro="">
      <xdr:nvCxnSpPr>
        <xdr:cNvPr id="542" name="直線コネクタ 541">
          <a:extLst>
            <a:ext uri="{FF2B5EF4-FFF2-40B4-BE49-F238E27FC236}">
              <a16:creationId xmlns:a16="http://schemas.microsoft.com/office/drawing/2014/main" id="{16223DD8-CF3E-4880-967D-297C66A949A7}"/>
            </a:ext>
          </a:extLst>
        </xdr:cNvPr>
        <xdr:cNvCxnSpPr/>
      </xdr:nvCxnSpPr>
      <xdr:spPr>
        <a:xfrm>
          <a:off x="15481300" y="702945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31115</xdr:rowOff>
    </xdr:from>
    <xdr:to>
      <xdr:col>76</xdr:col>
      <xdr:colOff>165100</xdr:colOff>
      <xdr:row>41</xdr:row>
      <xdr:rowOff>132715</xdr:rowOff>
    </xdr:to>
    <xdr:sp macro="" textlink="">
      <xdr:nvSpPr>
        <xdr:cNvPr id="543" name="楕円 542">
          <a:extLst>
            <a:ext uri="{FF2B5EF4-FFF2-40B4-BE49-F238E27FC236}">
              <a16:creationId xmlns:a16="http://schemas.microsoft.com/office/drawing/2014/main" id="{848605CF-8490-4E68-BD2C-703A73DF8A36}"/>
            </a:ext>
          </a:extLst>
        </xdr:cNvPr>
        <xdr:cNvSpPr/>
      </xdr:nvSpPr>
      <xdr:spPr>
        <a:xfrm>
          <a:off x="14541500" y="706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0</xdr:rowOff>
    </xdr:from>
    <xdr:to>
      <xdr:col>81</xdr:col>
      <xdr:colOff>50800</xdr:colOff>
      <xdr:row>41</xdr:row>
      <xdr:rowOff>81915</xdr:rowOff>
    </xdr:to>
    <xdr:cxnSp macro="">
      <xdr:nvCxnSpPr>
        <xdr:cNvPr id="544" name="直線コネクタ 543">
          <a:extLst>
            <a:ext uri="{FF2B5EF4-FFF2-40B4-BE49-F238E27FC236}">
              <a16:creationId xmlns:a16="http://schemas.microsoft.com/office/drawing/2014/main" id="{068D1316-16F9-42F1-A982-510D492E76D2}"/>
            </a:ext>
          </a:extLst>
        </xdr:cNvPr>
        <xdr:cNvCxnSpPr/>
      </xdr:nvCxnSpPr>
      <xdr:spPr>
        <a:xfrm flipV="1">
          <a:off x="14592300" y="702945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19685</xdr:rowOff>
    </xdr:from>
    <xdr:to>
      <xdr:col>72</xdr:col>
      <xdr:colOff>38100</xdr:colOff>
      <xdr:row>41</xdr:row>
      <xdr:rowOff>121285</xdr:rowOff>
    </xdr:to>
    <xdr:sp macro="" textlink="">
      <xdr:nvSpPr>
        <xdr:cNvPr id="545" name="楕円 544">
          <a:extLst>
            <a:ext uri="{FF2B5EF4-FFF2-40B4-BE49-F238E27FC236}">
              <a16:creationId xmlns:a16="http://schemas.microsoft.com/office/drawing/2014/main" id="{C5B33443-B846-41C7-A964-65D7CA9BACB6}"/>
            </a:ext>
          </a:extLst>
        </xdr:cNvPr>
        <xdr:cNvSpPr/>
      </xdr:nvSpPr>
      <xdr:spPr>
        <a:xfrm>
          <a:off x="13652500" y="704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70485</xdr:rowOff>
    </xdr:from>
    <xdr:to>
      <xdr:col>76</xdr:col>
      <xdr:colOff>114300</xdr:colOff>
      <xdr:row>41</xdr:row>
      <xdr:rowOff>81915</xdr:rowOff>
    </xdr:to>
    <xdr:cxnSp macro="">
      <xdr:nvCxnSpPr>
        <xdr:cNvPr id="546" name="直線コネクタ 545">
          <a:extLst>
            <a:ext uri="{FF2B5EF4-FFF2-40B4-BE49-F238E27FC236}">
              <a16:creationId xmlns:a16="http://schemas.microsoft.com/office/drawing/2014/main" id="{ED214F68-5FE1-4642-95B0-88F1CA297B2F}"/>
            </a:ext>
          </a:extLst>
        </xdr:cNvPr>
        <xdr:cNvCxnSpPr/>
      </xdr:nvCxnSpPr>
      <xdr:spPr>
        <a:xfrm>
          <a:off x="13703300" y="70999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34925</xdr:rowOff>
    </xdr:from>
    <xdr:to>
      <xdr:col>67</xdr:col>
      <xdr:colOff>101600</xdr:colOff>
      <xdr:row>41</xdr:row>
      <xdr:rowOff>136525</xdr:rowOff>
    </xdr:to>
    <xdr:sp macro="" textlink="">
      <xdr:nvSpPr>
        <xdr:cNvPr id="547" name="楕円 546">
          <a:extLst>
            <a:ext uri="{FF2B5EF4-FFF2-40B4-BE49-F238E27FC236}">
              <a16:creationId xmlns:a16="http://schemas.microsoft.com/office/drawing/2014/main" id="{45209B18-63CC-446E-A737-776D1473A60C}"/>
            </a:ext>
          </a:extLst>
        </xdr:cNvPr>
        <xdr:cNvSpPr/>
      </xdr:nvSpPr>
      <xdr:spPr>
        <a:xfrm>
          <a:off x="12763500" y="706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70485</xdr:rowOff>
    </xdr:from>
    <xdr:to>
      <xdr:col>71</xdr:col>
      <xdr:colOff>177800</xdr:colOff>
      <xdr:row>41</xdr:row>
      <xdr:rowOff>85725</xdr:rowOff>
    </xdr:to>
    <xdr:cxnSp macro="">
      <xdr:nvCxnSpPr>
        <xdr:cNvPr id="548" name="直線コネクタ 547">
          <a:extLst>
            <a:ext uri="{FF2B5EF4-FFF2-40B4-BE49-F238E27FC236}">
              <a16:creationId xmlns:a16="http://schemas.microsoft.com/office/drawing/2014/main" id="{782F750F-DEBF-453D-8E55-AEE468906DBC}"/>
            </a:ext>
          </a:extLst>
        </xdr:cNvPr>
        <xdr:cNvCxnSpPr/>
      </xdr:nvCxnSpPr>
      <xdr:spPr>
        <a:xfrm flipV="1">
          <a:off x="12814300" y="709993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49" name="n_1aveValue【一般廃棄物処理施設】&#10;有形固定資産減価償却率">
          <a:extLst>
            <a:ext uri="{FF2B5EF4-FFF2-40B4-BE49-F238E27FC236}">
              <a16:creationId xmlns:a16="http://schemas.microsoft.com/office/drawing/2014/main" id="{ED33B999-4A13-4F6D-8B9E-923B3AE254DD}"/>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550" name="n_2aveValue【一般廃棄物処理施設】&#10;有形固定資産減価償却率">
          <a:extLst>
            <a:ext uri="{FF2B5EF4-FFF2-40B4-BE49-F238E27FC236}">
              <a16:creationId xmlns:a16="http://schemas.microsoft.com/office/drawing/2014/main" id="{CCFAD807-5A0A-4398-8964-20D2A5EA8272}"/>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551" name="n_3aveValue【一般廃棄物処理施設】&#10;有形固定資産減価償却率">
          <a:extLst>
            <a:ext uri="{FF2B5EF4-FFF2-40B4-BE49-F238E27FC236}">
              <a16:creationId xmlns:a16="http://schemas.microsoft.com/office/drawing/2014/main" id="{08662057-26AC-4385-847F-B6FE957FA697}"/>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552" name="n_4aveValue【一般廃棄物処理施設】&#10;有形固定資産減価償却率">
          <a:extLst>
            <a:ext uri="{FF2B5EF4-FFF2-40B4-BE49-F238E27FC236}">
              <a16:creationId xmlns:a16="http://schemas.microsoft.com/office/drawing/2014/main" id="{B3C234AC-E3A6-454E-A41A-5796E86CDC69}"/>
            </a:ext>
          </a:extLst>
        </xdr:cNvPr>
        <xdr:cNvSpPr txBox="1"/>
      </xdr:nvSpPr>
      <xdr:spPr>
        <a:xfrm>
          <a:off x="12611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41927</xdr:rowOff>
    </xdr:from>
    <xdr:ext cx="405111" cy="259045"/>
    <xdr:sp macro="" textlink="">
      <xdr:nvSpPr>
        <xdr:cNvPr id="553" name="n_1mainValue【一般廃棄物処理施設】&#10;有形固定資産減価償却率">
          <a:extLst>
            <a:ext uri="{FF2B5EF4-FFF2-40B4-BE49-F238E27FC236}">
              <a16:creationId xmlns:a16="http://schemas.microsoft.com/office/drawing/2014/main" id="{3B0A8077-63A3-469C-A0AB-A74B094D009D}"/>
            </a:ext>
          </a:extLst>
        </xdr:cNvPr>
        <xdr:cNvSpPr txBox="1"/>
      </xdr:nvSpPr>
      <xdr:spPr>
        <a:xfrm>
          <a:off x="15266044" y="707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123842</xdr:rowOff>
    </xdr:from>
    <xdr:ext cx="405111" cy="259045"/>
    <xdr:sp macro="" textlink="">
      <xdr:nvSpPr>
        <xdr:cNvPr id="554" name="n_2mainValue【一般廃棄物処理施設】&#10;有形固定資産減価償却率">
          <a:extLst>
            <a:ext uri="{FF2B5EF4-FFF2-40B4-BE49-F238E27FC236}">
              <a16:creationId xmlns:a16="http://schemas.microsoft.com/office/drawing/2014/main" id="{8896E126-69F1-43B4-8290-9E26A02AE35E}"/>
            </a:ext>
          </a:extLst>
        </xdr:cNvPr>
        <xdr:cNvSpPr txBox="1"/>
      </xdr:nvSpPr>
      <xdr:spPr>
        <a:xfrm>
          <a:off x="14389744"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112412</xdr:rowOff>
    </xdr:from>
    <xdr:ext cx="405111" cy="259045"/>
    <xdr:sp macro="" textlink="">
      <xdr:nvSpPr>
        <xdr:cNvPr id="555" name="n_3mainValue【一般廃棄物処理施設】&#10;有形固定資産減価償却率">
          <a:extLst>
            <a:ext uri="{FF2B5EF4-FFF2-40B4-BE49-F238E27FC236}">
              <a16:creationId xmlns:a16="http://schemas.microsoft.com/office/drawing/2014/main" id="{B52A1B5C-D382-446C-A75B-E79DEFDAD0E8}"/>
            </a:ext>
          </a:extLst>
        </xdr:cNvPr>
        <xdr:cNvSpPr txBox="1"/>
      </xdr:nvSpPr>
      <xdr:spPr>
        <a:xfrm>
          <a:off x="13500744" y="714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127652</xdr:rowOff>
    </xdr:from>
    <xdr:ext cx="405111" cy="259045"/>
    <xdr:sp macro="" textlink="">
      <xdr:nvSpPr>
        <xdr:cNvPr id="556" name="n_4mainValue【一般廃棄物処理施設】&#10;有形固定資産減価償却率">
          <a:extLst>
            <a:ext uri="{FF2B5EF4-FFF2-40B4-BE49-F238E27FC236}">
              <a16:creationId xmlns:a16="http://schemas.microsoft.com/office/drawing/2014/main" id="{AD530E4F-3145-4D4D-A98A-FD999B97F5E8}"/>
            </a:ext>
          </a:extLst>
        </xdr:cNvPr>
        <xdr:cNvSpPr txBox="1"/>
      </xdr:nvSpPr>
      <xdr:spPr>
        <a:xfrm>
          <a:off x="12611744"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7" name="正方形/長方形 556">
          <a:extLst>
            <a:ext uri="{FF2B5EF4-FFF2-40B4-BE49-F238E27FC236}">
              <a16:creationId xmlns:a16="http://schemas.microsoft.com/office/drawing/2014/main" id="{DBBD42F5-4988-4A14-9DB9-7B7DEC108CC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8" name="正方形/長方形 557">
          <a:extLst>
            <a:ext uri="{FF2B5EF4-FFF2-40B4-BE49-F238E27FC236}">
              <a16:creationId xmlns:a16="http://schemas.microsoft.com/office/drawing/2014/main" id="{612AB637-61D4-4B9D-B8C8-8E4C7E589EC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9" name="正方形/長方形 558">
          <a:extLst>
            <a:ext uri="{FF2B5EF4-FFF2-40B4-BE49-F238E27FC236}">
              <a16:creationId xmlns:a16="http://schemas.microsoft.com/office/drawing/2014/main" id="{6EB9AD94-69C0-4CC5-9987-337B2D24BFB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0" name="正方形/長方形 559">
          <a:extLst>
            <a:ext uri="{FF2B5EF4-FFF2-40B4-BE49-F238E27FC236}">
              <a16:creationId xmlns:a16="http://schemas.microsoft.com/office/drawing/2014/main" id="{64165E6C-877B-42B7-B051-02E00C7BE81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1" name="正方形/長方形 560">
          <a:extLst>
            <a:ext uri="{FF2B5EF4-FFF2-40B4-BE49-F238E27FC236}">
              <a16:creationId xmlns:a16="http://schemas.microsoft.com/office/drawing/2014/main" id="{5A6C41F0-2D15-4F0E-8532-8F02EE6B1EF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2" name="正方形/長方形 561">
          <a:extLst>
            <a:ext uri="{FF2B5EF4-FFF2-40B4-BE49-F238E27FC236}">
              <a16:creationId xmlns:a16="http://schemas.microsoft.com/office/drawing/2014/main" id="{BA22C30B-95EF-4B71-9684-E48BE84F183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3" name="正方形/長方形 562">
          <a:extLst>
            <a:ext uri="{FF2B5EF4-FFF2-40B4-BE49-F238E27FC236}">
              <a16:creationId xmlns:a16="http://schemas.microsoft.com/office/drawing/2014/main" id="{24B33B11-41E8-470E-931C-BA2F56C96CC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4" name="正方形/長方形 563">
          <a:extLst>
            <a:ext uri="{FF2B5EF4-FFF2-40B4-BE49-F238E27FC236}">
              <a16:creationId xmlns:a16="http://schemas.microsoft.com/office/drawing/2014/main" id="{7C2B3273-C477-4334-B597-3C5BC867DD1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5" name="テキスト ボックス 564">
          <a:extLst>
            <a:ext uri="{FF2B5EF4-FFF2-40B4-BE49-F238E27FC236}">
              <a16:creationId xmlns:a16="http://schemas.microsoft.com/office/drawing/2014/main" id="{E0A0C882-8981-48B3-9ABA-2BAE5158176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6" name="直線コネクタ 565">
          <a:extLst>
            <a:ext uri="{FF2B5EF4-FFF2-40B4-BE49-F238E27FC236}">
              <a16:creationId xmlns:a16="http://schemas.microsoft.com/office/drawing/2014/main" id="{9764F1AA-1823-4D78-B308-610CE889203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7" name="直線コネクタ 566">
          <a:extLst>
            <a:ext uri="{FF2B5EF4-FFF2-40B4-BE49-F238E27FC236}">
              <a16:creationId xmlns:a16="http://schemas.microsoft.com/office/drawing/2014/main" id="{A16D9B7F-23C8-4AA4-9736-BAA3870C4AC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8" name="テキスト ボックス 567">
          <a:extLst>
            <a:ext uri="{FF2B5EF4-FFF2-40B4-BE49-F238E27FC236}">
              <a16:creationId xmlns:a16="http://schemas.microsoft.com/office/drawing/2014/main" id="{72CF30EE-64C6-45B4-B616-DFC5647AC7B7}"/>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9" name="直線コネクタ 568">
          <a:extLst>
            <a:ext uri="{FF2B5EF4-FFF2-40B4-BE49-F238E27FC236}">
              <a16:creationId xmlns:a16="http://schemas.microsoft.com/office/drawing/2014/main" id="{8157F5C0-B2B5-4ED8-9537-DDEECA67526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570" name="テキスト ボックス 569">
          <a:extLst>
            <a:ext uri="{FF2B5EF4-FFF2-40B4-BE49-F238E27FC236}">
              <a16:creationId xmlns:a16="http://schemas.microsoft.com/office/drawing/2014/main" id="{56A611DC-73B8-403B-9D7C-8C84C7F4BF86}"/>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1" name="直線コネクタ 570">
          <a:extLst>
            <a:ext uri="{FF2B5EF4-FFF2-40B4-BE49-F238E27FC236}">
              <a16:creationId xmlns:a16="http://schemas.microsoft.com/office/drawing/2014/main" id="{D5616693-EFFF-4E73-9133-8211E08C2CF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572" name="テキスト ボックス 571">
          <a:extLst>
            <a:ext uri="{FF2B5EF4-FFF2-40B4-BE49-F238E27FC236}">
              <a16:creationId xmlns:a16="http://schemas.microsoft.com/office/drawing/2014/main" id="{78170182-E2BE-47EB-A670-7B0EFBF3130C}"/>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3" name="直線コネクタ 572">
          <a:extLst>
            <a:ext uri="{FF2B5EF4-FFF2-40B4-BE49-F238E27FC236}">
              <a16:creationId xmlns:a16="http://schemas.microsoft.com/office/drawing/2014/main" id="{66D3AA8F-248A-4475-9297-9B139FF6833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574" name="テキスト ボックス 573">
          <a:extLst>
            <a:ext uri="{FF2B5EF4-FFF2-40B4-BE49-F238E27FC236}">
              <a16:creationId xmlns:a16="http://schemas.microsoft.com/office/drawing/2014/main" id="{755AC081-5D5C-46FD-86B6-EB565051BE45}"/>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09964080-4F1E-42BA-8C83-253B4BA3F6D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6" name="テキスト ボックス 575">
          <a:extLst>
            <a:ext uri="{FF2B5EF4-FFF2-40B4-BE49-F238E27FC236}">
              <a16:creationId xmlns:a16="http://schemas.microsoft.com/office/drawing/2014/main" id="{AEEA1905-1D56-473A-B1EF-378AA31FFEBA}"/>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B49FE4CA-ED96-403C-8BC7-8909DC58737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578" name="直線コネクタ 577">
          <a:extLst>
            <a:ext uri="{FF2B5EF4-FFF2-40B4-BE49-F238E27FC236}">
              <a16:creationId xmlns:a16="http://schemas.microsoft.com/office/drawing/2014/main" id="{9570DC86-1952-4CB0-9035-05BBED5EE2A1}"/>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579" name="【一般廃棄物処理施設】&#10;一人当たり有形固定資産（償却資産）額最小値テキスト">
          <a:extLst>
            <a:ext uri="{FF2B5EF4-FFF2-40B4-BE49-F238E27FC236}">
              <a16:creationId xmlns:a16="http://schemas.microsoft.com/office/drawing/2014/main" id="{A5FBDBEC-C3F4-4F26-A163-34EC08C1B001}"/>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580" name="直線コネクタ 579">
          <a:extLst>
            <a:ext uri="{FF2B5EF4-FFF2-40B4-BE49-F238E27FC236}">
              <a16:creationId xmlns:a16="http://schemas.microsoft.com/office/drawing/2014/main" id="{B904D85D-B6CF-403A-8222-2744A8C4B94A}"/>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581" name="【一般廃棄物処理施設】&#10;一人当たり有形固定資産（償却資産）額最大値テキスト">
          <a:extLst>
            <a:ext uri="{FF2B5EF4-FFF2-40B4-BE49-F238E27FC236}">
              <a16:creationId xmlns:a16="http://schemas.microsoft.com/office/drawing/2014/main" id="{878A0917-4D91-42AF-AC8E-6A9C602DD4D7}"/>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582" name="直線コネクタ 581">
          <a:extLst>
            <a:ext uri="{FF2B5EF4-FFF2-40B4-BE49-F238E27FC236}">
              <a16:creationId xmlns:a16="http://schemas.microsoft.com/office/drawing/2014/main" id="{E9C1F76C-0F4A-4E07-9417-7B553E688EFB}"/>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583" name="【一般廃棄物処理施設】&#10;一人当たり有形固定資産（償却資産）額平均値テキスト">
          <a:extLst>
            <a:ext uri="{FF2B5EF4-FFF2-40B4-BE49-F238E27FC236}">
              <a16:creationId xmlns:a16="http://schemas.microsoft.com/office/drawing/2014/main" id="{0A0CE0EB-1FE1-4784-A1AF-F2F9E0424ED7}"/>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584" name="フローチャート: 判断 583">
          <a:extLst>
            <a:ext uri="{FF2B5EF4-FFF2-40B4-BE49-F238E27FC236}">
              <a16:creationId xmlns:a16="http://schemas.microsoft.com/office/drawing/2014/main" id="{FACFEB32-88E1-43BB-8099-DC4F65017463}"/>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585" name="フローチャート: 判断 584">
          <a:extLst>
            <a:ext uri="{FF2B5EF4-FFF2-40B4-BE49-F238E27FC236}">
              <a16:creationId xmlns:a16="http://schemas.microsoft.com/office/drawing/2014/main" id="{733CFAEF-662C-48F8-8DC7-9C12F5FDEF1C}"/>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586" name="フローチャート: 判断 585">
          <a:extLst>
            <a:ext uri="{FF2B5EF4-FFF2-40B4-BE49-F238E27FC236}">
              <a16:creationId xmlns:a16="http://schemas.microsoft.com/office/drawing/2014/main" id="{ADA712E9-FE68-4A96-B9F9-6251F106F73C}"/>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587" name="フローチャート: 判断 586">
          <a:extLst>
            <a:ext uri="{FF2B5EF4-FFF2-40B4-BE49-F238E27FC236}">
              <a16:creationId xmlns:a16="http://schemas.microsoft.com/office/drawing/2014/main" id="{7EB35469-CD10-4B53-824D-863AFB400842}"/>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588" name="フローチャート: 判断 587">
          <a:extLst>
            <a:ext uri="{FF2B5EF4-FFF2-40B4-BE49-F238E27FC236}">
              <a16:creationId xmlns:a16="http://schemas.microsoft.com/office/drawing/2014/main" id="{08F1ECD0-146C-43AC-98B7-D42E0E5C2B8E}"/>
            </a:ext>
          </a:extLst>
        </xdr:cNvPr>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698EC2CB-D617-4659-9D81-21C61B14C4C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50B5CD5-F09E-40BE-A8E8-8E882E36B16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5DFBE4E8-8633-4005-844F-69AD1E4E8C0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10A991BC-2E23-453E-B6BD-A0C01DC3DDA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BA17DC09-5046-415C-836B-55335BA88C1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140766</xdr:rowOff>
    </xdr:from>
    <xdr:to>
      <xdr:col>116</xdr:col>
      <xdr:colOff>114300</xdr:colOff>
      <xdr:row>41</xdr:row>
      <xdr:rowOff>70916</xdr:rowOff>
    </xdr:to>
    <xdr:sp macro="" textlink="">
      <xdr:nvSpPr>
        <xdr:cNvPr id="594" name="楕円 593">
          <a:extLst>
            <a:ext uri="{FF2B5EF4-FFF2-40B4-BE49-F238E27FC236}">
              <a16:creationId xmlns:a16="http://schemas.microsoft.com/office/drawing/2014/main" id="{3ABE6484-56D4-4CE8-938A-BB72B34B410D}"/>
            </a:ext>
          </a:extLst>
        </xdr:cNvPr>
        <xdr:cNvSpPr/>
      </xdr:nvSpPr>
      <xdr:spPr>
        <a:xfrm>
          <a:off x="22110700" y="699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85452</xdr:rowOff>
    </xdr:from>
    <xdr:ext cx="599010" cy="259045"/>
    <xdr:sp macro="" textlink="">
      <xdr:nvSpPr>
        <xdr:cNvPr id="595" name="【一般廃棄物処理施設】&#10;一人当たり有形固定資産（償却資産）額該当値テキスト">
          <a:extLst>
            <a:ext uri="{FF2B5EF4-FFF2-40B4-BE49-F238E27FC236}">
              <a16:creationId xmlns:a16="http://schemas.microsoft.com/office/drawing/2014/main" id="{4BB532C4-3393-4DA5-8ABB-58CB5958F498}"/>
            </a:ext>
          </a:extLst>
        </xdr:cNvPr>
        <xdr:cNvSpPr txBox="1"/>
      </xdr:nvSpPr>
      <xdr:spPr>
        <a:xfrm>
          <a:off x="22199600" y="694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146048</xdr:rowOff>
    </xdr:from>
    <xdr:to>
      <xdr:col>112</xdr:col>
      <xdr:colOff>38100</xdr:colOff>
      <xdr:row>41</xdr:row>
      <xdr:rowOff>76198</xdr:rowOff>
    </xdr:to>
    <xdr:sp macro="" textlink="">
      <xdr:nvSpPr>
        <xdr:cNvPr id="596" name="楕円 595">
          <a:extLst>
            <a:ext uri="{FF2B5EF4-FFF2-40B4-BE49-F238E27FC236}">
              <a16:creationId xmlns:a16="http://schemas.microsoft.com/office/drawing/2014/main" id="{0263A13E-CFDB-47B9-AED0-6D9997F7D447}"/>
            </a:ext>
          </a:extLst>
        </xdr:cNvPr>
        <xdr:cNvSpPr/>
      </xdr:nvSpPr>
      <xdr:spPr>
        <a:xfrm>
          <a:off x="21272500" y="700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20116</xdr:rowOff>
    </xdr:from>
    <xdr:to>
      <xdr:col>116</xdr:col>
      <xdr:colOff>63500</xdr:colOff>
      <xdr:row>41</xdr:row>
      <xdr:rowOff>25398</xdr:rowOff>
    </xdr:to>
    <xdr:cxnSp macro="">
      <xdr:nvCxnSpPr>
        <xdr:cNvPr id="597" name="直線コネクタ 596">
          <a:extLst>
            <a:ext uri="{FF2B5EF4-FFF2-40B4-BE49-F238E27FC236}">
              <a16:creationId xmlns:a16="http://schemas.microsoft.com/office/drawing/2014/main" id="{AECBBC2F-A31F-4726-BCCA-F7C1946986D1}"/>
            </a:ext>
          </a:extLst>
        </xdr:cNvPr>
        <xdr:cNvCxnSpPr/>
      </xdr:nvCxnSpPr>
      <xdr:spPr>
        <a:xfrm flipV="1">
          <a:off x="21323300" y="7049566"/>
          <a:ext cx="838200" cy="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155173</xdr:rowOff>
    </xdr:from>
    <xdr:to>
      <xdr:col>107</xdr:col>
      <xdr:colOff>101600</xdr:colOff>
      <xdr:row>41</xdr:row>
      <xdr:rowOff>85323</xdr:rowOff>
    </xdr:to>
    <xdr:sp macro="" textlink="">
      <xdr:nvSpPr>
        <xdr:cNvPr id="598" name="楕円 597">
          <a:extLst>
            <a:ext uri="{FF2B5EF4-FFF2-40B4-BE49-F238E27FC236}">
              <a16:creationId xmlns:a16="http://schemas.microsoft.com/office/drawing/2014/main" id="{A3FA6CAB-9E8E-410A-AC4B-8C95DA8A4739}"/>
            </a:ext>
          </a:extLst>
        </xdr:cNvPr>
        <xdr:cNvSpPr/>
      </xdr:nvSpPr>
      <xdr:spPr>
        <a:xfrm>
          <a:off x="20383500" y="701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25398</xdr:rowOff>
    </xdr:from>
    <xdr:to>
      <xdr:col>111</xdr:col>
      <xdr:colOff>177800</xdr:colOff>
      <xdr:row>41</xdr:row>
      <xdr:rowOff>34523</xdr:rowOff>
    </xdr:to>
    <xdr:cxnSp macro="">
      <xdr:nvCxnSpPr>
        <xdr:cNvPr id="599" name="直線コネクタ 598">
          <a:extLst>
            <a:ext uri="{FF2B5EF4-FFF2-40B4-BE49-F238E27FC236}">
              <a16:creationId xmlns:a16="http://schemas.microsoft.com/office/drawing/2014/main" id="{821D2AF6-58E6-4031-ACE6-963B3E0A40D5}"/>
            </a:ext>
          </a:extLst>
        </xdr:cNvPr>
        <xdr:cNvCxnSpPr/>
      </xdr:nvCxnSpPr>
      <xdr:spPr>
        <a:xfrm flipV="1">
          <a:off x="20434300" y="7054848"/>
          <a:ext cx="889000" cy="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149008</xdr:rowOff>
    </xdr:from>
    <xdr:to>
      <xdr:col>102</xdr:col>
      <xdr:colOff>165100</xdr:colOff>
      <xdr:row>41</xdr:row>
      <xdr:rowOff>79158</xdr:rowOff>
    </xdr:to>
    <xdr:sp macro="" textlink="">
      <xdr:nvSpPr>
        <xdr:cNvPr id="600" name="楕円 599">
          <a:extLst>
            <a:ext uri="{FF2B5EF4-FFF2-40B4-BE49-F238E27FC236}">
              <a16:creationId xmlns:a16="http://schemas.microsoft.com/office/drawing/2014/main" id="{A55B17E0-A6DD-4383-B4B2-7FDEAC1FB7E6}"/>
            </a:ext>
          </a:extLst>
        </xdr:cNvPr>
        <xdr:cNvSpPr/>
      </xdr:nvSpPr>
      <xdr:spPr>
        <a:xfrm>
          <a:off x="19494500" y="700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28358</xdr:rowOff>
    </xdr:from>
    <xdr:to>
      <xdr:col>107</xdr:col>
      <xdr:colOff>50800</xdr:colOff>
      <xdr:row>41</xdr:row>
      <xdr:rowOff>34523</xdr:rowOff>
    </xdr:to>
    <xdr:cxnSp macro="">
      <xdr:nvCxnSpPr>
        <xdr:cNvPr id="601" name="直線コネクタ 600">
          <a:extLst>
            <a:ext uri="{FF2B5EF4-FFF2-40B4-BE49-F238E27FC236}">
              <a16:creationId xmlns:a16="http://schemas.microsoft.com/office/drawing/2014/main" id="{20E1D29A-BAED-46A4-AE54-60B890F3F4AA}"/>
            </a:ext>
          </a:extLst>
        </xdr:cNvPr>
        <xdr:cNvCxnSpPr/>
      </xdr:nvCxnSpPr>
      <xdr:spPr>
        <a:xfrm>
          <a:off x="19545300" y="7057808"/>
          <a:ext cx="889000" cy="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143196</xdr:rowOff>
    </xdr:from>
    <xdr:to>
      <xdr:col>98</xdr:col>
      <xdr:colOff>38100</xdr:colOff>
      <xdr:row>41</xdr:row>
      <xdr:rowOff>73346</xdr:rowOff>
    </xdr:to>
    <xdr:sp macro="" textlink="">
      <xdr:nvSpPr>
        <xdr:cNvPr id="602" name="楕円 601">
          <a:extLst>
            <a:ext uri="{FF2B5EF4-FFF2-40B4-BE49-F238E27FC236}">
              <a16:creationId xmlns:a16="http://schemas.microsoft.com/office/drawing/2014/main" id="{E80517C2-7F3B-40E2-9ED8-16F23A5D8350}"/>
            </a:ext>
          </a:extLst>
        </xdr:cNvPr>
        <xdr:cNvSpPr/>
      </xdr:nvSpPr>
      <xdr:spPr>
        <a:xfrm>
          <a:off x="18605500" y="700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22546</xdr:rowOff>
    </xdr:from>
    <xdr:to>
      <xdr:col>102</xdr:col>
      <xdr:colOff>114300</xdr:colOff>
      <xdr:row>41</xdr:row>
      <xdr:rowOff>28358</xdr:rowOff>
    </xdr:to>
    <xdr:cxnSp macro="">
      <xdr:nvCxnSpPr>
        <xdr:cNvPr id="603" name="直線コネクタ 602">
          <a:extLst>
            <a:ext uri="{FF2B5EF4-FFF2-40B4-BE49-F238E27FC236}">
              <a16:creationId xmlns:a16="http://schemas.microsoft.com/office/drawing/2014/main" id="{DAAAB9A0-1C65-454D-B9A8-9B37EBD8EC97}"/>
            </a:ext>
          </a:extLst>
        </xdr:cNvPr>
        <xdr:cNvCxnSpPr/>
      </xdr:nvCxnSpPr>
      <xdr:spPr>
        <a:xfrm>
          <a:off x="18656300" y="7051996"/>
          <a:ext cx="889000" cy="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604" name="n_1aveValue【一般廃棄物処理施設】&#10;一人当たり有形固定資産（償却資産）額">
          <a:extLst>
            <a:ext uri="{FF2B5EF4-FFF2-40B4-BE49-F238E27FC236}">
              <a16:creationId xmlns:a16="http://schemas.microsoft.com/office/drawing/2014/main" id="{04879128-A23E-497C-B06E-442035CE1751}"/>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605" name="n_2aveValue【一般廃棄物処理施設】&#10;一人当たり有形固定資産（償却資産）額">
          <a:extLst>
            <a:ext uri="{FF2B5EF4-FFF2-40B4-BE49-F238E27FC236}">
              <a16:creationId xmlns:a16="http://schemas.microsoft.com/office/drawing/2014/main" id="{5C4B9A65-0333-498D-AB53-11611825722F}"/>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606" name="n_3aveValue【一般廃棄物処理施設】&#10;一人当たり有形固定資産（償却資産）額">
          <a:extLst>
            <a:ext uri="{FF2B5EF4-FFF2-40B4-BE49-F238E27FC236}">
              <a16:creationId xmlns:a16="http://schemas.microsoft.com/office/drawing/2014/main" id="{B53203D2-E81D-4C3D-9900-D409CB23322B}"/>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607" name="n_4aveValue【一般廃棄物処理施設】&#10;一人当たり有形固定資産（償却資産）額">
          <a:extLst>
            <a:ext uri="{FF2B5EF4-FFF2-40B4-BE49-F238E27FC236}">
              <a16:creationId xmlns:a16="http://schemas.microsoft.com/office/drawing/2014/main" id="{8B1E8960-3D63-4898-BACF-C98D9ECE32B9}"/>
            </a:ext>
          </a:extLst>
        </xdr:cNvPr>
        <xdr:cNvSpPr txBox="1"/>
      </xdr:nvSpPr>
      <xdr:spPr>
        <a:xfrm>
          <a:off x="18356795" y="67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67325</xdr:rowOff>
    </xdr:from>
    <xdr:ext cx="599010" cy="259045"/>
    <xdr:sp macro="" textlink="">
      <xdr:nvSpPr>
        <xdr:cNvPr id="608" name="n_1mainValue【一般廃棄物処理施設】&#10;一人当たり有形固定資産（償却資産）額">
          <a:extLst>
            <a:ext uri="{FF2B5EF4-FFF2-40B4-BE49-F238E27FC236}">
              <a16:creationId xmlns:a16="http://schemas.microsoft.com/office/drawing/2014/main" id="{4A8D724E-0AD4-4F38-8DA8-751EF2A920A4}"/>
            </a:ext>
          </a:extLst>
        </xdr:cNvPr>
        <xdr:cNvSpPr txBox="1"/>
      </xdr:nvSpPr>
      <xdr:spPr>
        <a:xfrm>
          <a:off x="21011095" y="709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76450</xdr:rowOff>
    </xdr:from>
    <xdr:ext cx="599010" cy="259045"/>
    <xdr:sp macro="" textlink="">
      <xdr:nvSpPr>
        <xdr:cNvPr id="609" name="n_2mainValue【一般廃棄物処理施設】&#10;一人当たり有形固定資産（償却資産）額">
          <a:extLst>
            <a:ext uri="{FF2B5EF4-FFF2-40B4-BE49-F238E27FC236}">
              <a16:creationId xmlns:a16="http://schemas.microsoft.com/office/drawing/2014/main" id="{BF681F62-B785-40FC-B9E4-936899C7EC30}"/>
            </a:ext>
          </a:extLst>
        </xdr:cNvPr>
        <xdr:cNvSpPr txBox="1"/>
      </xdr:nvSpPr>
      <xdr:spPr>
        <a:xfrm>
          <a:off x="20134795" y="7105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70285</xdr:rowOff>
    </xdr:from>
    <xdr:ext cx="599010" cy="259045"/>
    <xdr:sp macro="" textlink="">
      <xdr:nvSpPr>
        <xdr:cNvPr id="610" name="n_3mainValue【一般廃棄物処理施設】&#10;一人当たり有形固定資産（償却資産）額">
          <a:extLst>
            <a:ext uri="{FF2B5EF4-FFF2-40B4-BE49-F238E27FC236}">
              <a16:creationId xmlns:a16="http://schemas.microsoft.com/office/drawing/2014/main" id="{C8F567E9-9067-4A8D-9E33-1E59BBBE9D8D}"/>
            </a:ext>
          </a:extLst>
        </xdr:cNvPr>
        <xdr:cNvSpPr txBox="1"/>
      </xdr:nvSpPr>
      <xdr:spPr>
        <a:xfrm>
          <a:off x="19245795" y="7099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64473</xdr:rowOff>
    </xdr:from>
    <xdr:ext cx="599010" cy="259045"/>
    <xdr:sp macro="" textlink="">
      <xdr:nvSpPr>
        <xdr:cNvPr id="611" name="n_4mainValue【一般廃棄物処理施設】&#10;一人当たり有形固定資産（償却資産）額">
          <a:extLst>
            <a:ext uri="{FF2B5EF4-FFF2-40B4-BE49-F238E27FC236}">
              <a16:creationId xmlns:a16="http://schemas.microsoft.com/office/drawing/2014/main" id="{C5BD4FFC-19B9-429D-BD35-E271372A3767}"/>
            </a:ext>
          </a:extLst>
        </xdr:cNvPr>
        <xdr:cNvSpPr txBox="1"/>
      </xdr:nvSpPr>
      <xdr:spPr>
        <a:xfrm>
          <a:off x="18356795" y="709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FFDA9DC3-98C3-4C3D-BE72-AE6DD31AACC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C1CD380D-DAA7-4A3A-80BF-2EBFE11E2F0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0AB2DCBD-7149-43DE-95F2-D5F43AA5F2C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F4A48578-812D-4E1D-B8BF-3E23A384ABE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45B4620C-1680-41D9-8DBB-0B451B6164B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77735B65-0C15-437F-AF94-7270D1A8191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8B26C0FE-1F3E-4D33-9922-D099BFC6BA1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0AB19582-0C2D-4F1E-ADE5-7FB1AE2C7AC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83051CB8-B7B4-4871-BF4F-02474AB2414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304589A9-A724-4049-8F34-DBEA4B8E892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7D4B4609-9793-4E8F-A9FD-C07ABE8BF6D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3" name="直線コネクタ 622">
          <a:extLst>
            <a:ext uri="{FF2B5EF4-FFF2-40B4-BE49-F238E27FC236}">
              <a16:creationId xmlns:a16="http://schemas.microsoft.com/office/drawing/2014/main" id="{B5A522E9-EDEE-4F86-921A-C77D5982409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4" name="テキスト ボックス 623">
          <a:extLst>
            <a:ext uri="{FF2B5EF4-FFF2-40B4-BE49-F238E27FC236}">
              <a16:creationId xmlns:a16="http://schemas.microsoft.com/office/drawing/2014/main" id="{01A5B1CD-BDCA-4831-9373-17E37CC5A68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5" name="直線コネクタ 624">
          <a:extLst>
            <a:ext uri="{FF2B5EF4-FFF2-40B4-BE49-F238E27FC236}">
              <a16:creationId xmlns:a16="http://schemas.microsoft.com/office/drawing/2014/main" id="{1BEFD2EB-FB18-4022-9045-F0195AAD346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6" name="テキスト ボックス 625">
          <a:extLst>
            <a:ext uri="{FF2B5EF4-FFF2-40B4-BE49-F238E27FC236}">
              <a16:creationId xmlns:a16="http://schemas.microsoft.com/office/drawing/2014/main" id="{F4EBDDD9-B3E3-4143-AE08-7981E0DC820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7" name="直線コネクタ 626">
          <a:extLst>
            <a:ext uri="{FF2B5EF4-FFF2-40B4-BE49-F238E27FC236}">
              <a16:creationId xmlns:a16="http://schemas.microsoft.com/office/drawing/2014/main" id="{2E7427F0-425D-4FF6-B224-0E1EB56CEAC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8" name="テキスト ボックス 627">
          <a:extLst>
            <a:ext uri="{FF2B5EF4-FFF2-40B4-BE49-F238E27FC236}">
              <a16:creationId xmlns:a16="http://schemas.microsoft.com/office/drawing/2014/main" id="{E45F161D-4B56-4A57-AF6A-03853CD449A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9" name="直線コネクタ 628">
          <a:extLst>
            <a:ext uri="{FF2B5EF4-FFF2-40B4-BE49-F238E27FC236}">
              <a16:creationId xmlns:a16="http://schemas.microsoft.com/office/drawing/2014/main" id="{2D3C921F-DED6-4D8A-BB19-E4A23C02769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0" name="テキスト ボックス 629">
          <a:extLst>
            <a:ext uri="{FF2B5EF4-FFF2-40B4-BE49-F238E27FC236}">
              <a16:creationId xmlns:a16="http://schemas.microsoft.com/office/drawing/2014/main" id="{8713AF8E-BD96-477E-82F9-F5821985E85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1" name="直線コネクタ 630">
          <a:extLst>
            <a:ext uri="{FF2B5EF4-FFF2-40B4-BE49-F238E27FC236}">
              <a16:creationId xmlns:a16="http://schemas.microsoft.com/office/drawing/2014/main" id="{912C1880-AF08-4233-9223-F2BD9C351B9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2" name="テキスト ボックス 631">
          <a:extLst>
            <a:ext uri="{FF2B5EF4-FFF2-40B4-BE49-F238E27FC236}">
              <a16:creationId xmlns:a16="http://schemas.microsoft.com/office/drawing/2014/main" id="{827CBF45-CA03-44AB-A6EB-47C7490022D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48FDFDA5-9706-4AD4-99CD-29D535980D2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4" name="テキスト ボックス 633">
          <a:extLst>
            <a:ext uri="{FF2B5EF4-FFF2-40B4-BE49-F238E27FC236}">
              <a16:creationId xmlns:a16="http://schemas.microsoft.com/office/drawing/2014/main" id="{CBA7F4E0-2F55-41F7-A222-9112C5FE4FE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1C5119CD-B440-41BD-81AF-5E28F714F59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636" name="直線コネクタ 635">
          <a:extLst>
            <a:ext uri="{FF2B5EF4-FFF2-40B4-BE49-F238E27FC236}">
              <a16:creationId xmlns:a16="http://schemas.microsoft.com/office/drawing/2014/main" id="{271284A6-B330-42CE-AE48-20A7DB6808C7}"/>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641878A1-4059-49B3-B3D1-2239E63D6015}"/>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8" name="直線コネクタ 637">
          <a:extLst>
            <a:ext uri="{FF2B5EF4-FFF2-40B4-BE49-F238E27FC236}">
              <a16:creationId xmlns:a16="http://schemas.microsoft.com/office/drawing/2014/main" id="{5FC30058-3C00-4388-902C-2651C8147364}"/>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A3362E59-D50A-47C1-BF30-A7EB8D44548B}"/>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640" name="直線コネクタ 639">
          <a:extLst>
            <a:ext uri="{FF2B5EF4-FFF2-40B4-BE49-F238E27FC236}">
              <a16:creationId xmlns:a16="http://schemas.microsoft.com/office/drawing/2014/main" id="{217514A6-0ACF-4D27-B1A0-004CC2E52566}"/>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118762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78C0ACBD-150B-49AD-A263-89EBA8B578B8}"/>
            </a:ext>
          </a:extLst>
        </xdr:cNvPr>
        <xdr:cNvSpPr txBox="1"/>
      </xdr:nvSpPr>
      <xdr:spPr>
        <a:xfrm>
          <a:off x="16357600" y="1006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642" name="フローチャート: 判断 641">
          <a:extLst>
            <a:ext uri="{FF2B5EF4-FFF2-40B4-BE49-F238E27FC236}">
              <a16:creationId xmlns:a16="http://schemas.microsoft.com/office/drawing/2014/main" id="{72E5F85A-0A92-4202-8BA8-CCCC97A48D89}"/>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643" name="フローチャート: 判断 642">
          <a:extLst>
            <a:ext uri="{FF2B5EF4-FFF2-40B4-BE49-F238E27FC236}">
              <a16:creationId xmlns:a16="http://schemas.microsoft.com/office/drawing/2014/main" id="{299CA185-4E33-40DB-877C-8B81AC829AFA}"/>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644" name="フローチャート: 判断 643">
          <a:extLst>
            <a:ext uri="{FF2B5EF4-FFF2-40B4-BE49-F238E27FC236}">
              <a16:creationId xmlns:a16="http://schemas.microsoft.com/office/drawing/2014/main" id="{FFDF1908-E306-4BDB-9D23-85CCA63361A8}"/>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645" name="フローチャート: 判断 644">
          <a:extLst>
            <a:ext uri="{FF2B5EF4-FFF2-40B4-BE49-F238E27FC236}">
              <a16:creationId xmlns:a16="http://schemas.microsoft.com/office/drawing/2014/main" id="{BC2C80FC-7B5D-4B1E-B2F5-EC0D72AE8A8C}"/>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646" name="フローチャート: 判断 645">
          <a:extLst>
            <a:ext uri="{FF2B5EF4-FFF2-40B4-BE49-F238E27FC236}">
              <a16:creationId xmlns:a16="http://schemas.microsoft.com/office/drawing/2014/main" id="{8987B199-665A-4929-8144-5F38279E55F0}"/>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F905589A-15CD-4583-8759-552A62F162D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CF531592-B4A5-4D5D-BED2-966E9DFD622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4BCD0E65-2BC7-4ABE-A4B1-E69C593E481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5019E67C-98CA-4D81-B9CF-8281F59EC1B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5EB2A9FC-4EE1-4BB0-B517-FB88A98F744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114935</xdr:rowOff>
    </xdr:from>
    <xdr:to>
      <xdr:col>85</xdr:col>
      <xdr:colOff>177800</xdr:colOff>
      <xdr:row>63</xdr:row>
      <xdr:rowOff>45085</xdr:rowOff>
    </xdr:to>
    <xdr:sp macro="" textlink="">
      <xdr:nvSpPr>
        <xdr:cNvPr id="652" name="楕円 651">
          <a:extLst>
            <a:ext uri="{FF2B5EF4-FFF2-40B4-BE49-F238E27FC236}">
              <a16:creationId xmlns:a16="http://schemas.microsoft.com/office/drawing/2014/main" id="{4504261B-7A24-4C0B-BA82-95F3ED43EA1B}"/>
            </a:ext>
          </a:extLst>
        </xdr:cNvPr>
        <xdr:cNvSpPr/>
      </xdr:nvSpPr>
      <xdr:spPr>
        <a:xfrm>
          <a:off x="1626870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93362</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59F8B6B3-4036-4969-B7B1-7FCA3DB000B2}"/>
            </a:ext>
          </a:extLst>
        </xdr:cNvPr>
        <xdr:cNvSpPr txBox="1"/>
      </xdr:nvSpPr>
      <xdr:spPr>
        <a:xfrm>
          <a:off x="16357600"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53975</xdr:rowOff>
    </xdr:from>
    <xdr:to>
      <xdr:col>81</xdr:col>
      <xdr:colOff>101600</xdr:colOff>
      <xdr:row>62</xdr:row>
      <xdr:rowOff>155575</xdr:rowOff>
    </xdr:to>
    <xdr:sp macro="" textlink="">
      <xdr:nvSpPr>
        <xdr:cNvPr id="654" name="楕円 653">
          <a:extLst>
            <a:ext uri="{FF2B5EF4-FFF2-40B4-BE49-F238E27FC236}">
              <a16:creationId xmlns:a16="http://schemas.microsoft.com/office/drawing/2014/main" id="{6D8BD8CB-89BF-40B2-BE8F-97332280F3DD}"/>
            </a:ext>
          </a:extLst>
        </xdr:cNvPr>
        <xdr:cNvSpPr/>
      </xdr:nvSpPr>
      <xdr:spPr>
        <a:xfrm>
          <a:off x="154305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104775</xdr:rowOff>
    </xdr:from>
    <xdr:to>
      <xdr:col>85</xdr:col>
      <xdr:colOff>127000</xdr:colOff>
      <xdr:row>62</xdr:row>
      <xdr:rowOff>165735</xdr:rowOff>
    </xdr:to>
    <xdr:cxnSp macro="">
      <xdr:nvCxnSpPr>
        <xdr:cNvPr id="655" name="直線コネクタ 654">
          <a:extLst>
            <a:ext uri="{FF2B5EF4-FFF2-40B4-BE49-F238E27FC236}">
              <a16:creationId xmlns:a16="http://schemas.microsoft.com/office/drawing/2014/main" id="{3C359A00-D740-44A7-B63E-4A4959AB8D08}"/>
            </a:ext>
          </a:extLst>
        </xdr:cNvPr>
        <xdr:cNvCxnSpPr/>
      </xdr:nvCxnSpPr>
      <xdr:spPr>
        <a:xfrm>
          <a:off x="15481300" y="10734675"/>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164465</xdr:rowOff>
    </xdr:from>
    <xdr:to>
      <xdr:col>76</xdr:col>
      <xdr:colOff>165100</xdr:colOff>
      <xdr:row>62</xdr:row>
      <xdr:rowOff>94615</xdr:rowOff>
    </xdr:to>
    <xdr:sp macro="" textlink="">
      <xdr:nvSpPr>
        <xdr:cNvPr id="656" name="楕円 655">
          <a:extLst>
            <a:ext uri="{FF2B5EF4-FFF2-40B4-BE49-F238E27FC236}">
              <a16:creationId xmlns:a16="http://schemas.microsoft.com/office/drawing/2014/main" id="{CD8A0C92-D819-418F-A693-44BF95C07605}"/>
            </a:ext>
          </a:extLst>
        </xdr:cNvPr>
        <xdr:cNvSpPr/>
      </xdr:nvSpPr>
      <xdr:spPr>
        <a:xfrm>
          <a:off x="14541500" y="106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43815</xdr:rowOff>
    </xdr:from>
    <xdr:to>
      <xdr:col>81</xdr:col>
      <xdr:colOff>50800</xdr:colOff>
      <xdr:row>62</xdr:row>
      <xdr:rowOff>104775</xdr:rowOff>
    </xdr:to>
    <xdr:cxnSp macro="">
      <xdr:nvCxnSpPr>
        <xdr:cNvPr id="657" name="直線コネクタ 656">
          <a:extLst>
            <a:ext uri="{FF2B5EF4-FFF2-40B4-BE49-F238E27FC236}">
              <a16:creationId xmlns:a16="http://schemas.microsoft.com/office/drawing/2014/main" id="{A9732751-2543-4E64-9AB6-9CB182BF7972}"/>
            </a:ext>
          </a:extLst>
        </xdr:cNvPr>
        <xdr:cNvCxnSpPr/>
      </xdr:nvCxnSpPr>
      <xdr:spPr>
        <a:xfrm>
          <a:off x="14592300" y="1067371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103505</xdr:rowOff>
    </xdr:from>
    <xdr:to>
      <xdr:col>72</xdr:col>
      <xdr:colOff>38100</xdr:colOff>
      <xdr:row>62</xdr:row>
      <xdr:rowOff>33655</xdr:rowOff>
    </xdr:to>
    <xdr:sp macro="" textlink="">
      <xdr:nvSpPr>
        <xdr:cNvPr id="658" name="楕円 657">
          <a:extLst>
            <a:ext uri="{FF2B5EF4-FFF2-40B4-BE49-F238E27FC236}">
              <a16:creationId xmlns:a16="http://schemas.microsoft.com/office/drawing/2014/main" id="{AFAC8DA0-FDBC-4B4E-AE21-00110F6010A6}"/>
            </a:ext>
          </a:extLst>
        </xdr:cNvPr>
        <xdr:cNvSpPr/>
      </xdr:nvSpPr>
      <xdr:spPr>
        <a:xfrm>
          <a:off x="13652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154305</xdr:rowOff>
    </xdr:from>
    <xdr:to>
      <xdr:col>76</xdr:col>
      <xdr:colOff>114300</xdr:colOff>
      <xdr:row>62</xdr:row>
      <xdr:rowOff>43815</xdr:rowOff>
    </xdr:to>
    <xdr:cxnSp macro="">
      <xdr:nvCxnSpPr>
        <xdr:cNvPr id="659" name="直線コネクタ 658">
          <a:extLst>
            <a:ext uri="{FF2B5EF4-FFF2-40B4-BE49-F238E27FC236}">
              <a16:creationId xmlns:a16="http://schemas.microsoft.com/office/drawing/2014/main" id="{F20FEBD5-B380-4235-BCEE-724E0CCF82B5}"/>
            </a:ext>
          </a:extLst>
        </xdr:cNvPr>
        <xdr:cNvCxnSpPr/>
      </xdr:nvCxnSpPr>
      <xdr:spPr>
        <a:xfrm>
          <a:off x="13703300" y="1061275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44450</xdr:rowOff>
    </xdr:from>
    <xdr:to>
      <xdr:col>67</xdr:col>
      <xdr:colOff>101600</xdr:colOff>
      <xdr:row>61</xdr:row>
      <xdr:rowOff>146050</xdr:rowOff>
    </xdr:to>
    <xdr:sp macro="" textlink="">
      <xdr:nvSpPr>
        <xdr:cNvPr id="660" name="楕円 659">
          <a:extLst>
            <a:ext uri="{FF2B5EF4-FFF2-40B4-BE49-F238E27FC236}">
              <a16:creationId xmlns:a16="http://schemas.microsoft.com/office/drawing/2014/main" id="{CF455E75-0EE4-48B8-838A-1E433CB55E45}"/>
            </a:ext>
          </a:extLst>
        </xdr:cNvPr>
        <xdr:cNvSpPr/>
      </xdr:nvSpPr>
      <xdr:spPr>
        <a:xfrm>
          <a:off x="12763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95250</xdr:rowOff>
    </xdr:from>
    <xdr:to>
      <xdr:col>71</xdr:col>
      <xdr:colOff>177800</xdr:colOff>
      <xdr:row>61</xdr:row>
      <xdr:rowOff>154305</xdr:rowOff>
    </xdr:to>
    <xdr:cxnSp macro="">
      <xdr:nvCxnSpPr>
        <xdr:cNvPr id="661" name="直線コネクタ 660">
          <a:extLst>
            <a:ext uri="{FF2B5EF4-FFF2-40B4-BE49-F238E27FC236}">
              <a16:creationId xmlns:a16="http://schemas.microsoft.com/office/drawing/2014/main" id="{42014F7D-460F-4DF1-A413-0EBD05DDF517}"/>
            </a:ext>
          </a:extLst>
        </xdr:cNvPr>
        <xdr:cNvCxnSpPr/>
      </xdr:nvCxnSpPr>
      <xdr:spPr>
        <a:xfrm>
          <a:off x="12814300" y="1055370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31132</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B91FA662-5780-4139-9803-8BE6DFBE0A74}"/>
            </a:ext>
          </a:extLst>
        </xdr:cNvPr>
        <xdr:cNvSpPr txBox="1"/>
      </xdr:nvSpPr>
      <xdr:spPr>
        <a:xfrm>
          <a:off x="15266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9BB06140-3706-45C3-A261-50EBC7C42519}"/>
            </a:ext>
          </a:extLst>
        </xdr:cNvPr>
        <xdr:cNvSpPr txBox="1"/>
      </xdr:nvSpPr>
      <xdr:spPr>
        <a:xfrm>
          <a:off x="14389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43EB384F-45E7-4900-9C3D-1643DB693CBB}"/>
            </a:ext>
          </a:extLst>
        </xdr:cNvPr>
        <xdr:cNvSpPr txBox="1"/>
      </xdr:nvSpPr>
      <xdr:spPr>
        <a:xfrm>
          <a:off x="13500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81B0440F-BC88-4A8C-9D27-84BCFD4ACAEF}"/>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146702</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93535F72-FD26-4884-846A-C02FF87C7ED0}"/>
            </a:ext>
          </a:extLst>
        </xdr:cNvPr>
        <xdr:cNvSpPr txBox="1"/>
      </xdr:nvSpPr>
      <xdr:spPr>
        <a:xfrm>
          <a:off x="15266044" y="1077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85742</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08FD951F-F0B7-4B44-BCCB-550F31A2B511}"/>
            </a:ext>
          </a:extLst>
        </xdr:cNvPr>
        <xdr:cNvSpPr txBox="1"/>
      </xdr:nvSpPr>
      <xdr:spPr>
        <a:xfrm>
          <a:off x="14389744"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24782</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1B15DFFB-4A65-4359-98C6-3E16C5B2D23C}"/>
            </a:ext>
          </a:extLst>
        </xdr:cNvPr>
        <xdr:cNvSpPr txBox="1"/>
      </xdr:nvSpPr>
      <xdr:spPr>
        <a:xfrm>
          <a:off x="135007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137177</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0E805DAF-62C2-4E8A-A0B5-D38168588ABB}"/>
            </a:ext>
          </a:extLst>
        </xdr:cNvPr>
        <xdr:cNvSpPr txBox="1"/>
      </xdr:nvSpPr>
      <xdr:spPr>
        <a:xfrm>
          <a:off x="12611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A38C9B21-48A9-4990-A61E-AA439F8EB9B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8464F5D2-0886-450C-9BB8-EDE29596AD2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06EA4689-CC40-4023-8638-46E381AB851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8FD5F424-336E-43F6-BC8E-07333BAB705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EA166033-3F7F-446E-8E5E-A9E97F26AFE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7353A2D0-11AB-48F8-A0D7-4C23F692EC0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230DFFBA-A71D-41BB-BF5C-5C8BBDA8587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DB9396C6-BE98-4BF2-B424-6B8FB62841C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1188485D-A6F5-4895-886D-EB7C300E212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CCE4AF07-6F96-47A1-820B-B871965CCB9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4BA2A021-852A-49B2-935B-DD9A49B4DE0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9ADD37FE-5047-4937-8EFA-AEAE6CC8E40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44AF03F6-83BF-4AEC-AE46-D0A76A07D25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502613D9-9211-4A4E-B0DB-4CF827D8164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9F59F2AF-6A47-4871-99E1-415A3AE9A2E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A057EAED-1716-4619-97A3-7D624C18EF9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45F44636-63E1-4ACF-BB8F-5FB643DA3947}"/>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16C5FBD5-B7FE-4FCE-A62C-3558CF6CBBF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A343363F-AD7E-45D1-9537-85B99343386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C5C0F75-C989-466D-A096-F2683327448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C7E5E333-BD89-4110-81FC-67FB7D6A97B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691" name="直線コネクタ 690">
          <a:extLst>
            <a:ext uri="{FF2B5EF4-FFF2-40B4-BE49-F238E27FC236}">
              <a16:creationId xmlns:a16="http://schemas.microsoft.com/office/drawing/2014/main" id="{0E48769F-C4F7-41E9-A973-FAF3F1914A0B}"/>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18FB4DCA-8BC2-48DF-8FFF-AC99D749DACA}"/>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693" name="直線コネクタ 692">
          <a:extLst>
            <a:ext uri="{FF2B5EF4-FFF2-40B4-BE49-F238E27FC236}">
              <a16:creationId xmlns:a16="http://schemas.microsoft.com/office/drawing/2014/main" id="{D3AE6E27-35AC-4A7B-ACBA-1E49E36BC0D9}"/>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D27A12D3-9F41-4AE2-955D-717C7F36C845}"/>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695" name="直線コネクタ 694">
          <a:extLst>
            <a:ext uri="{FF2B5EF4-FFF2-40B4-BE49-F238E27FC236}">
              <a16:creationId xmlns:a16="http://schemas.microsoft.com/office/drawing/2014/main" id="{21DE678E-D2FA-46E0-ABCD-F984FEA9C354}"/>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879D0771-BCAA-4DA1-B175-B57CEC31CE72}"/>
            </a:ext>
          </a:extLst>
        </xdr:cNvPr>
        <xdr:cNvSpPr txBox="1"/>
      </xdr:nvSpPr>
      <xdr:spPr>
        <a:xfrm>
          <a:off x="22199600" y="1068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697" name="フローチャート: 判断 696">
          <a:extLst>
            <a:ext uri="{FF2B5EF4-FFF2-40B4-BE49-F238E27FC236}">
              <a16:creationId xmlns:a16="http://schemas.microsoft.com/office/drawing/2014/main" id="{91B91168-742F-41B0-AB8E-9CA4EE823F75}"/>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698" name="フローチャート: 判断 697">
          <a:extLst>
            <a:ext uri="{FF2B5EF4-FFF2-40B4-BE49-F238E27FC236}">
              <a16:creationId xmlns:a16="http://schemas.microsoft.com/office/drawing/2014/main" id="{A0284DC8-14E6-4DA4-BE7D-395A3DFF218A}"/>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699" name="フローチャート: 判断 698">
          <a:extLst>
            <a:ext uri="{FF2B5EF4-FFF2-40B4-BE49-F238E27FC236}">
              <a16:creationId xmlns:a16="http://schemas.microsoft.com/office/drawing/2014/main" id="{092CFA37-4CA5-4602-8C6D-C101BACF5F4A}"/>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700" name="フローチャート: 判断 699">
          <a:extLst>
            <a:ext uri="{FF2B5EF4-FFF2-40B4-BE49-F238E27FC236}">
              <a16:creationId xmlns:a16="http://schemas.microsoft.com/office/drawing/2014/main" id="{B0509967-D7BD-45DD-9788-C0E883B5C4E7}"/>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701" name="フローチャート: 判断 700">
          <a:extLst>
            <a:ext uri="{FF2B5EF4-FFF2-40B4-BE49-F238E27FC236}">
              <a16:creationId xmlns:a16="http://schemas.microsoft.com/office/drawing/2014/main" id="{A943C5B7-CEFF-42BE-A961-9D8B048F9CD4}"/>
            </a:ext>
          </a:extLst>
        </xdr:cNvPr>
        <xdr:cNvSpPr/>
      </xdr:nvSpPr>
      <xdr:spPr>
        <a:xfrm>
          <a:off x="18605500" y="10837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9076361-D4E0-4D7D-ACA9-B4A7F738206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E335316-F13C-4935-B084-7234C54008E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D69865E-F69E-4560-9E28-4BBA7C0F5A1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263AF66-C9E4-4DFF-86BA-F683EA93664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C9C86BCA-F9E1-4281-80FC-1FF41C93978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41326</xdr:rowOff>
    </xdr:from>
    <xdr:to>
      <xdr:col>116</xdr:col>
      <xdr:colOff>114300</xdr:colOff>
      <xdr:row>63</xdr:row>
      <xdr:rowOff>142926</xdr:rowOff>
    </xdr:to>
    <xdr:sp macro="" textlink="">
      <xdr:nvSpPr>
        <xdr:cNvPr id="707" name="楕円 706">
          <a:extLst>
            <a:ext uri="{FF2B5EF4-FFF2-40B4-BE49-F238E27FC236}">
              <a16:creationId xmlns:a16="http://schemas.microsoft.com/office/drawing/2014/main" id="{49E1FAA6-20F2-4550-B0E7-95E198A3928E}"/>
            </a:ext>
          </a:extLst>
        </xdr:cNvPr>
        <xdr:cNvSpPr/>
      </xdr:nvSpPr>
      <xdr:spPr>
        <a:xfrm>
          <a:off x="22110700" y="1084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12895</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EAB0B38D-6458-48E8-B6BE-DBCF64226BDE}"/>
            </a:ext>
          </a:extLst>
        </xdr:cNvPr>
        <xdr:cNvSpPr txBox="1"/>
      </xdr:nvSpPr>
      <xdr:spPr>
        <a:xfrm>
          <a:off x="22199600" y="1081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42697</xdr:rowOff>
    </xdr:from>
    <xdr:to>
      <xdr:col>112</xdr:col>
      <xdr:colOff>38100</xdr:colOff>
      <xdr:row>63</xdr:row>
      <xdr:rowOff>144297</xdr:rowOff>
    </xdr:to>
    <xdr:sp macro="" textlink="">
      <xdr:nvSpPr>
        <xdr:cNvPr id="709" name="楕円 708">
          <a:extLst>
            <a:ext uri="{FF2B5EF4-FFF2-40B4-BE49-F238E27FC236}">
              <a16:creationId xmlns:a16="http://schemas.microsoft.com/office/drawing/2014/main" id="{D283DD7E-E7B9-4C92-8381-7F3DF95AE080}"/>
            </a:ext>
          </a:extLst>
        </xdr:cNvPr>
        <xdr:cNvSpPr/>
      </xdr:nvSpPr>
      <xdr:spPr>
        <a:xfrm>
          <a:off x="21272500" y="1084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92126</xdr:rowOff>
    </xdr:from>
    <xdr:to>
      <xdr:col>116</xdr:col>
      <xdr:colOff>63500</xdr:colOff>
      <xdr:row>63</xdr:row>
      <xdr:rowOff>93497</xdr:rowOff>
    </xdr:to>
    <xdr:cxnSp macro="">
      <xdr:nvCxnSpPr>
        <xdr:cNvPr id="710" name="直線コネクタ 709">
          <a:extLst>
            <a:ext uri="{FF2B5EF4-FFF2-40B4-BE49-F238E27FC236}">
              <a16:creationId xmlns:a16="http://schemas.microsoft.com/office/drawing/2014/main" id="{000E0AFF-206B-4CB6-A5EE-9AF5123A16CF}"/>
            </a:ext>
          </a:extLst>
        </xdr:cNvPr>
        <xdr:cNvCxnSpPr/>
      </xdr:nvCxnSpPr>
      <xdr:spPr>
        <a:xfrm flipV="1">
          <a:off x="21323300" y="10893476"/>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44297</xdr:rowOff>
    </xdr:from>
    <xdr:to>
      <xdr:col>107</xdr:col>
      <xdr:colOff>101600</xdr:colOff>
      <xdr:row>63</xdr:row>
      <xdr:rowOff>145897</xdr:rowOff>
    </xdr:to>
    <xdr:sp macro="" textlink="">
      <xdr:nvSpPr>
        <xdr:cNvPr id="711" name="楕円 710">
          <a:extLst>
            <a:ext uri="{FF2B5EF4-FFF2-40B4-BE49-F238E27FC236}">
              <a16:creationId xmlns:a16="http://schemas.microsoft.com/office/drawing/2014/main" id="{6E48A11E-7B77-4D38-8A48-073190C48BA4}"/>
            </a:ext>
          </a:extLst>
        </xdr:cNvPr>
        <xdr:cNvSpPr/>
      </xdr:nvSpPr>
      <xdr:spPr>
        <a:xfrm>
          <a:off x="20383500" y="1084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93497</xdr:rowOff>
    </xdr:from>
    <xdr:to>
      <xdr:col>111</xdr:col>
      <xdr:colOff>177800</xdr:colOff>
      <xdr:row>63</xdr:row>
      <xdr:rowOff>95097</xdr:rowOff>
    </xdr:to>
    <xdr:cxnSp macro="">
      <xdr:nvCxnSpPr>
        <xdr:cNvPr id="712" name="直線コネクタ 711">
          <a:extLst>
            <a:ext uri="{FF2B5EF4-FFF2-40B4-BE49-F238E27FC236}">
              <a16:creationId xmlns:a16="http://schemas.microsoft.com/office/drawing/2014/main" id="{3C26B0ED-7253-4C9A-8F9F-8EB70870020C}"/>
            </a:ext>
          </a:extLst>
        </xdr:cNvPr>
        <xdr:cNvCxnSpPr/>
      </xdr:nvCxnSpPr>
      <xdr:spPr>
        <a:xfrm flipV="1">
          <a:off x="20434300" y="10894847"/>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45212</xdr:rowOff>
    </xdr:from>
    <xdr:to>
      <xdr:col>102</xdr:col>
      <xdr:colOff>165100</xdr:colOff>
      <xdr:row>63</xdr:row>
      <xdr:rowOff>146812</xdr:rowOff>
    </xdr:to>
    <xdr:sp macro="" textlink="">
      <xdr:nvSpPr>
        <xdr:cNvPr id="713" name="楕円 712">
          <a:extLst>
            <a:ext uri="{FF2B5EF4-FFF2-40B4-BE49-F238E27FC236}">
              <a16:creationId xmlns:a16="http://schemas.microsoft.com/office/drawing/2014/main" id="{6CB6BE71-FAB7-450D-B7A8-E679D37367B8}"/>
            </a:ext>
          </a:extLst>
        </xdr:cNvPr>
        <xdr:cNvSpPr/>
      </xdr:nvSpPr>
      <xdr:spPr>
        <a:xfrm>
          <a:off x="19494500" y="1084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95097</xdr:rowOff>
    </xdr:from>
    <xdr:to>
      <xdr:col>107</xdr:col>
      <xdr:colOff>50800</xdr:colOff>
      <xdr:row>63</xdr:row>
      <xdr:rowOff>96012</xdr:rowOff>
    </xdr:to>
    <xdr:cxnSp macro="">
      <xdr:nvCxnSpPr>
        <xdr:cNvPr id="714" name="直線コネクタ 713">
          <a:extLst>
            <a:ext uri="{FF2B5EF4-FFF2-40B4-BE49-F238E27FC236}">
              <a16:creationId xmlns:a16="http://schemas.microsoft.com/office/drawing/2014/main" id="{32CFFB61-9B56-49C8-9010-2A4C1EF4DA89}"/>
            </a:ext>
          </a:extLst>
        </xdr:cNvPr>
        <xdr:cNvCxnSpPr/>
      </xdr:nvCxnSpPr>
      <xdr:spPr>
        <a:xfrm flipV="1">
          <a:off x="19545300" y="1089644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47269</xdr:rowOff>
    </xdr:from>
    <xdr:to>
      <xdr:col>98</xdr:col>
      <xdr:colOff>38100</xdr:colOff>
      <xdr:row>63</xdr:row>
      <xdr:rowOff>148869</xdr:rowOff>
    </xdr:to>
    <xdr:sp macro="" textlink="">
      <xdr:nvSpPr>
        <xdr:cNvPr id="715" name="楕円 714">
          <a:extLst>
            <a:ext uri="{FF2B5EF4-FFF2-40B4-BE49-F238E27FC236}">
              <a16:creationId xmlns:a16="http://schemas.microsoft.com/office/drawing/2014/main" id="{EF684FA3-3509-4613-9B12-3E0E0DB06732}"/>
            </a:ext>
          </a:extLst>
        </xdr:cNvPr>
        <xdr:cNvSpPr/>
      </xdr:nvSpPr>
      <xdr:spPr>
        <a:xfrm>
          <a:off x="18605500" y="1084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96012</xdr:rowOff>
    </xdr:from>
    <xdr:to>
      <xdr:col>102</xdr:col>
      <xdr:colOff>114300</xdr:colOff>
      <xdr:row>63</xdr:row>
      <xdr:rowOff>98069</xdr:rowOff>
    </xdr:to>
    <xdr:cxnSp macro="">
      <xdr:nvCxnSpPr>
        <xdr:cNvPr id="716" name="直線コネクタ 715">
          <a:extLst>
            <a:ext uri="{FF2B5EF4-FFF2-40B4-BE49-F238E27FC236}">
              <a16:creationId xmlns:a16="http://schemas.microsoft.com/office/drawing/2014/main" id="{52D9466A-CF95-4557-94A2-68185FF64E44}"/>
            </a:ext>
          </a:extLst>
        </xdr:cNvPr>
        <xdr:cNvCxnSpPr/>
      </xdr:nvCxnSpPr>
      <xdr:spPr>
        <a:xfrm flipV="1">
          <a:off x="18656300" y="10897362"/>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717" name="n_1aveValue【保健センター・保健所】&#10;一人当たり面積">
          <a:extLst>
            <a:ext uri="{FF2B5EF4-FFF2-40B4-BE49-F238E27FC236}">
              <a16:creationId xmlns:a16="http://schemas.microsoft.com/office/drawing/2014/main" id="{D55FC4FD-9435-4BAF-B15E-AE208A38F11A}"/>
            </a:ext>
          </a:extLst>
        </xdr:cNvPr>
        <xdr:cNvSpPr txBox="1"/>
      </xdr:nvSpPr>
      <xdr:spPr>
        <a:xfrm>
          <a:off x="21075727" y="106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718" name="n_2aveValue【保健センター・保健所】&#10;一人当たり面積">
          <a:extLst>
            <a:ext uri="{FF2B5EF4-FFF2-40B4-BE49-F238E27FC236}">
              <a16:creationId xmlns:a16="http://schemas.microsoft.com/office/drawing/2014/main" id="{9D681F09-32B6-4AD8-8B1F-F20F0164F865}"/>
            </a:ext>
          </a:extLst>
        </xdr:cNvPr>
        <xdr:cNvSpPr txBox="1"/>
      </xdr:nvSpPr>
      <xdr:spPr>
        <a:xfrm>
          <a:off x="20199427" y="106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719" name="n_3aveValue【保健センター・保健所】&#10;一人当たり面積">
          <a:extLst>
            <a:ext uri="{FF2B5EF4-FFF2-40B4-BE49-F238E27FC236}">
              <a16:creationId xmlns:a16="http://schemas.microsoft.com/office/drawing/2014/main" id="{7038BAD6-D951-420D-ACA0-FAC0007D1192}"/>
            </a:ext>
          </a:extLst>
        </xdr:cNvPr>
        <xdr:cNvSpPr txBox="1"/>
      </xdr:nvSpPr>
      <xdr:spPr>
        <a:xfrm>
          <a:off x="19310427" y="1061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154423</xdr:rowOff>
    </xdr:from>
    <xdr:ext cx="469744" cy="259045"/>
    <xdr:sp macro="" textlink="">
      <xdr:nvSpPr>
        <xdr:cNvPr id="720" name="n_4aveValue【保健センター・保健所】&#10;一人当たり面積">
          <a:extLst>
            <a:ext uri="{FF2B5EF4-FFF2-40B4-BE49-F238E27FC236}">
              <a16:creationId xmlns:a16="http://schemas.microsoft.com/office/drawing/2014/main" id="{B576A80A-E9DB-4399-B2F0-7E27F9C1C0F2}"/>
            </a:ext>
          </a:extLst>
        </xdr:cNvPr>
        <xdr:cNvSpPr txBox="1"/>
      </xdr:nvSpPr>
      <xdr:spPr>
        <a:xfrm>
          <a:off x="18421427" y="1061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135424</xdr:rowOff>
    </xdr:from>
    <xdr:ext cx="469744" cy="259045"/>
    <xdr:sp macro="" textlink="">
      <xdr:nvSpPr>
        <xdr:cNvPr id="721" name="n_1mainValue【保健センター・保健所】&#10;一人当たり面積">
          <a:extLst>
            <a:ext uri="{FF2B5EF4-FFF2-40B4-BE49-F238E27FC236}">
              <a16:creationId xmlns:a16="http://schemas.microsoft.com/office/drawing/2014/main" id="{9DFA574C-364B-4FCA-BDE3-9DBAEF8956FA}"/>
            </a:ext>
          </a:extLst>
        </xdr:cNvPr>
        <xdr:cNvSpPr txBox="1"/>
      </xdr:nvSpPr>
      <xdr:spPr>
        <a:xfrm>
          <a:off x="21075727" y="10936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137024</xdr:rowOff>
    </xdr:from>
    <xdr:ext cx="469744" cy="259045"/>
    <xdr:sp macro="" textlink="">
      <xdr:nvSpPr>
        <xdr:cNvPr id="722" name="n_2mainValue【保健センター・保健所】&#10;一人当たり面積">
          <a:extLst>
            <a:ext uri="{FF2B5EF4-FFF2-40B4-BE49-F238E27FC236}">
              <a16:creationId xmlns:a16="http://schemas.microsoft.com/office/drawing/2014/main" id="{84478999-C892-427D-8F58-1F3D5F968974}"/>
            </a:ext>
          </a:extLst>
        </xdr:cNvPr>
        <xdr:cNvSpPr txBox="1"/>
      </xdr:nvSpPr>
      <xdr:spPr>
        <a:xfrm>
          <a:off x="20199427" y="1093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137939</xdr:rowOff>
    </xdr:from>
    <xdr:ext cx="469744" cy="259045"/>
    <xdr:sp macro="" textlink="">
      <xdr:nvSpPr>
        <xdr:cNvPr id="723" name="n_3mainValue【保健センター・保健所】&#10;一人当たり面積">
          <a:extLst>
            <a:ext uri="{FF2B5EF4-FFF2-40B4-BE49-F238E27FC236}">
              <a16:creationId xmlns:a16="http://schemas.microsoft.com/office/drawing/2014/main" id="{34DA0819-B828-4C06-93D9-F74166F0AFD9}"/>
            </a:ext>
          </a:extLst>
        </xdr:cNvPr>
        <xdr:cNvSpPr txBox="1"/>
      </xdr:nvSpPr>
      <xdr:spPr>
        <a:xfrm>
          <a:off x="19310427" y="1093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139996</xdr:rowOff>
    </xdr:from>
    <xdr:ext cx="469744" cy="259045"/>
    <xdr:sp macro="" textlink="">
      <xdr:nvSpPr>
        <xdr:cNvPr id="724" name="n_4mainValue【保健センター・保健所】&#10;一人当たり面積">
          <a:extLst>
            <a:ext uri="{FF2B5EF4-FFF2-40B4-BE49-F238E27FC236}">
              <a16:creationId xmlns:a16="http://schemas.microsoft.com/office/drawing/2014/main" id="{F43CC56F-7800-45A2-B073-01E07C0BFD3D}"/>
            </a:ext>
          </a:extLst>
        </xdr:cNvPr>
        <xdr:cNvSpPr txBox="1"/>
      </xdr:nvSpPr>
      <xdr:spPr>
        <a:xfrm>
          <a:off x="18421427" y="1094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E8127E65-91C0-40A5-8FF6-216311EDC9D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76C66723-9E80-4E14-9323-407812D4FB4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334C1DA2-9440-4E89-A96A-E6CDAEA5C6E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456E7BDA-FCF8-45B1-B72D-EDC36230085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8AF27DB5-32E7-45E2-B506-8ABDD5E5BCF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313AF11A-91E1-4FB2-9767-7771D7A533C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62E61B35-2206-44AC-839E-5E007296FA9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F418D66E-9940-4438-8790-616C02751A1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E626B370-04B9-4748-B765-604169068F7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DBDF32B2-5C25-47BA-9DCD-401ECBD0851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27ABAB5-54BC-4910-9392-81DEF7A5C73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DC8E5051-8DDF-4E0C-811D-3B2F0F6FBBE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1680DB18-CFF1-47A8-9CB8-A19EBEDF932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0C43A0B7-833F-46F5-BA35-72707EC481C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C117C3CD-5AC0-4069-B506-6845042BCA4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51205F9D-4B94-4204-9C5A-D66D2CA9419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46C2F1A9-44D7-417B-9B07-D9DFA943343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73EEFA75-1D75-4C96-91A7-36CABA3282A3}"/>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E52D425D-4396-4AD8-935D-D7A39AB2A3E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BAA018F2-C750-42CE-B1AA-AF0E602CDBE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959DAF2B-1DFD-4935-9A32-71A45A31162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F9432F28-2A3D-4F14-A603-376A6D3DE4F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3C154DE0-1797-47CB-903F-43DE76B9E798}"/>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7659BE7E-4710-4690-B3AC-4F57173D033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AFBF166F-0F28-4B81-9F63-68943B4F4E9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7D3AD5D3-3B1E-4BEA-90F7-18CE56484AB7}"/>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9339579A-7333-474D-A762-313971AE3F4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8279FD5E-6197-4507-824F-93869977A546}"/>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5D3B0572-A4A7-4441-9838-D569301ED8D4}"/>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754" name="直線コネクタ 753">
          <a:extLst>
            <a:ext uri="{FF2B5EF4-FFF2-40B4-BE49-F238E27FC236}">
              <a16:creationId xmlns:a16="http://schemas.microsoft.com/office/drawing/2014/main" id="{3C71ABC4-414B-4C3E-AC3E-561E067CE225}"/>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D1087E6D-C58C-4D3C-B745-27B4AED5D3DB}"/>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756" name="フローチャート: 判断 755">
          <a:extLst>
            <a:ext uri="{FF2B5EF4-FFF2-40B4-BE49-F238E27FC236}">
              <a16:creationId xmlns:a16="http://schemas.microsoft.com/office/drawing/2014/main" id="{956D0A91-510C-48AE-997A-5EFE59AB8EFE}"/>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757" name="フローチャート: 判断 756">
          <a:extLst>
            <a:ext uri="{FF2B5EF4-FFF2-40B4-BE49-F238E27FC236}">
              <a16:creationId xmlns:a16="http://schemas.microsoft.com/office/drawing/2014/main" id="{5CCFDC45-8163-4F64-BF56-55227E35009E}"/>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758" name="フローチャート: 判断 757">
          <a:extLst>
            <a:ext uri="{FF2B5EF4-FFF2-40B4-BE49-F238E27FC236}">
              <a16:creationId xmlns:a16="http://schemas.microsoft.com/office/drawing/2014/main" id="{C574876E-C89A-4DE4-994F-A758EE9B6CE4}"/>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759" name="フローチャート: 判断 758">
          <a:extLst>
            <a:ext uri="{FF2B5EF4-FFF2-40B4-BE49-F238E27FC236}">
              <a16:creationId xmlns:a16="http://schemas.microsoft.com/office/drawing/2014/main" id="{5CACB47A-14EB-4EDA-9DC9-99E6724AF258}"/>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760" name="フローチャート: 判断 759">
          <a:extLst>
            <a:ext uri="{FF2B5EF4-FFF2-40B4-BE49-F238E27FC236}">
              <a16:creationId xmlns:a16="http://schemas.microsoft.com/office/drawing/2014/main" id="{41A77945-CCB3-4B48-B282-950ECA9AA39C}"/>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3EFB9B2-933D-437F-9549-94F6C94CC3F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AC5B3949-54CB-4D81-909E-57276BE21E6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8E288AD1-BEB8-4731-A87C-7490CE337C6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913E9C26-2190-407C-99EF-7C98867512D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5892F9D8-EAE7-4DAC-A66D-F98B20D1F80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75474</xdr:rowOff>
    </xdr:from>
    <xdr:to>
      <xdr:col>85</xdr:col>
      <xdr:colOff>177800</xdr:colOff>
      <xdr:row>85</xdr:row>
      <xdr:rowOff>5624</xdr:rowOff>
    </xdr:to>
    <xdr:sp macro="" textlink="">
      <xdr:nvSpPr>
        <xdr:cNvPr id="766" name="楕円 765">
          <a:extLst>
            <a:ext uri="{FF2B5EF4-FFF2-40B4-BE49-F238E27FC236}">
              <a16:creationId xmlns:a16="http://schemas.microsoft.com/office/drawing/2014/main" id="{A7F36E98-E169-4556-B744-7B1C306A3786}"/>
            </a:ext>
          </a:extLst>
        </xdr:cNvPr>
        <xdr:cNvSpPr/>
      </xdr:nvSpPr>
      <xdr:spPr>
        <a:xfrm>
          <a:off x="16268700" y="1447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53901</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1DFCDCF6-4C39-4030-A330-E81678AE57A0}"/>
            </a:ext>
          </a:extLst>
        </xdr:cNvPr>
        <xdr:cNvSpPr txBox="1"/>
      </xdr:nvSpPr>
      <xdr:spPr>
        <a:xfrm>
          <a:off x="16357600" y="1445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126093</xdr:rowOff>
    </xdr:from>
    <xdr:to>
      <xdr:col>81</xdr:col>
      <xdr:colOff>101600</xdr:colOff>
      <xdr:row>85</xdr:row>
      <xdr:rowOff>56243</xdr:rowOff>
    </xdr:to>
    <xdr:sp macro="" textlink="">
      <xdr:nvSpPr>
        <xdr:cNvPr id="768" name="楕円 767">
          <a:extLst>
            <a:ext uri="{FF2B5EF4-FFF2-40B4-BE49-F238E27FC236}">
              <a16:creationId xmlns:a16="http://schemas.microsoft.com/office/drawing/2014/main" id="{4B1D3A5B-F224-4E01-B711-C6FAD6F4F995}"/>
            </a:ext>
          </a:extLst>
        </xdr:cNvPr>
        <xdr:cNvSpPr/>
      </xdr:nvSpPr>
      <xdr:spPr>
        <a:xfrm>
          <a:off x="15430500" y="1452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126274</xdr:rowOff>
    </xdr:from>
    <xdr:to>
      <xdr:col>85</xdr:col>
      <xdr:colOff>127000</xdr:colOff>
      <xdr:row>85</xdr:row>
      <xdr:rowOff>5443</xdr:rowOff>
    </xdr:to>
    <xdr:cxnSp macro="">
      <xdr:nvCxnSpPr>
        <xdr:cNvPr id="769" name="直線コネクタ 768">
          <a:extLst>
            <a:ext uri="{FF2B5EF4-FFF2-40B4-BE49-F238E27FC236}">
              <a16:creationId xmlns:a16="http://schemas.microsoft.com/office/drawing/2014/main" id="{C2823064-FEF2-4413-8E29-57AF69CF8D33}"/>
            </a:ext>
          </a:extLst>
        </xdr:cNvPr>
        <xdr:cNvCxnSpPr/>
      </xdr:nvCxnSpPr>
      <xdr:spPr>
        <a:xfrm flipV="1">
          <a:off x="15481300" y="14528074"/>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104866</xdr:rowOff>
    </xdr:from>
    <xdr:to>
      <xdr:col>76</xdr:col>
      <xdr:colOff>165100</xdr:colOff>
      <xdr:row>85</xdr:row>
      <xdr:rowOff>35016</xdr:rowOff>
    </xdr:to>
    <xdr:sp macro="" textlink="">
      <xdr:nvSpPr>
        <xdr:cNvPr id="770" name="楕円 769">
          <a:extLst>
            <a:ext uri="{FF2B5EF4-FFF2-40B4-BE49-F238E27FC236}">
              <a16:creationId xmlns:a16="http://schemas.microsoft.com/office/drawing/2014/main" id="{D8CB7D93-0AF6-4340-884E-3630DCAB9A74}"/>
            </a:ext>
          </a:extLst>
        </xdr:cNvPr>
        <xdr:cNvSpPr/>
      </xdr:nvSpPr>
      <xdr:spPr>
        <a:xfrm>
          <a:off x="14541500" y="145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155666</xdr:rowOff>
    </xdr:from>
    <xdr:to>
      <xdr:col>81</xdr:col>
      <xdr:colOff>50800</xdr:colOff>
      <xdr:row>85</xdr:row>
      <xdr:rowOff>5443</xdr:rowOff>
    </xdr:to>
    <xdr:cxnSp macro="">
      <xdr:nvCxnSpPr>
        <xdr:cNvPr id="771" name="直線コネクタ 770">
          <a:extLst>
            <a:ext uri="{FF2B5EF4-FFF2-40B4-BE49-F238E27FC236}">
              <a16:creationId xmlns:a16="http://schemas.microsoft.com/office/drawing/2014/main" id="{04B38646-AC0D-4A6F-A0A5-8B7144F03B1C}"/>
            </a:ext>
          </a:extLst>
        </xdr:cNvPr>
        <xdr:cNvCxnSpPr/>
      </xdr:nvCxnSpPr>
      <xdr:spPr>
        <a:xfrm>
          <a:off x="14592300" y="1455746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19957</xdr:rowOff>
    </xdr:from>
    <xdr:to>
      <xdr:col>72</xdr:col>
      <xdr:colOff>38100</xdr:colOff>
      <xdr:row>85</xdr:row>
      <xdr:rowOff>121557</xdr:rowOff>
    </xdr:to>
    <xdr:sp macro="" textlink="">
      <xdr:nvSpPr>
        <xdr:cNvPr id="772" name="楕円 771">
          <a:extLst>
            <a:ext uri="{FF2B5EF4-FFF2-40B4-BE49-F238E27FC236}">
              <a16:creationId xmlns:a16="http://schemas.microsoft.com/office/drawing/2014/main" id="{63F55D00-2AD0-4268-99CD-D79ECBE8C7F1}"/>
            </a:ext>
          </a:extLst>
        </xdr:cNvPr>
        <xdr:cNvSpPr/>
      </xdr:nvSpPr>
      <xdr:spPr>
        <a:xfrm>
          <a:off x="13652500" y="1459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155666</xdr:rowOff>
    </xdr:from>
    <xdr:to>
      <xdr:col>76</xdr:col>
      <xdr:colOff>114300</xdr:colOff>
      <xdr:row>85</xdr:row>
      <xdr:rowOff>70757</xdr:rowOff>
    </xdr:to>
    <xdr:cxnSp macro="">
      <xdr:nvCxnSpPr>
        <xdr:cNvPr id="773" name="直線コネクタ 772">
          <a:extLst>
            <a:ext uri="{FF2B5EF4-FFF2-40B4-BE49-F238E27FC236}">
              <a16:creationId xmlns:a16="http://schemas.microsoft.com/office/drawing/2014/main" id="{8A1D6C05-F763-4CA9-B5B0-0B21B9ACB29B}"/>
            </a:ext>
          </a:extLst>
        </xdr:cNvPr>
        <xdr:cNvCxnSpPr/>
      </xdr:nvCxnSpPr>
      <xdr:spPr>
        <a:xfrm flipV="1">
          <a:off x="13703300" y="14557466"/>
          <a:ext cx="889000" cy="8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132624</xdr:rowOff>
    </xdr:from>
    <xdr:to>
      <xdr:col>67</xdr:col>
      <xdr:colOff>101600</xdr:colOff>
      <xdr:row>85</xdr:row>
      <xdr:rowOff>62774</xdr:rowOff>
    </xdr:to>
    <xdr:sp macro="" textlink="">
      <xdr:nvSpPr>
        <xdr:cNvPr id="774" name="楕円 773">
          <a:extLst>
            <a:ext uri="{FF2B5EF4-FFF2-40B4-BE49-F238E27FC236}">
              <a16:creationId xmlns:a16="http://schemas.microsoft.com/office/drawing/2014/main" id="{D30438F8-8123-4716-B2E7-A5B6116F30B5}"/>
            </a:ext>
          </a:extLst>
        </xdr:cNvPr>
        <xdr:cNvSpPr/>
      </xdr:nvSpPr>
      <xdr:spPr>
        <a:xfrm>
          <a:off x="12763500" y="1453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11974</xdr:rowOff>
    </xdr:from>
    <xdr:to>
      <xdr:col>71</xdr:col>
      <xdr:colOff>177800</xdr:colOff>
      <xdr:row>85</xdr:row>
      <xdr:rowOff>70757</xdr:rowOff>
    </xdr:to>
    <xdr:cxnSp macro="">
      <xdr:nvCxnSpPr>
        <xdr:cNvPr id="775" name="直線コネクタ 774">
          <a:extLst>
            <a:ext uri="{FF2B5EF4-FFF2-40B4-BE49-F238E27FC236}">
              <a16:creationId xmlns:a16="http://schemas.microsoft.com/office/drawing/2014/main" id="{76D6B087-2602-463D-8A6E-1B82C46F16BE}"/>
            </a:ext>
          </a:extLst>
        </xdr:cNvPr>
        <xdr:cNvCxnSpPr/>
      </xdr:nvCxnSpPr>
      <xdr:spPr>
        <a:xfrm>
          <a:off x="12814300" y="1458522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776" name="n_1aveValue【消防施設】&#10;有形固定資産減価償却率">
          <a:extLst>
            <a:ext uri="{FF2B5EF4-FFF2-40B4-BE49-F238E27FC236}">
              <a16:creationId xmlns:a16="http://schemas.microsoft.com/office/drawing/2014/main" id="{4F17AEC8-F6E7-4ABE-BC9B-3C96C0996CBB}"/>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777" name="n_2aveValue【消防施設】&#10;有形固定資産減価償却率">
          <a:extLst>
            <a:ext uri="{FF2B5EF4-FFF2-40B4-BE49-F238E27FC236}">
              <a16:creationId xmlns:a16="http://schemas.microsoft.com/office/drawing/2014/main" id="{2D288A10-B0D2-404E-955A-B85A367F1483}"/>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778" name="n_3aveValue【消防施設】&#10;有形固定資産減価償却率">
          <a:extLst>
            <a:ext uri="{FF2B5EF4-FFF2-40B4-BE49-F238E27FC236}">
              <a16:creationId xmlns:a16="http://schemas.microsoft.com/office/drawing/2014/main" id="{10EB9F5B-8D3B-49B1-A620-D16AD88989C0}"/>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779" name="n_4aveValue【消防施設】&#10;有形固定資産減価償却率">
          <a:extLst>
            <a:ext uri="{FF2B5EF4-FFF2-40B4-BE49-F238E27FC236}">
              <a16:creationId xmlns:a16="http://schemas.microsoft.com/office/drawing/2014/main" id="{26ECF5A4-BBB2-410D-A56B-C97732C9DE80}"/>
            </a:ext>
          </a:extLst>
        </xdr:cNvPr>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47370</xdr:rowOff>
    </xdr:from>
    <xdr:ext cx="405111" cy="259045"/>
    <xdr:sp macro="" textlink="">
      <xdr:nvSpPr>
        <xdr:cNvPr id="780" name="n_1mainValue【消防施設】&#10;有形固定資産減価償却率">
          <a:extLst>
            <a:ext uri="{FF2B5EF4-FFF2-40B4-BE49-F238E27FC236}">
              <a16:creationId xmlns:a16="http://schemas.microsoft.com/office/drawing/2014/main" id="{CCC6AA24-1B31-4404-B1EB-41AAED73DDCC}"/>
            </a:ext>
          </a:extLst>
        </xdr:cNvPr>
        <xdr:cNvSpPr txBox="1"/>
      </xdr:nvSpPr>
      <xdr:spPr>
        <a:xfrm>
          <a:off x="15266044" y="1462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26143</xdr:rowOff>
    </xdr:from>
    <xdr:ext cx="405111" cy="259045"/>
    <xdr:sp macro="" textlink="">
      <xdr:nvSpPr>
        <xdr:cNvPr id="781" name="n_2mainValue【消防施設】&#10;有形固定資産減価償却率">
          <a:extLst>
            <a:ext uri="{FF2B5EF4-FFF2-40B4-BE49-F238E27FC236}">
              <a16:creationId xmlns:a16="http://schemas.microsoft.com/office/drawing/2014/main" id="{0AAE8817-E344-4CB4-9F6E-DE3C02D91EA0}"/>
            </a:ext>
          </a:extLst>
        </xdr:cNvPr>
        <xdr:cNvSpPr txBox="1"/>
      </xdr:nvSpPr>
      <xdr:spPr>
        <a:xfrm>
          <a:off x="14389744" y="1459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112684</xdr:rowOff>
    </xdr:from>
    <xdr:ext cx="405111" cy="259045"/>
    <xdr:sp macro="" textlink="">
      <xdr:nvSpPr>
        <xdr:cNvPr id="782" name="n_3mainValue【消防施設】&#10;有形固定資産減価償却率">
          <a:extLst>
            <a:ext uri="{FF2B5EF4-FFF2-40B4-BE49-F238E27FC236}">
              <a16:creationId xmlns:a16="http://schemas.microsoft.com/office/drawing/2014/main" id="{E1F26B85-08B9-4D59-9F2A-9EEF115284F0}"/>
            </a:ext>
          </a:extLst>
        </xdr:cNvPr>
        <xdr:cNvSpPr txBox="1"/>
      </xdr:nvSpPr>
      <xdr:spPr>
        <a:xfrm>
          <a:off x="13500744" y="1468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53901</xdr:rowOff>
    </xdr:from>
    <xdr:ext cx="405111" cy="259045"/>
    <xdr:sp macro="" textlink="">
      <xdr:nvSpPr>
        <xdr:cNvPr id="783" name="n_4mainValue【消防施設】&#10;有形固定資産減価償却率">
          <a:extLst>
            <a:ext uri="{FF2B5EF4-FFF2-40B4-BE49-F238E27FC236}">
              <a16:creationId xmlns:a16="http://schemas.microsoft.com/office/drawing/2014/main" id="{535F6DBE-E981-4DAE-B2D2-10BE7FDC61F4}"/>
            </a:ext>
          </a:extLst>
        </xdr:cNvPr>
        <xdr:cNvSpPr txBox="1"/>
      </xdr:nvSpPr>
      <xdr:spPr>
        <a:xfrm>
          <a:off x="12611744" y="1462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CC82C046-40A6-4FA7-BBF8-5E49006DF31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8A7C5243-3F06-4EA9-B28B-3C880A4832D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DFFB29F6-4209-475B-977F-4D972235760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B5BE8D29-3477-41BF-AAA4-3F287DDDDC3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1D991E97-74BF-4330-88DF-4B4EF89DE6D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6F494A00-A706-492F-BF8B-60B081CCAC8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D689C468-4849-4351-BDA4-9F6207347E9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7D3160C6-4D99-41B3-9E18-F0C3369D7E7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492C7E4D-2970-4881-A170-443A8F6345D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C7E3A9A6-91C6-45A1-A320-04EA6E7489C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4" name="直線コネクタ 793">
          <a:extLst>
            <a:ext uri="{FF2B5EF4-FFF2-40B4-BE49-F238E27FC236}">
              <a16:creationId xmlns:a16="http://schemas.microsoft.com/office/drawing/2014/main" id="{7094255E-16F2-4B5C-AA3D-A1024C416F7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5" name="テキスト ボックス 794">
          <a:extLst>
            <a:ext uri="{FF2B5EF4-FFF2-40B4-BE49-F238E27FC236}">
              <a16:creationId xmlns:a16="http://schemas.microsoft.com/office/drawing/2014/main" id="{8933F1C9-B170-4C37-82AE-720C0EA8D8C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6" name="直線コネクタ 795">
          <a:extLst>
            <a:ext uri="{FF2B5EF4-FFF2-40B4-BE49-F238E27FC236}">
              <a16:creationId xmlns:a16="http://schemas.microsoft.com/office/drawing/2014/main" id="{47C90A2C-FCC9-4E31-A079-A222ED0DE03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7" name="テキスト ボックス 796">
          <a:extLst>
            <a:ext uri="{FF2B5EF4-FFF2-40B4-BE49-F238E27FC236}">
              <a16:creationId xmlns:a16="http://schemas.microsoft.com/office/drawing/2014/main" id="{12FCAFF4-2AE4-47C3-91A4-0EBAEC47FF5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8" name="直線コネクタ 797">
          <a:extLst>
            <a:ext uri="{FF2B5EF4-FFF2-40B4-BE49-F238E27FC236}">
              <a16:creationId xmlns:a16="http://schemas.microsoft.com/office/drawing/2014/main" id="{CA4AD25E-8507-4457-9B98-161900DDC15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9" name="テキスト ボックス 798">
          <a:extLst>
            <a:ext uri="{FF2B5EF4-FFF2-40B4-BE49-F238E27FC236}">
              <a16:creationId xmlns:a16="http://schemas.microsoft.com/office/drawing/2014/main" id="{88FDD26B-FD75-414F-B794-BDC135A0168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0" name="直線コネクタ 799">
          <a:extLst>
            <a:ext uri="{FF2B5EF4-FFF2-40B4-BE49-F238E27FC236}">
              <a16:creationId xmlns:a16="http://schemas.microsoft.com/office/drawing/2014/main" id="{656398FD-D56A-4523-B0DC-A711EE6C562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1" name="テキスト ボックス 800">
          <a:extLst>
            <a:ext uri="{FF2B5EF4-FFF2-40B4-BE49-F238E27FC236}">
              <a16:creationId xmlns:a16="http://schemas.microsoft.com/office/drawing/2014/main" id="{B583BDF7-1B09-46A5-92CE-5290B025D74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2" name="直線コネクタ 801">
          <a:extLst>
            <a:ext uri="{FF2B5EF4-FFF2-40B4-BE49-F238E27FC236}">
              <a16:creationId xmlns:a16="http://schemas.microsoft.com/office/drawing/2014/main" id="{2C6E52E4-6037-4931-88BB-794307404DD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3" name="テキスト ボックス 802">
          <a:extLst>
            <a:ext uri="{FF2B5EF4-FFF2-40B4-BE49-F238E27FC236}">
              <a16:creationId xmlns:a16="http://schemas.microsoft.com/office/drawing/2014/main" id="{F527B837-04BE-4ABD-A686-40824FC17D3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4" name="直線コネクタ 803">
          <a:extLst>
            <a:ext uri="{FF2B5EF4-FFF2-40B4-BE49-F238E27FC236}">
              <a16:creationId xmlns:a16="http://schemas.microsoft.com/office/drawing/2014/main" id="{A77C2745-F01B-49A1-B9E0-9E9CCA2B201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5" name="テキスト ボックス 804">
          <a:extLst>
            <a:ext uri="{FF2B5EF4-FFF2-40B4-BE49-F238E27FC236}">
              <a16:creationId xmlns:a16="http://schemas.microsoft.com/office/drawing/2014/main" id="{FE325CBB-BA5B-4972-BE0C-2D5F60A2C37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6" name="直線コネクタ 805">
          <a:extLst>
            <a:ext uri="{FF2B5EF4-FFF2-40B4-BE49-F238E27FC236}">
              <a16:creationId xmlns:a16="http://schemas.microsoft.com/office/drawing/2014/main" id="{482F1CFC-4C0A-4EB1-8A48-34D29097690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7" name="テキスト ボックス 806">
          <a:extLst>
            <a:ext uri="{FF2B5EF4-FFF2-40B4-BE49-F238E27FC236}">
              <a16:creationId xmlns:a16="http://schemas.microsoft.com/office/drawing/2014/main" id="{30C84A72-D1FE-4D55-BE70-0EE99C7EB21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8" name="【消防施設】&#10;一人当たり面積グラフ枠">
          <a:extLst>
            <a:ext uri="{FF2B5EF4-FFF2-40B4-BE49-F238E27FC236}">
              <a16:creationId xmlns:a16="http://schemas.microsoft.com/office/drawing/2014/main" id="{940CFE0E-45D6-4260-8D37-FB8691FF095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809" name="直線コネクタ 808">
          <a:extLst>
            <a:ext uri="{FF2B5EF4-FFF2-40B4-BE49-F238E27FC236}">
              <a16:creationId xmlns:a16="http://schemas.microsoft.com/office/drawing/2014/main" id="{5AE496B8-5930-4A3C-AC87-B11BBB3AFD44}"/>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810" name="【消防施設】&#10;一人当たり面積最小値テキスト">
          <a:extLst>
            <a:ext uri="{FF2B5EF4-FFF2-40B4-BE49-F238E27FC236}">
              <a16:creationId xmlns:a16="http://schemas.microsoft.com/office/drawing/2014/main" id="{3DD5419A-E13E-46F1-9D3D-443786FC2A57}"/>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811" name="直線コネクタ 810">
          <a:extLst>
            <a:ext uri="{FF2B5EF4-FFF2-40B4-BE49-F238E27FC236}">
              <a16:creationId xmlns:a16="http://schemas.microsoft.com/office/drawing/2014/main" id="{C1E489EE-E9EF-439C-ABAD-EEB48570F921}"/>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812" name="【消防施設】&#10;一人当たり面積最大値テキスト">
          <a:extLst>
            <a:ext uri="{FF2B5EF4-FFF2-40B4-BE49-F238E27FC236}">
              <a16:creationId xmlns:a16="http://schemas.microsoft.com/office/drawing/2014/main" id="{8F83DBBE-767C-4257-87E8-F703ABDFE68C}"/>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813" name="直線コネクタ 812">
          <a:extLst>
            <a:ext uri="{FF2B5EF4-FFF2-40B4-BE49-F238E27FC236}">
              <a16:creationId xmlns:a16="http://schemas.microsoft.com/office/drawing/2014/main" id="{C38BAFE8-66D3-4080-97E5-22D0FD5B7747}"/>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814" name="【消防施設】&#10;一人当たり面積平均値テキスト">
          <a:extLst>
            <a:ext uri="{FF2B5EF4-FFF2-40B4-BE49-F238E27FC236}">
              <a16:creationId xmlns:a16="http://schemas.microsoft.com/office/drawing/2014/main" id="{FE55C80F-CFD9-4BCF-9563-05D58BDA8FC8}"/>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815" name="フローチャート: 判断 814">
          <a:extLst>
            <a:ext uri="{FF2B5EF4-FFF2-40B4-BE49-F238E27FC236}">
              <a16:creationId xmlns:a16="http://schemas.microsoft.com/office/drawing/2014/main" id="{B55888C3-2AA2-4B37-950E-5061B1E78BEE}"/>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816" name="フローチャート: 判断 815">
          <a:extLst>
            <a:ext uri="{FF2B5EF4-FFF2-40B4-BE49-F238E27FC236}">
              <a16:creationId xmlns:a16="http://schemas.microsoft.com/office/drawing/2014/main" id="{423A8682-11E7-4D9F-9B69-6B68052852C7}"/>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817" name="フローチャート: 判断 816">
          <a:extLst>
            <a:ext uri="{FF2B5EF4-FFF2-40B4-BE49-F238E27FC236}">
              <a16:creationId xmlns:a16="http://schemas.microsoft.com/office/drawing/2014/main" id="{A499B6C6-A03A-49DF-B718-30897E01AD79}"/>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818" name="フローチャート: 判断 817">
          <a:extLst>
            <a:ext uri="{FF2B5EF4-FFF2-40B4-BE49-F238E27FC236}">
              <a16:creationId xmlns:a16="http://schemas.microsoft.com/office/drawing/2014/main" id="{5FE5BE4E-E71F-4EB2-9E93-67E9388FC44E}"/>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819" name="フローチャート: 判断 818">
          <a:extLst>
            <a:ext uri="{FF2B5EF4-FFF2-40B4-BE49-F238E27FC236}">
              <a16:creationId xmlns:a16="http://schemas.microsoft.com/office/drawing/2014/main" id="{B6A012CF-56C9-42C6-8ABC-ACBD0498254E}"/>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750FEEA-15D2-4E62-A751-43DF3F3B4E4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DC9F6067-FB7A-4501-955F-7D9F5033A37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B888FA61-D3C5-4706-B69B-0F4D5692BDD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B43A3F5C-EF69-464E-A2CC-DB71429A27E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B8C35433-CCD7-457A-A011-1C5B5148790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30735</xdr:rowOff>
    </xdr:from>
    <xdr:to>
      <xdr:col>116</xdr:col>
      <xdr:colOff>114300</xdr:colOff>
      <xdr:row>86</xdr:row>
      <xdr:rowOff>132335</xdr:rowOff>
    </xdr:to>
    <xdr:sp macro="" textlink="">
      <xdr:nvSpPr>
        <xdr:cNvPr id="825" name="楕円 824">
          <a:extLst>
            <a:ext uri="{FF2B5EF4-FFF2-40B4-BE49-F238E27FC236}">
              <a16:creationId xmlns:a16="http://schemas.microsoft.com/office/drawing/2014/main" id="{497DCE66-FF45-4ADF-B31F-FF7C7470F590}"/>
            </a:ext>
          </a:extLst>
        </xdr:cNvPr>
        <xdr:cNvSpPr/>
      </xdr:nvSpPr>
      <xdr:spPr>
        <a:xfrm>
          <a:off x="22110700" y="1477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7203</xdr:rowOff>
    </xdr:from>
    <xdr:ext cx="469744" cy="259045"/>
    <xdr:sp macro="" textlink="">
      <xdr:nvSpPr>
        <xdr:cNvPr id="826" name="【消防施設】&#10;一人当たり面積該当値テキスト">
          <a:extLst>
            <a:ext uri="{FF2B5EF4-FFF2-40B4-BE49-F238E27FC236}">
              <a16:creationId xmlns:a16="http://schemas.microsoft.com/office/drawing/2014/main" id="{1B61E6E4-24C7-431E-A4C4-38B1C32E7598}"/>
            </a:ext>
          </a:extLst>
        </xdr:cNvPr>
        <xdr:cNvSpPr txBox="1"/>
      </xdr:nvSpPr>
      <xdr:spPr>
        <a:xfrm>
          <a:off x="22199600" y="14751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41511</xdr:rowOff>
    </xdr:from>
    <xdr:to>
      <xdr:col>112</xdr:col>
      <xdr:colOff>38100</xdr:colOff>
      <xdr:row>86</xdr:row>
      <xdr:rowOff>143111</xdr:rowOff>
    </xdr:to>
    <xdr:sp macro="" textlink="">
      <xdr:nvSpPr>
        <xdr:cNvPr id="827" name="楕円 826">
          <a:extLst>
            <a:ext uri="{FF2B5EF4-FFF2-40B4-BE49-F238E27FC236}">
              <a16:creationId xmlns:a16="http://schemas.microsoft.com/office/drawing/2014/main" id="{B24DDB4A-5257-44BB-A8AB-5C7FAC8C6364}"/>
            </a:ext>
          </a:extLst>
        </xdr:cNvPr>
        <xdr:cNvSpPr/>
      </xdr:nvSpPr>
      <xdr:spPr>
        <a:xfrm>
          <a:off x="21272500" y="1478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81535</xdr:rowOff>
    </xdr:from>
    <xdr:to>
      <xdr:col>116</xdr:col>
      <xdr:colOff>63500</xdr:colOff>
      <xdr:row>86</xdr:row>
      <xdr:rowOff>92311</xdr:rowOff>
    </xdr:to>
    <xdr:cxnSp macro="">
      <xdr:nvCxnSpPr>
        <xdr:cNvPr id="828" name="直線コネクタ 827">
          <a:extLst>
            <a:ext uri="{FF2B5EF4-FFF2-40B4-BE49-F238E27FC236}">
              <a16:creationId xmlns:a16="http://schemas.microsoft.com/office/drawing/2014/main" id="{E15B5886-55FE-4A7F-9963-4FAC5EA9F683}"/>
            </a:ext>
          </a:extLst>
        </xdr:cNvPr>
        <xdr:cNvCxnSpPr/>
      </xdr:nvCxnSpPr>
      <xdr:spPr>
        <a:xfrm flipV="1">
          <a:off x="21323300" y="14826235"/>
          <a:ext cx="838200" cy="10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47389</xdr:rowOff>
    </xdr:from>
    <xdr:to>
      <xdr:col>107</xdr:col>
      <xdr:colOff>101600</xdr:colOff>
      <xdr:row>86</xdr:row>
      <xdr:rowOff>148989</xdr:rowOff>
    </xdr:to>
    <xdr:sp macro="" textlink="">
      <xdr:nvSpPr>
        <xdr:cNvPr id="829" name="楕円 828">
          <a:extLst>
            <a:ext uri="{FF2B5EF4-FFF2-40B4-BE49-F238E27FC236}">
              <a16:creationId xmlns:a16="http://schemas.microsoft.com/office/drawing/2014/main" id="{1B0C4FE5-FC28-447B-95F8-E9F45230A541}"/>
            </a:ext>
          </a:extLst>
        </xdr:cNvPr>
        <xdr:cNvSpPr/>
      </xdr:nvSpPr>
      <xdr:spPr>
        <a:xfrm>
          <a:off x="20383500" y="1479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92311</xdr:rowOff>
    </xdr:from>
    <xdr:to>
      <xdr:col>111</xdr:col>
      <xdr:colOff>177800</xdr:colOff>
      <xdr:row>86</xdr:row>
      <xdr:rowOff>98189</xdr:rowOff>
    </xdr:to>
    <xdr:cxnSp macro="">
      <xdr:nvCxnSpPr>
        <xdr:cNvPr id="830" name="直線コネクタ 829">
          <a:extLst>
            <a:ext uri="{FF2B5EF4-FFF2-40B4-BE49-F238E27FC236}">
              <a16:creationId xmlns:a16="http://schemas.microsoft.com/office/drawing/2014/main" id="{67F0F361-D37E-4ACA-BF47-96F63266D5FB}"/>
            </a:ext>
          </a:extLst>
        </xdr:cNvPr>
        <xdr:cNvCxnSpPr/>
      </xdr:nvCxnSpPr>
      <xdr:spPr>
        <a:xfrm flipV="1">
          <a:off x="20434300" y="14837011"/>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48369</xdr:rowOff>
    </xdr:from>
    <xdr:to>
      <xdr:col>102</xdr:col>
      <xdr:colOff>165100</xdr:colOff>
      <xdr:row>86</xdr:row>
      <xdr:rowOff>149969</xdr:rowOff>
    </xdr:to>
    <xdr:sp macro="" textlink="">
      <xdr:nvSpPr>
        <xdr:cNvPr id="831" name="楕円 830">
          <a:extLst>
            <a:ext uri="{FF2B5EF4-FFF2-40B4-BE49-F238E27FC236}">
              <a16:creationId xmlns:a16="http://schemas.microsoft.com/office/drawing/2014/main" id="{8F0E6BC1-A76E-4DF9-9D0D-2BB8193FE183}"/>
            </a:ext>
          </a:extLst>
        </xdr:cNvPr>
        <xdr:cNvSpPr/>
      </xdr:nvSpPr>
      <xdr:spPr>
        <a:xfrm>
          <a:off x="19494500" y="1479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98189</xdr:rowOff>
    </xdr:from>
    <xdr:to>
      <xdr:col>107</xdr:col>
      <xdr:colOff>50800</xdr:colOff>
      <xdr:row>86</xdr:row>
      <xdr:rowOff>99169</xdr:rowOff>
    </xdr:to>
    <xdr:cxnSp macro="">
      <xdr:nvCxnSpPr>
        <xdr:cNvPr id="832" name="直線コネクタ 831">
          <a:extLst>
            <a:ext uri="{FF2B5EF4-FFF2-40B4-BE49-F238E27FC236}">
              <a16:creationId xmlns:a16="http://schemas.microsoft.com/office/drawing/2014/main" id="{EB377C6C-1042-4B5E-9DC4-2100F729F21B}"/>
            </a:ext>
          </a:extLst>
        </xdr:cNvPr>
        <xdr:cNvCxnSpPr/>
      </xdr:nvCxnSpPr>
      <xdr:spPr>
        <a:xfrm flipV="1">
          <a:off x="19545300" y="14842889"/>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54248</xdr:rowOff>
    </xdr:from>
    <xdr:to>
      <xdr:col>98</xdr:col>
      <xdr:colOff>38100</xdr:colOff>
      <xdr:row>86</xdr:row>
      <xdr:rowOff>155848</xdr:rowOff>
    </xdr:to>
    <xdr:sp macro="" textlink="">
      <xdr:nvSpPr>
        <xdr:cNvPr id="833" name="楕円 832">
          <a:extLst>
            <a:ext uri="{FF2B5EF4-FFF2-40B4-BE49-F238E27FC236}">
              <a16:creationId xmlns:a16="http://schemas.microsoft.com/office/drawing/2014/main" id="{32D5E1A2-6D73-42F7-9C74-8F0F46BD7F1D}"/>
            </a:ext>
          </a:extLst>
        </xdr:cNvPr>
        <xdr:cNvSpPr/>
      </xdr:nvSpPr>
      <xdr:spPr>
        <a:xfrm>
          <a:off x="18605500" y="1479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99169</xdr:rowOff>
    </xdr:from>
    <xdr:to>
      <xdr:col>102</xdr:col>
      <xdr:colOff>114300</xdr:colOff>
      <xdr:row>86</xdr:row>
      <xdr:rowOff>105048</xdr:rowOff>
    </xdr:to>
    <xdr:cxnSp macro="">
      <xdr:nvCxnSpPr>
        <xdr:cNvPr id="834" name="直線コネクタ 833">
          <a:extLst>
            <a:ext uri="{FF2B5EF4-FFF2-40B4-BE49-F238E27FC236}">
              <a16:creationId xmlns:a16="http://schemas.microsoft.com/office/drawing/2014/main" id="{AEA07DC9-475B-46C5-9188-8C3A1B353893}"/>
            </a:ext>
          </a:extLst>
        </xdr:cNvPr>
        <xdr:cNvCxnSpPr/>
      </xdr:nvCxnSpPr>
      <xdr:spPr>
        <a:xfrm flipV="1">
          <a:off x="18656300" y="14843869"/>
          <a:ext cx="8890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835" name="n_1aveValue【消防施設】&#10;一人当たり面積">
          <a:extLst>
            <a:ext uri="{FF2B5EF4-FFF2-40B4-BE49-F238E27FC236}">
              <a16:creationId xmlns:a16="http://schemas.microsoft.com/office/drawing/2014/main" id="{06C96DF2-D1FA-46AE-AB94-617C0DF22BAD}"/>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836" name="n_2aveValue【消防施設】&#10;一人当たり面積">
          <a:extLst>
            <a:ext uri="{FF2B5EF4-FFF2-40B4-BE49-F238E27FC236}">
              <a16:creationId xmlns:a16="http://schemas.microsoft.com/office/drawing/2014/main" id="{94060D7F-97C4-4C3A-BCE8-E651447767AD}"/>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837" name="n_3aveValue【消防施設】&#10;一人当たり面積">
          <a:extLst>
            <a:ext uri="{FF2B5EF4-FFF2-40B4-BE49-F238E27FC236}">
              <a16:creationId xmlns:a16="http://schemas.microsoft.com/office/drawing/2014/main" id="{9D7C641E-DE5D-4D03-A173-20A4F5ACB23C}"/>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838" name="n_4aveValue【消防施設】&#10;一人当たり面積">
          <a:extLst>
            <a:ext uri="{FF2B5EF4-FFF2-40B4-BE49-F238E27FC236}">
              <a16:creationId xmlns:a16="http://schemas.microsoft.com/office/drawing/2014/main" id="{895F6ECF-5832-4F56-B8A2-30D107539B32}"/>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134238</xdr:rowOff>
    </xdr:from>
    <xdr:ext cx="469744" cy="259045"/>
    <xdr:sp macro="" textlink="">
      <xdr:nvSpPr>
        <xdr:cNvPr id="839" name="n_1mainValue【消防施設】&#10;一人当たり面積">
          <a:extLst>
            <a:ext uri="{FF2B5EF4-FFF2-40B4-BE49-F238E27FC236}">
              <a16:creationId xmlns:a16="http://schemas.microsoft.com/office/drawing/2014/main" id="{B0DE6554-DDE9-4BD4-82D6-37E36BD4F73A}"/>
            </a:ext>
          </a:extLst>
        </xdr:cNvPr>
        <xdr:cNvSpPr txBox="1"/>
      </xdr:nvSpPr>
      <xdr:spPr>
        <a:xfrm>
          <a:off x="21075727" y="1487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140116</xdr:rowOff>
    </xdr:from>
    <xdr:ext cx="469744" cy="259045"/>
    <xdr:sp macro="" textlink="">
      <xdr:nvSpPr>
        <xdr:cNvPr id="840" name="n_2mainValue【消防施設】&#10;一人当たり面積">
          <a:extLst>
            <a:ext uri="{FF2B5EF4-FFF2-40B4-BE49-F238E27FC236}">
              <a16:creationId xmlns:a16="http://schemas.microsoft.com/office/drawing/2014/main" id="{BAAC5898-8FF5-4D1C-AC98-955688B2AD23}"/>
            </a:ext>
          </a:extLst>
        </xdr:cNvPr>
        <xdr:cNvSpPr txBox="1"/>
      </xdr:nvSpPr>
      <xdr:spPr>
        <a:xfrm>
          <a:off x="20199427" y="148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141096</xdr:rowOff>
    </xdr:from>
    <xdr:ext cx="469744" cy="259045"/>
    <xdr:sp macro="" textlink="">
      <xdr:nvSpPr>
        <xdr:cNvPr id="841" name="n_3mainValue【消防施設】&#10;一人当たり面積">
          <a:extLst>
            <a:ext uri="{FF2B5EF4-FFF2-40B4-BE49-F238E27FC236}">
              <a16:creationId xmlns:a16="http://schemas.microsoft.com/office/drawing/2014/main" id="{711C62B7-82AF-4909-B9AC-310A96A3D835}"/>
            </a:ext>
          </a:extLst>
        </xdr:cNvPr>
        <xdr:cNvSpPr txBox="1"/>
      </xdr:nvSpPr>
      <xdr:spPr>
        <a:xfrm>
          <a:off x="19310427" y="1488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146975</xdr:rowOff>
    </xdr:from>
    <xdr:ext cx="469744" cy="259045"/>
    <xdr:sp macro="" textlink="">
      <xdr:nvSpPr>
        <xdr:cNvPr id="842" name="n_4mainValue【消防施設】&#10;一人当たり面積">
          <a:extLst>
            <a:ext uri="{FF2B5EF4-FFF2-40B4-BE49-F238E27FC236}">
              <a16:creationId xmlns:a16="http://schemas.microsoft.com/office/drawing/2014/main" id="{ACAA91F3-3AD7-48CB-A239-68B83F9160F9}"/>
            </a:ext>
          </a:extLst>
        </xdr:cNvPr>
        <xdr:cNvSpPr txBox="1"/>
      </xdr:nvSpPr>
      <xdr:spPr>
        <a:xfrm>
          <a:off x="18421427" y="148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3" name="正方形/長方形 842">
          <a:extLst>
            <a:ext uri="{FF2B5EF4-FFF2-40B4-BE49-F238E27FC236}">
              <a16:creationId xmlns:a16="http://schemas.microsoft.com/office/drawing/2014/main" id="{0FB3B572-E24B-4D76-8DDB-6485ECE8F67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4" name="正方形/長方形 843">
          <a:extLst>
            <a:ext uri="{FF2B5EF4-FFF2-40B4-BE49-F238E27FC236}">
              <a16:creationId xmlns:a16="http://schemas.microsoft.com/office/drawing/2014/main" id="{0D662E46-A350-43ED-8853-7DD7033FE53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5" name="正方形/長方形 844">
          <a:extLst>
            <a:ext uri="{FF2B5EF4-FFF2-40B4-BE49-F238E27FC236}">
              <a16:creationId xmlns:a16="http://schemas.microsoft.com/office/drawing/2014/main" id="{DD263D21-591B-479A-B9E7-9A0431235BF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6" name="正方形/長方形 845">
          <a:extLst>
            <a:ext uri="{FF2B5EF4-FFF2-40B4-BE49-F238E27FC236}">
              <a16:creationId xmlns:a16="http://schemas.microsoft.com/office/drawing/2014/main" id="{0FF45D1B-570C-413F-8A18-6CC59F73A34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7" name="正方形/長方形 846">
          <a:extLst>
            <a:ext uri="{FF2B5EF4-FFF2-40B4-BE49-F238E27FC236}">
              <a16:creationId xmlns:a16="http://schemas.microsoft.com/office/drawing/2014/main" id="{2A5D7614-8479-40BB-8A1D-DBE973747B3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8" name="正方形/長方形 847">
          <a:extLst>
            <a:ext uri="{FF2B5EF4-FFF2-40B4-BE49-F238E27FC236}">
              <a16:creationId xmlns:a16="http://schemas.microsoft.com/office/drawing/2014/main" id="{A74C56BE-64CC-4E71-A407-35A7F152B0F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9" name="正方形/長方形 848">
          <a:extLst>
            <a:ext uri="{FF2B5EF4-FFF2-40B4-BE49-F238E27FC236}">
              <a16:creationId xmlns:a16="http://schemas.microsoft.com/office/drawing/2014/main" id="{FF8F8C80-A07B-446B-88A2-B115FDA8E61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正方形/長方形 849">
          <a:extLst>
            <a:ext uri="{FF2B5EF4-FFF2-40B4-BE49-F238E27FC236}">
              <a16:creationId xmlns:a16="http://schemas.microsoft.com/office/drawing/2014/main" id="{BBA5CE72-08C9-4B1D-81B6-91E238F05DC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1" name="テキスト ボックス 850">
          <a:extLst>
            <a:ext uri="{FF2B5EF4-FFF2-40B4-BE49-F238E27FC236}">
              <a16:creationId xmlns:a16="http://schemas.microsoft.com/office/drawing/2014/main" id="{9C6760B1-BA4B-4099-B5FA-E0EDF1D4285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2" name="直線コネクタ 851">
          <a:extLst>
            <a:ext uri="{FF2B5EF4-FFF2-40B4-BE49-F238E27FC236}">
              <a16:creationId xmlns:a16="http://schemas.microsoft.com/office/drawing/2014/main" id="{B69E61E6-6F79-413D-9638-CC42C77693B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3" name="テキスト ボックス 852">
          <a:extLst>
            <a:ext uri="{FF2B5EF4-FFF2-40B4-BE49-F238E27FC236}">
              <a16:creationId xmlns:a16="http://schemas.microsoft.com/office/drawing/2014/main" id="{E20D1108-C1C8-4B5B-9B5D-6D36E269880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4" name="直線コネクタ 853">
          <a:extLst>
            <a:ext uri="{FF2B5EF4-FFF2-40B4-BE49-F238E27FC236}">
              <a16:creationId xmlns:a16="http://schemas.microsoft.com/office/drawing/2014/main" id="{826B7FD1-56B8-4073-9FD2-38B42C4F25F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5" name="テキスト ボックス 854">
          <a:extLst>
            <a:ext uri="{FF2B5EF4-FFF2-40B4-BE49-F238E27FC236}">
              <a16:creationId xmlns:a16="http://schemas.microsoft.com/office/drawing/2014/main" id="{67558207-B449-427C-ADDA-76B37ED5C4E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6" name="直線コネクタ 855">
          <a:extLst>
            <a:ext uri="{FF2B5EF4-FFF2-40B4-BE49-F238E27FC236}">
              <a16:creationId xmlns:a16="http://schemas.microsoft.com/office/drawing/2014/main" id="{1D816626-4573-436D-8025-DD995D37863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7" name="テキスト ボックス 856">
          <a:extLst>
            <a:ext uri="{FF2B5EF4-FFF2-40B4-BE49-F238E27FC236}">
              <a16:creationId xmlns:a16="http://schemas.microsoft.com/office/drawing/2014/main" id="{3321A56E-1C69-42C9-B54B-2995C11B9B4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8" name="直線コネクタ 857">
          <a:extLst>
            <a:ext uri="{FF2B5EF4-FFF2-40B4-BE49-F238E27FC236}">
              <a16:creationId xmlns:a16="http://schemas.microsoft.com/office/drawing/2014/main" id="{27B7A40F-81C2-46B3-ACF9-22A1E08992C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9" name="テキスト ボックス 858">
          <a:extLst>
            <a:ext uri="{FF2B5EF4-FFF2-40B4-BE49-F238E27FC236}">
              <a16:creationId xmlns:a16="http://schemas.microsoft.com/office/drawing/2014/main" id="{D0EC4DFB-704D-4069-9167-B2229CE6DB7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0" name="直線コネクタ 859">
          <a:extLst>
            <a:ext uri="{FF2B5EF4-FFF2-40B4-BE49-F238E27FC236}">
              <a16:creationId xmlns:a16="http://schemas.microsoft.com/office/drawing/2014/main" id="{D0355F68-A91F-45DF-ABEB-ABA680A8986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1" name="テキスト ボックス 860">
          <a:extLst>
            <a:ext uri="{FF2B5EF4-FFF2-40B4-BE49-F238E27FC236}">
              <a16:creationId xmlns:a16="http://schemas.microsoft.com/office/drawing/2014/main" id="{71497CCF-0DFC-483E-AA12-1DE39AFBE76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2" name="直線コネクタ 861">
          <a:extLst>
            <a:ext uri="{FF2B5EF4-FFF2-40B4-BE49-F238E27FC236}">
              <a16:creationId xmlns:a16="http://schemas.microsoft.com/office/drawing/2014/main" id="{4D6474C5-1241-4AE2-9A33-1FE6E048DBD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3" name="テキスト ボックス 862">
          <a:extLst>
            <a:ext uri="{FF2B5EF4-FFF2-40B4-BE49-F238E27FC236}">
              <a16:creationId xmlns:a16="http://schemas.microsoft.com/office/drawing/2014/main" id="{F5C42BEE-2C23-42E0-9B87-269A76CF8A2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4" name="直線コネクタ 863">
          <a:extLst>
            <a:ext uri="{FF2B5EF4-FFF2-40B4-BE49-F238E27FC236}">
              <a16:creationId xmlns:a16="http://schemas.microsoft.com/office/drawing/2014/main" id="{C7FD346B-0D6D-4717-B868-1CAE70A7958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5" name="テキスト ボックス 864">
          <a:extLst>
            <a:ext uri="{FF2B5EF4-FFF2-40B4-BE49-F238E27FC236}">
              <a16:creationId xmlns:a16="http://schemas.microsoft.com/office/drawing/2014/main" id="{EA9D3BD3-9D8F-4D52-B4D7-DCBDA4CF4F7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a:extLst>
            <a:ext uri="{FF2B5EF4-FFF2-40B4-BE49-F238E27FC236}">
              <a16:creationId xmlns:a16="http://schemas.microsoft.com/office/drawing/2014/main" id="{4ECE8EBB-D2CE-4EB6-9BA2-5BE9EFD8EAD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E5D3131B-69C0-4FA4-892F-F5F7E3DC3E2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868" name="直線コネクタ 867">
          <a:extLst>
            <a:ext uri="{FF2B5EF4-FFF2-40B4-BE49-F238E27FC236}">
              <a16:creationId xmlns:a16="http://schemas.microsoft.com/office/drawing/2014/main" id="{E9CD5BA6-C22D-4120-8172-27ED31B34547}"/>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9" name="【庁舎】&#10;有形固定資産減価償却率最小値テキスト">
          <a:extLst>
            <a:ext uri="{FF2B5EF4-FFF2-40B4-BE49-F238E27FC236}">
              <a16:creationId xmlns:a16="http://schemas.microsoft.com/office/drawing/2014/main" id="{DE48B381-8A10-4134-94C7-64A29672554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70" name="直線コネクタ 869">
          <a:extLst>
            <a:ext uri="{FF2B5EF4-FFF2-40B4-BE49-F238E27FC236}">
              <a16:creationId xmlns:a16="http://schemas.microsoft.com/office/drawing/2014/main" id="{D5A9AF10-A07A-44F7-B3D2-417D572B084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71" name="【庁舎】&#10;有形固定資産減価償却率最大値テキスト">
          <a:extLst>
            <a:ext uri="{FF2B5EF4-FFF2-40B4-BE49-F238E27FC236}">
              <a16:creationId xmlns:a16="http://schemas.microsoft.com/office/drawing/2014/main" id="{E9EB165B-079B-4F4C-A460-35B7A4E9CF9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72" name="直線コネクタ 871">
          <a:extLst>
            <a:ext uri="{FF2B5EF4-FFF2-40B4-BE49-F238E27FC236}">
              <a16:creationId xmlns:a16="http://schemas.microsoft.com/office/drawing/2014/main" id="{53952C99-27EE-40E1-964C-0D2645C63663}"/>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873" name="【庁舎】&#10;有形固定資産減価償却率平均値テキスト">
          <a:extLst>
            <a:ext uri="{FF2B5EF4-FFF2-40B4-BE49-F238E27FC236}">
              <a16:creationId xmlns:a16="http://schemas.microsoft.com/office/drawing/2014/main" id="{6A9AC54B-AF2C-4BBD-8F5D-A644551F3BE6}"/>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874" name="フローチャート: 判断 873">
          <a:extLst>
            <a:ext uri="{FF2B5EF4-FFF2-40B4-BE49-F238E27FC236}">
              <a16:creationId xmlns:a16="http://schemas.microsoft.com/office/drawing/2014/main" id="{D06BD912-086E-4B47-AD41-8892432B2BA3}"/>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875" name="フローチャート: 判断 874">
          <a:extLst>
            <a:ext uri="{FF2B5EF4-FFF2-40B4-BE49-F238E27FC236}">
              <a16:creationId xmlns:a16="http://schemas.microsoft.com/office/drawing/2014/main" id="{D1FEEE83-8DA7-401A-92D6-3476303992D6}"/>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876" name="フローチャート: 判断 875">
          <a:extLst>
            <a:ext uri="{FF2B5EF4-FFF2-40B4-BE49-F238E27FC236}">
              <a16:creationId xmlns:a16="http://schemas.microsoft.com/office/drawing/2014/main" id="{B866CA2B-44A2-46B9-94CB-B88DD5A8D3DB}"/>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7" name="フローチャート: 判断 876">
          <a:extLst>
            <a:ext uri="{FF2B5EF4-FFF2-40B4-BE49-F238E27FC236}">
              <a16:creationId xmlns:a16="http://schemas.microsoft.com/office/drawing/2014/main" id="{A92EDE88-2821-4C76-B688-90DCF511BD58}"/>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878" name="フローチャート: 判断 877">
          <a:extLst>
            <a:ext uri="{FF2B5EF4-FFF2-40B4-BE49-F238E27FC236}">
              <a16:creationId xmlns:a16="http://schemas.microsoft.com/office/drawing/2014/main" id="{8089290E-BD84-4154-AA68-57F7383A264B}"/>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9CECC89B-7878-467A-A2CE-2CFFDA677C8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F7391A5F-3213-40D9-9CAE-C7C9A2F968E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F9BE0C82-121F-4CC6-929E-CDE95C4E5BD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BC3B09F3-A45D-49DE-806E-F3091066778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44DAD104-6947-4534-B6C3-DBB008D9C96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20501</xdr:rowOff>
    </xdr:from>
    <xdr:to>
      <xdr:col>85</xdr:col>
      <xdr:colOff>177800</xdr:colOff>
      <xdr:row>106</xdr:row>
      <xdr:rowOff>122101</xdr:rowOff>
    </xdr:to>
    <xdr:sp macro="" textlink="">
      <xdr:nvSpPr>
        <xdr:cNvPr id="884" name="楕円 883">
          <a:extLst>
            <a:ext uri="{FF2B5EF4-FFF2-40B4-BE49-F238E27FC236}">
              <a16:creationId xmlns:a16="http://schemas.microsoft.com/office/drawing/2014/main" id="{86C33BC8-78B7-485D-98EC-2620D975D88D}"/>
            </a:ext>
          </a:extLst>
        </xdr:cNvPr>
        <xdr:cNvSpPr/>
      </xdr:nvSpPr>
      <xdr:spPr>
        <a:xfrm>
          <a:off x="16268700" y="1819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170378</xdr:rowOff>
    </xdr:from>
    <xdr:ext cx="405111" cy="259045"/>
    <xdr:sp macro="" textlink="">
      <xdr:nvSpPr>
        <xdr:cNvPr id="885" name="【庁舎】&#10;有形固定資産減価償却率該当値テキスト">
          <a:extLst>
            <a:ext uri="{FF2B5EF4-FFF2-40B4-BE49-F238E27FC236}">
              <a16:creationId xmlns:a16="http://schemas.microsoft.com/office/drawing/2014/main" id="{FF2819C0-724E-4576-8C47-3E826B522936}"/>
            </a:ext>
          </a:extLst>
        </xdr:cNvPr>
        <xdr:cNvSpPr txBox="1"/>
      </xdr:nvSpPr>
      <xdr:spPr>
        <a:xfrm>
          <a:off x="16357600"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152763</xdr:rowOff>
    </xdr:from>
    <xdr:to>
      <xdr:col>81</xdr:col>
      <xdr:colOff>101600</xdr:colOff>
      <xdr:row>106</xdr:row>
      <xdr:rowOff>82913</xdr:rowOff>
    </xdr:to>
    <xdr:sp macro="" textlink="">
      <xdr:nvSpPr>
        <xdr:cNvPr id="886" name="楕円 885">
          <a:extLst>
            <a:ext uri="{FF2B5EF4-FFF2-40B4-BE49-F238E27FC236}">
              <a16:creationId xmlns:a16="http://schemas.microsoft.com/office/drawing/2014/main" id="{35BE2B20-18BE-40B8-9A24-45872C596CE6}"/>
            </a:ext>
          </a:extLst>
        </xdr:cNvPr>
        <xdr:cNvSpPr/>
      </xdr:nvSpPr>
      <xdr:spPr>
        <a:xfrm>
          <a:off x="154305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32113</xdr:rowOff>
    </xdr:from>
    <xdr:to>
      <xdr:col>85</xdr:col>
      <xdr:colOff>127000</xdr:colOff>
      <xdr:row>106</xdr:row>
      <xdr:rowOff>71301</xdr:rowOff>
    </xdr:to>
    <xdr:cxnSp macro="">
      <xdr:nvCxnSpPr>
        <xdr:cNvPr id="887" name="直線コネクタ 886">
          <a:extLst>
            <a:ext uri="{FF2B5EF4-FFF2-40B4-BE49-F238E27FC236}">
              <a16:creationId xmlns:a16="http://schemas.microsoft.com/office/drawing/2014/main" id="{4261A9B9-9A0D-4BD3-AAE3-E21955883106}"/>
            </a:ext>
          </a:extLst>
        </xdr:cNvPr>
        <xdr:cNvCxnSpPr/>
      </xdr:nvCxnSpPr>
      <xdr:spPr>
        <a:xfrm>
          <a:off x="15481300" y="1820581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907</xdr:rowOff>
    </xdr:from>
    <xdr:to>
      <xdr:col>76</xdr:col>
      <xdr:colOff>165100</xdr:colOff>
      <xdr:row>106</xdr:row>
      <xdr:rowOff>102507</xdr:rowOff>
    </xdr:to>
    <xdr:sp macro="" textlink="">
      <xdr:nvSpPr>
        <xdr:cNvPr id="888" name="楕円 887">
          <a:extLst>
            <a:ext uri="{FF2B5EF4-FFF2-40B4-BE49-F238E27FC236}">
              <a16:creationId xmlns:a16="http://schemas.microsoft.com/office/drawing/2014/main" id="{C6B58A48-07F4-48F0-B119-A485CBB740B4}"/>
            </a:ext>
          </a:extLst>
        </xdr:cNvPr>
        <xdr:cNvSpPr/>
      </xdr:nvSpPr>
      <xdr:spPr>
        <a:xfrm>
          <a:off x="14541500" y="1817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32113</xdr:rowOff>
    </xdr:from>
    <xdr:to>
      <xdr:col>81</xdr:col>
      <xdr:colOff>50800</xdr:colOff>
      <xdr:row>106</xdr:row>
      <xdr:rowOff>51707</xdr:rowOff>
    </xdr:to>
    <xdr:cxnSp macro="">
      <xdr:nvCxnSpPr>
        <xdr:cNvPr id="889" name="直線コネクタ 888">
          <a:extLst>
            <a:ext uri="{FF2B5EF4-FFF2-40B4-BE49-F238E27FC236}">
              <a16:creationId xmlns:a16="http://schemas.microsoft.com/office/drawing/2014/main" id="{78DE6C05-B41A-4F6C-854C-77CA16F87EE2}"/>
            </a:ext>
          </a:extLst>
        </xdr:cNvPr>
        <xdr:cNvCxnSpPr/>
      </xdr:nvCxnSpPr>
      <xdr:spPr>
        <a:xfrm flipV="1">
          <a:off x="14592300" y="1820581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907</xdr:rowOff>
    </xdr:from>
    <xdr:to>
      <xdr:col>72</xdr:col>
      <xdr:colOff>38100</xdr:colOff>
      <xdr:row>106</xdr:row>
      <xdr:rowOff>102507</xdr:rowOff>
    </xdr:to>
    <xdr:sp macro="" textlink="">
      <xdr:nvSpPr>
        <xdr:cNvPr id="890" name="楕円 889">
          <a:extLst>
            <a:ext uri="{FF2B5EF4-FFF2-40B4-BE49-F238E27FC236}">
              <a16:creationId xmlns:a16="http://schemas.microsoft.com/office/drawing/2014/main" id="{E3488F76-FC0F-4C69-90F5-F7E2E841D302}"/>
            </a:ext>
          </a:extLst>
        </xdr:cNvPr>
        <xdr:cNvSpPr/>
      </xdr:nvSpPr>
      <xdr:spPr>
        <a:xfrm>
          <a:off x="13652500" y="1817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51707</xdr:rowOff>
    </xdr:from>
    <xdr:to>
      <xdr:col>76</xdr:col>
      <xdr:colOff>114300</xdr:colOff>
      <xdr:row>106</xdr:row>
      <xdr:rowOff>51707</xdr:rowOff>
    </xdr:to>
    <xdr:cxnSp macro="">
      <xdr:nvCxnSpPr>
        <xdr:cNvPr id="891" name="直線コネクタ 890">
          <a:extLst>
            <a:ext uri="{FF2B5EF4-FFF2-40B4-BE49-F238E27FC236}">
              <a16:creationId xmlns:a16="http://schemas.microsoft.com/office/drawing/2014/main" id="{00C8DC0E-9041-4CDB-9CE1-D4CCBB231298}"/>
            </a:ext>
          </a:extLst>
        </xdr:cNvPr>
        <xdr:cNvCxnSpPr/>
      </xdr:nvCxnSpPr>
      <xdr:spPr>
        <a:xfrm>
          <a:off x="13703300" y="182254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129902</xdr:rowOff>
    </xdr:from>
    <xdr:to>
      <xdr:col>67</xdr:col>
      <xdr:colOff>101600</xdr:colOff>
      <xdr:row>106</xdr:row>
      <xdr:rowOff>60052</xdr:rowOff>
    </xdr:to>
    <xdr:sp macro="" textlink="">
      <xdr:nvSpPr>
        <xdr:cNvPr id="892" name="楕円 891">
          <a:extLst>
            <a:ext uri="{FF2B5EF4-FFF2-40B4-BE49-F238E27FC236}">
              <a16:creationId xmlns:a16="http://schemas.microsoft.com/office/drawing/2014/main" id="{C05F09B0-0140-446F-866B-16A47FA297B8}"/>
            </a:ext>
          </a:extLst>
        </xdr:cNvPr>
        <xdr:cNvSpPr/>
      </xdr:nvSpPr>
      <xdr:spPr>
        <a:xfrm>
          <a:off x="12763500" y="181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9252</xdr:rowOff>
    </xdr:from>
    <xdr:to>
      <xdr:col>71</xdr:col>
      <xdr:colOff>177800</xdr:colOff>
      <xdr:row>106</xdr:row>
      <xdr:rowOff>51707</xdr:rowOff>
    </xdr:to>
    <xdr:cxnSp macro="">
      <xdr:nvCxnSpPr>
        <xdr:cNvPr id="893" name="直線コネクタ 892">
          <a:extLst>
            <a:ext uri="{FF2B5EF4-FFF2-40B4-BE49-F238E27FC236}">
              <a16:creationId xmlns:a16="http://schemas.microsoft.com/office/drawing/2014/main" id="{CC49727C-0A3E-46F0-AB45-63CCCE76B819}"/>
            </a:ext>
          </a:extLst>
        </xdr:cNvPr>
        <xdr:cNvCxnSpPr/>
      </xdr:nvCxnSpPr>
      <xdr:spPr>
        <a:xfrm>
          <a:off x="12814300" y="18182952"/>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894" name="n_1aveValue【庁舎】&#10;有形固定資産減価償却率">
          <a:extLst>
            <a:ext uri="{FF2B5EF4-FFF2-40B4-BE49-F238E27FC236}">
              <a16:creationId xmlns:a16="http://schemas.microsoft.com/office/drawing/2014/main" id="{65F154D9-4553-40F8-BA3E-AE484109462D}"/>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895" name="n_2aveValue【庁舎】&#10;有形固定資産減価償却率">
          <a:extLst>
            <a:ext uri="{FF2B5EF4-FFF2-40B4-BE49-F238E27FC236}">
              <a16:creationId xmlns:a16="http://schemas.microsoft.com/office/drawing/2014/main" id="{D338CE9F-0E7A-4FF1-A31E-EAACB490D449}"/>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6" name="n_3aveValue【庁舎】&#10;有形固定資産減価償却率">
          <a:extLst>
            <a:ext uri="{FF2B5EF4-FFF2-40B4-BE49-F238E27FC236}">
              <a16:creationId xmlns:a16="http://schemas.microsoft.com/office/drawing/2014/main" id="{32290FC5-A408-40C3-B2BA-A55FDB3B7248}"/>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897" name="n_4aveValue【庁舎】&#10;有形固定資産減価償却率">
          <a:extLst>
            <a:ext uri="{FF2B5EF4-FFF2-40B4-BE49-F238E27FC236}">
              <a16:creationId xmlns:a16="http://schemas.microsoft.com/office/drawing/2014/main" id="{C30C9744-20B8-40C9-B234-FD39CC5E5CCE}"/>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74040</xdr:rowOff>
    </xdr:from>
    <xdr:ext cx="405111" cy="259045"/>
    <xdr:sp macro="" textlink="">
      <xdr:nvSpPr>
        <xdr:cNvPr id="898" name="n_1mainValue【庁舎】&#10;有形固定資産減価償却率">
          <a:extLst>
            <a:ext uri="{FF2B5EF4-FFF2-40B4-BE49-F238E27FC236}">
              <a16:creationId xmlns:a16="http://schemas.microsoft.com/office/drawing/2014/main" id="{262DEF5C-FC03-4087-8592-920CDAB6AA0B}"/>
            </a:ext>
          </a:extLst>
        </xdr:cNvPr>
        <xdr:cNvSpPr txBox="1"/>
      </xdr:nvSpPr>
      <xdr:spPr>
        <a:xfrm>
          <a:off x="152660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93634</xdr:rowOff>
    </xdr:from>
    <xdr:ext cx="405111" cy="259045"/>
    <xdr:sp macro="" textlink="">
      <xdr:nvSpPr>
        <xdr:cNvPr id="899" name="n_2mainValue【庁舎】&#10;有形固定資産減価償却率">
          <a:extLst>
            <a:ext uri="{FF2B5EF4-FFF2-40B4-BE49-F238E27FC236}">
              <a16:creationId xmlns:a16="http://schemas.microsoft.com/office/drawing/2014/main" id="{AF7B2BD1-67B6-46BF-B2B3-E7AAD1B4E529}"/>
            </a:ext>
          </a:extLst>
        </xdr:cNvPr>
        <xdr:cNvSpPr txBox="1"/>
      </xdr:nvSpPr>
      <xdr:spPr>
        <a:xfrm>
          <a:off x="14389744" y="1826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93634</xdr:rowOff>
    </xdr:from>
    <xdr:ext cx="405111" cy="259045"/>
    <xdr:sp macro="" textlink="">
      <xdr:nvSpPr>
        <xdr:cNvPr id="900" name="n_3mainValue【庁舎】&#10;有形固定資産減価償却率">
          <a:extLst>
            <a:ext uri="{FF2B5EF4-FFF2-40B4-BE49-F238E27FC236}">
              <a16:creationId xmlns:a16="http://schemas.microsoft.com/office/drawing/2014/main" id="{BD8F7FB4-587F-4440-AF57-71AC43E78B54}"/>
            </a:ext>
          </a:extLst>
        </xdr:cNvPr>
        <xdr:cNvSpPr txBox="1"/>
      </xdr:nvSpPr>
      <xdr:spPr>
        <a:xfrm>
          <a:off x="13500744" y="1826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51179</xdr:rowOff>
    </xdr:from>
    <xdr:ext cx="405111" cy="259045"/>
    <xdr:sp macro="" textlink="">
      <xdr:nvSpPr>
        <xdr:cNvPr id="901" name="n_4mainValue【庁舎】&#10;有形固定資産減価償却率">
          <a:extLst>
            <a:ext uri="{FF2B5EF4-FFF2-40B4-BE49-F238E27FC236}">
              <a16:creationId xmlns:a16="http://schemas.microsoft.com/office/drawing/2014/main" id="{40E1A5D8-3EA1-42D7-BC61-12008CF45BAB}"/>
            </a:ext>
          </a:extLst>
        </xdr:cNvPr>
        <xdr:cNvSpPr txBox="1"/>
      </xdr:nvSpPr>
      <xdr:spPr>
        <a:xfrm>
          <a:off x="12611744" y="1822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0AD56742-CCC3-4AFA-A42B-79198D7A598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D6918523-65C1-40D1-A8F2-65289EB6841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4E02455C-FB34-4D2D-B3B1-167F3F6F90D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FF6DD8C0-A6FD-4017-AF9F-6C077B0F7F2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805FCE4D-B26B-468D-A75E-472A90C2AFD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E90BB2CD-1688-4974-BEC7-9AE26BFC183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3AB73759-C320-4358-9F21-E94EB47DC54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47BD6C32-A355-4958-ABA6-2E11DA5D723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C71359A1-9DC9-4843-BFC3-ED85AC6A8A7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4ED5A2FD-2F64-4454-9403-152437238DB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8305852C-3557-4529-A0F9-FB6EA7BAF94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A2C8229C-EEFE-4604-998D-DA054EF58EB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E894C9BC-8648-457E-9CFC-315D7756F46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675C21C4-12CC-4DD1-A8A9-7FA6D051EF1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0EB3DE7B-088E-4038-9A81-2198AA92C64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BDD04CAB-8BF4-400C-AF31-BC5E124B20B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36846962-88A1-4A18-A965-4D1024D0735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32F7F17A-74A1-49FA-A037-ABA1B71BD11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7FBC8A81-116B-4268-8E23-42DBC73D497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921" name="テキスト ボックス 920">
          <a:extLst>
            <a:ext uri="{FF2B5EF4-FFF2-40B4-BE49-F238E27FC236}">
              <a16:creationId xmlns:a16="http://schemas.microsoft.com/office/drawing/2014/main" id="{CED65A34-0B5F-44D5-A1AE-11FAA502CF65}"/>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ACDE0187-0074-4AA1-AE8D-64205F09461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923" name="テキスト ボックス 922">
          <a:extLst>
            <a:ext uri="{FF2B5EF4-FFF2-40B4-BE49-F238E27FC236}">
              <a16:creationId xmlns:a16="http://schemas.microsoft.com/office/drawing/2014/main" id="{BC84B61F-AC5F-43EE-A11E-26DA6517DE8B}"/>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041E5A8F-0271-4668-8486-D7A5D445563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925" name="直線コネクタ 924">
          <a:extLst>
            <a:ext uri="{FF2B5EF4-FFF2-40B4-BE49-F238E27FC236}">
              <a16:creationId xmlns:a16="http://schemas.microsoft.com/office/drawing/2014/main" id="{64F69DC7-FE23-4404-AC32-BD674B04E9BB}"/>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926" name="【庁舎】&#10;一人当たり面積最小値テキスト">
          <a:extLst>
            <a:ext uri="{FF2B5EF4-FFF2-40B4-BE49-F238E27FC236}">
              <a16:creationId xmlns:a16="http://schemas.microsoft.com/office/drawing/2014/main" id="{3725FE2D-D60D-494D-8BF9-8366D9B48C10}"/>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927" name="直線コネクタ 926">
          <a:extLst>
            <a:ext uri="{FF2B5EF4-FFF2-40B4-BE49-F238E27FC236}">
              <a16:creationId xmlns:a16="http://schemas.microsoft.com/office/drawing/2014/main" id="{05CC2069-AD50-4250-9B6E-F31991D9176F}"/>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928" name="【庁舎】&#10;一人当たり面積最大値テキスト">
          <a:extLst>
            <a:ext uri="{FF2B5EF4-FFF2-40B4-BE49-F238E27FC236}">
              <a16:creationId xmlns:a16="http://schemas.microsoft.com/office/drawing/2014/main" id="{C5EB0D9C-FA32-49B6-8059-41F095A05033}"/>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929" name="直線コネクタ 928">
          <a:extLst>
            <a:ext uri="{FF2B5EF4-FFF2-40B4-BE49-F238E27FC236}">
              <a16:creationId xmlns:a16="http://schemas.microsoft.com/office/drawing/2014/main" id="{D545AB1E-F6ED-4421-A7E5-3FCAE05CD352}"/>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930" name="【庁舎】&#10;一人当たり面積平均値テキスト">
          <a:extLst>
            <a:ext uri="{FF2B5EF4-FFF2-40B4-BE49-F238E27FC236}">
              <a16:creationId xmlns:a16="http://schemas.microsoft.com/office/drawing/2014/main" id="{F7D0B09D-C765-49BD-912B-DBDC5C61BE17}"/>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931" name="フローチャート: 判断 930">
          <a:extLst>
            <a:ext uri="{FF2B5EF4-FFF2-40B4-BE49-F238E27FC236}">
              <a16:creationId xmlns:a16="http://schemas.microsoft.com/office/drawing/2014/main" id="{9498BFB5-6385-48D8-9914-74BA6753952D}"/>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932" name="フローチャート: 判断 931">
          <a:extLst>
            <a:ext uri="{FF2B5EF4-FFF2-40B4-BE49-F238E27FC236}">
              <a16:creationId xmlns:a16="http://schemas.microsoft.com/office/drawing/2014/main" id="{8664B0F2-25A2-451E-97DF-D6A6DDB4F9E2}"/>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933" name="フローチャート: 判断 932">
          <a:extLst>
            <a:ext uri="{FF2B5EF4-FFF2-40B4-BE49-F238E27FC236}">
              <a16:creationId xmlns:a16="http://schemas.microsoft.com/office/drawing/2014/main" id="{8F630579-773C-4D14-BF37-D75F6624B6F6}"/>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934" name="フローチャート: 判断 933">
          <a:extLst>
            <a:ext uri="{FF2B5EF4-FFF2-40B4-BE49-F238E27FC236}">
              <a16:creationId xmlns:a16="http://schemas.microsoft.com/office/drawing/2014/main" id="{AAB775D3-02EF-4187-BC2A-DBDFD7A80ACB}"/>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935" name="フローチャート: 判断 934">
          <a:extLst>
            <a:ext uri="{FF2B5EF4-FFF2-40B4-BE49-F238E27FC236}">
              <a16:creationId xmlns:a16="http://schemas.microsoft.com/office/drawing/2014/main" id="{FCA92654-9548-4A5E-8286-5867A71DD43F}"/>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30235046-BECF-4095-B1FD-6EAE82AD92F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356105D5-ECCD-4D4D-B91F-F6A0CF9E4DF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37AF002A-D9BA-480A-818C-B8939D8ECC8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D3C48B91-6610-4480-ADD6-5E4A302B2C8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CB812A18-BF91-4726-9879-47DDF09588F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22861</xdr:rowOff>
    </xdr:from>
    <xdr:to>
      <xdr:col>116</xdr:col>
      <xdr:colOff>114300</xdr:colOff>
      <xdr:row>108</xdr:row>
      <xdr:rowOff>124461</xdr:rowOff>
    </xdr:to>
    <xdr:sp macro="" textlink="">
      <xdr:nvSpPr>
        <xdr:cNvPr id="941" name="楕円 940">
          <a:extLst>
            <a:ext uri="{FF2B5EF4-FFF2-40B4-BE49-F238E27FC236}">
              <a16:creationId xmlns:a16="http://schemas.microsoft.com/office/drawing/2014/main" id="{534625E6-BB2B-4380-9FC9-F1595859EC1E}"/>
            </a:ext>
          </a:extLst>
        </xdr:cNvPr>
        <xdr:cNvSpPr/>
      </xdr:nvSpPr>
      <xdr:spPr>
        <a:xfrm>
          <a:off x="22110700" y="1853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120287</xdr:rowOff>
    </xdr:from>
    <xdr:ext cx="469744" cy="259045"/>
    <xdr:sp macro="" textlink="">
      <xdr:nvSpPr>
        <xdr:cNvPr id="942" name="【庁舎】&#10;一人当たり面積該当値テキスト">
          <a:extLst>
            <a:ext uri="{FF2B5EF4-FFF2-40B4-BE49-F238E27FC236}">
              <a16:creationId xmlns:a16="http://schemas.microsoft.com/office/drawing/2014/main" id="{1497162C-0972-4A7A-AE3A-1399CAD712E9}"/>
            </a:ext>
          </a:extLst>
        </xdr:cNvPr>
        <xdr:cNvSpPr txBox="1"/>
      </xdr:nvSpPr>
      <xdr:spPr>
        <a:xfrm>
          <a:off x="22199600" y="1846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24130</xdr:rowOff>
    </xdr:from>
    <xdr:to>
      <xdr:col>112</xdr:col>
      <xdr:colOff>38100</xdr:colOff>
      <xdr:row>108</xdr:row>
      <xdr:rowOff>125730</xdr:rowOff>
    </xdr:to>
    <xdr:sp macro="" textlink="">
      <xdr:nvSpPr>
        <xdr:cNvPr id="943" name="楕円 942">
          <a:extLst>
            <a:ext uri="{FF2B5EF4-FFF2-40B4-BE49-F238E27FC236}">
              <a16:creationId xmlns:a16="http://schemas.microsoft.com/office/drawing/2014/main" id="{467C9CA4-E728-486C-A2DB-A74A89AF4A40}"/>
            </a:ext>
          </a:extLst>
        </xdr:cNvPr>
        <xdr:cNvSpPr/>
      </xdr:nvSpPr>
      <xdr:spPr>
        <a:xfrm>
          <a:off x="21272500" y="1854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73661</xdr:rowOff>
    </xdr:from>
    <xdr:to>
      <xdr:col>116</xdr:col>
      <xdr:colOff>63500</xdr:colOff>
      <xdr:row>108</xdr:row>
      <xdr:rowOff>74930</xdr:rowOff>
    </xdr:to>
    <xdr:cxnSp macro="">
      <xdr:nvCxnSpPr>
        <xdr:cNvPr id="944" name="直線コネクタ 943">
          <a:extLst>
            <a:ext uri="{FF2B5EF4-FFF2-40B4-BE49-F238E27FC236}">
              <a16:creationId xmlns:a16="http://schemas.microsoft.com/office/drawing/2014/main" id="{735DFABB-FAA4-47FF-A0BF-2D8B866C8E2A}"/>
            </a:ext>
          </a:extLst>
        </xdr:cNvPr>
        <xdr:cNvCxnSpPr/>
      </xdr:nvCxnSpPr>
      <xdr:spPr>
        <a:xfrm flipV="1">
          <a:off x="21323300" y="18590261"/>
          <a:ext cx="8382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25781</xdr:rowOff>
    </xdr:from>
    <xdr:to>
      <xdr:col>107</xdr:col>
      <xdr:colOff>101600</xdr:colOff>
      <xdr:row>108</xdr:row>
      <xdr:rowOff>127381</xdr:rowOff>
    </xdr:to>
    <xdr:sp macro="" textlink="">
      <xdr:nvSpPr>
        <xdr:cNvPr id="945" name="楕円 944">
          <a:extLst>
            <a:ext uri="{FF2B5EF4-FFF2-40B4-BE49-F238E27FC236}">
              <a16:creationId xmlns:a16="http://schemas.microsoft.com/office/drawing/2014/main" id="{7F142E54-252D-498A-A6C6-4711246AFE67}"/>
            </a:ext>
          </a:extLst>
        </xdr:cNvPr>
        <xdr:cNvSpPr/>
      </xdr:nvSpPr>
      <xdr:spPr>
        <a:xfrm>
          <a:off x="20383500" y="1854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74930</xdr:rowOff>
    </xdr:from>
    <xdr:to>
      <xdr:col>111</xdr:col>
      <xdr:colOff>177800</xdr:colOff>
      <xdr:row>108</xdr:row>
      <xdr:rowOff>76581</xdr:rowOff>
    </xdr:to>
    <xdr:cxnSp macro="">
      <xdr:nvCxnSpPr>
        <xdr:cNvPr id="946" name="直線コネクタ 945">
          <a:extLst>
            <a:ext uri="{FF2B5EF4-FFF2-40B4-BE49-F238E27FC236}">
              <a16:creationId xmlns:a16="http://schemas.microsoft.com/office/drawing/2014/main" id="{6EC66DBE-6FE7-4133-B199-DB703A353497}"/>
            </a:ext>
          </a:extLst>
        </xdr:cNvPr>
        <xdr:cNvCxnSpPr/>
      </xdr:nvCxnSpPr>
      <xdr:spPr>
        <a:xfrm flipV="1">
          <a:off x="20434300" y="18591530"/>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28829</xdr:rowOff>
    </xdr:from>
    <xdr:to>
      <xdr:col>102</xdr:col>
      <xdr:colOff>165100</xdr:colOff>
      <xdr:row>108</xdr:row>
      <xdr:rowOff>130429</xdr:rowOff>
    </xdr:to>
    <xdr:sp macro="" textlink="">
      <xdr:nvSpPr>
        <xdr:cNvPr id="947" name="楕円 946">
          <a:extLst>
            <a:ext uri="{FF2B5EF4-FFF2-40B4-BE49-F238E27FC236}">
              <a16:creationId xmlns:a16="http://schemas.microsoft.com/office/drawing/2014/main" id="{EDA60A09-36BC-4A64-B19D-99562651205E}"/>
            </a:ext>
          </a:extLst>
        </xdr:cNvPr>
        <xdr:cNvSpPr/>
      </xdr:nvSpPr>
      <xdr:spPr>
        <a:xfrm>
          <a:off x="19494500" y="1854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76581</xdr:rowOff>
    </xdr:from>
    <xdr:to>
      <xdr:col>107</xdr:col>
      <xdr:colOff>50800</xdr:colOff>
      <xdr:row>108</xdr:row>
      <xdr:rowOff>79629</xdr:rowOff>
    </xdr:to>
    <xdr:cxnSp macro="">
      <xdr:nvCxnSpPr>
        <xdr:cNvPr id="948" name="直線コネクタ 947">
          <a:extLst>
            <a:ext uri="{FF2B5EF4-FFF2-40B4-BE49-F238E27FC236}">
              <a16:creationId xmlns:a16="http://schemas.microsoft.com/office/drawing/2014/main" id="{CC62DCA3-E5DD-4BB1-BAFA-1C736A69AFC2}"/>
            </a:ext>
          </a:extLst>
        </xdr:cNvPr>
        <xdr:cNvCxnSpPr/>
      </xdr:nvCxnSpPr>
      <xdr:spPr>
        <a:xfrm flipV="1">
          <a:off x="19545300" y="18593181"/>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48513</xdr:rowOff>
    </xdr:from>
    <xdr:to>
      <xdr:col>98</xdr:col>
      <xdr:colOff>38100</xdr:colOff>
      <xdr:row>108</xdr:row>
      <xdr:rowOff>150113</xdr:rowOff>
    </xdr:to>
    <xdr:sp macro="" textlink="">
      <xdr:nvSpPr>
        <xdr:cNvPr id="949" name="楕円 948">
          <a:extLst>
            <a:ext uri="{FF2B5EF4-FFF2-40B4-BE49-F238E27FC236}">
              <a16:creationId xmlns:a16="http://schemas.microsoft.com/office/drawing/2014/main" id="{64EE60AB-96CD-4A3B-B4AC-357343719133}"/>
            </a:ext>
          </a:extLst>
        </xdr:cNvPr>
        <xdr:cNvSpPr/>
      </xdr:nvSpPr>
      <xdr:spPr>
        <a:xfrm>
          <a:off x="18605500" y="1856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79629</xdr:rowOff>
    </xdr:from>
    <xdr:to>
      <xdr:col>102</xdr:col>
      <xdr:colOff>114300</xdr:colOff>
      <xdr:row>108</xdr:row>
      <xdr:rowOff>99313</xdr:rowOff>
    </xdr:to>
    <xdr:cxnSp macro="">
      <xdr:nvCxnSpPr>
        <xdr:cNvPr id="950" name="直線コネクタ 949">
          <a:extLst>
            <a:ext uri="{FF2B5EF4-FFF2-40B4-BE49-F238E27FC236}">
              <a16:creationId xmlns:a16="http://schemas.microsoft.com/office/drawing/2014/main" id="{23428825-312F-45AA-82D0-13B78CA16935}"/>
            </a:ext>
          </a:extLst>
        </xdr:cNvPr>
        <xdr:cNvCxnSpPr/>
      </xdr:nvCxnSpPr>
      <xdr:spPr>
        <a:xfrm flipV="1">
          <a:off x="18656300" y="18596229"/>
          <a:ext cx="889000" cy="1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951" name="n_1aveValue【庁舎】&#10;一人当たり面積">
          <a:extLst>
            <a:ext uri="{FF2B5EF4-FFF2-40B4-BE49-F238E27FC236}">
              <a16:creationId xmlns:a16="http://schemas.microsoft.com/office/drawing/2014/main" id="{3049872C-B78F-4BED-A546-E7BB049FCA29}"/>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952" name="n_2aveValue【庁舎】&#10;一人当たり面積">
          <a:extLst>
            <a:ext uri="{FF2B5EF4-FFF2-40B4-BE49-F238E27FC236}">
              <a16:creationId xmlns:a16="http://schemas.microsoft.com/office/drawing/2014/main" id="{B1E3BEE1-CE1C-4223-A9FD-460AF17A0B00}"/>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953" name="n_3aveValue【庁舎】&#10;一人当たり面積">
          <a:extLst>
            <a:ext uri="{FF2B5EF4-FFF2-40B4-BE49-F238E27FC236}">
              <a16:creationId xmlns:a16="http://schemas.microsoft.com/office/drawing/2014/main" id="{D965F80F-0168-4815-BEEB-74B0DF9D75A3}"/>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954" name="n_4aveValue【庁舎】&#10;一人当たり面積">
          <a:extLst>
            <a:ext uri="{FF2B5EF4-FFF2-40B4-BE49-F238E27FC236}">
              <a16:creationId xmlns:a16="http://schemas.microsoft.com/office/drawing/2014/main" id="{CA5E8DE0-9D5D-4593-A058-12A66DC04DB3}"/>
            </a:ext>
          </a:extLst>
        </xdr:cNvPr>
        <xdr:cNvSpPr txBox="1"/>
      </xdr:nvSpPr>
      <xdr:spPr>
        <a:xfrm>
          <a:off x="18421427" y="1827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116857</xdr:rowOff>
    </xdr:from>
    <xdr:ext cx="469744" cy="259045"/>
    <xdr:sp macro="" textlink="">
      <xdr:nvSpPr>
        <xdr:cNvPr id="955" name="n_1mainValue【庁舎】&#10;一人当たり面積">
          <a:extLst>
            <a:ext uri="{FF2B5EF4-FFF2-40B4-BE49-F238E27FC236}">
              <a16:creationId xmlns:a16="http://schemas.microsoft.com/office/drawing/2014/main" id="{6A591A62-7BB8-4A9D-8B01-DD1D256A4C3D}"/>
            </a:ext>
          </a:extLst>
        </xdr:cNvPr>
        <xdr:cNvSpPr txBox="1"/>
      </xdr:nvSpPr>
      <xdr:spPr>
        <a:xfrm>
          <a:off x="21075727" y="1863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118508</xdr:rowOff>
    </xdr:from>
    <xdr:ext cx="469744" cy="259045"/>
    <xdr:sp macro="" textlink="">
      <xdr:nvSpPr>
        <xdr:cNvPr id="956" name="n_2mainValue【庁舎】&#10;一人当たり面積">
          <a:extLst>
            <a:ext uri="{FF2B5EF4-FFF2-40B4-BE49-F238E27FC236}">
              <a16:creationId xmlns:a16="http://schemas.microsoft.com/office/drawing/2014/main" id="{C1C288A3-5718-447F-AB8E-B39F2FD2F3EB}"/>
            </a:ext>
          </a:extLst>
        </xdr:cNvPr>
        <xdr:cNvSpPr txBox="1"/>
      </xdr:nvSpPr>
      <xdr:spPr>
        <a:xfrm>
          <a:off x="20199427" y="1863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121556</xdr:rowOff>
    </xdr:from>
    <xdr:ext cx="469744" cy="259045"/>
    <xdr:sp macro="" textlink="">
      <xdr:nvSpPr>
        <xdr:cNvPr id="957" name="n_3mainValue【庁舎】&#10;一人当たり面積">
          <a:extLst>
            <a:ext uri="{FF2B5EF4-FFF2-40B4-BE49-F238E27FC236}">
              <a16:creationId xmlns:a16="http://schemas.microsoft.com/office/drawing/2014/main" id="{2A40BEB0-1F15-4B11-BCDA-62DA00DB3FCA}"/>
            </a:ext>
          </a:extLst>
        </xdr:cNvPr>
        <xdr:cNvSpPr txBox="1"/>
      </xdr:nvSpPr>
      <xdr:spPr>
        <a:xfrm>
          <a:off x="19310427" y="1863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141240</xdr:rowOff>
    </xdr:from>
    <xdr:ext cx="469744" cy="259045"/>
    <xdr:sp macro="" textlink="">
      <xdr:nvSpPr>
        <xdr:cNvPr id="958" name="n_4mainValue【庁舎】&#10;一人当たり面積">
          <a:extLst>
            <a:ext uri="{FF2B5EF4-FFF2-40B4-BE49-F238E27FC236}">
              <a16:creationId xmlns:a16="http://schemas.microsoft.com/office/drawing/2014/main" id="{2ED146D4-6313-4321-942A-0DD4DC99CDF5}"/>
            </a:ext>
          </a:extLst>
        </xdr:cNvPr>
        <xdr:cNvSpPr txBox="1"/>
      </xdr:nvSpPr>
      <xdr:spPr>
        <a:xfrm>
          <a:off x="18421427" y="1865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DC472727-D71D-4BA5-8D74-B5CD2E9267E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C821DC13-F58B-4EE7-B174-7BBCB5FE374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E2AABD38-58F8-44FA-BC8A-1872DC2214C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類似団体と比較して有形固定資産減価償却率が特に高くなっている施設は一般廃棄物処理施設であり、その他の施設についても高い水準の施設が多い。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一般廃棄物処理施設においては、田川広域で運用する施設の建設を行っているため、改善される見込みである。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その他の施設においては、建設から長期間が経過しており老朽化が進んでいるため、公共施設等総合管理計画に基づき適切な管理を行い長寿命化を図る。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75" thickBot="1" x14ac:dyDescent="0.2">
      <c r="B2" s="164" t="s">
        <v>77</v>
      </c>
      <c r="C2" s="164"/>
      <c r="D2" s="165"/>
    </row>
    <row r="3" spans="1:119" ht="18.75" customHeight="1" thickBot="1" x14ac:dyDescent="0.2">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1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6115305</v>
      </c>
      <c r="BO4" s="406"/>
      <c r="BP4" s="406"/>
      <c r="BQ4" s="406"/>
      <c r="BR4" s="406"/>
      <c r="BS4" s="406"/>
      <c r="BT4" s="406"/>
      <c r="BU4" s="407"/>
      <c r="BV4" s="405">
        <v>4828191</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6.3</v>
      </c>
      <c r="CU4" s="412"/>
      <c r="CV4" s="412"/>
      <c r="CW4" s="412"/>
      <c r="CX4" s="412"/>
      <c r="CY4" s="412"/>
      <c r="CZ4" s="412"/>
      <c r="DA4" s="413"/>
      <c r="DB4" s="411">
        <v>14.9</v>
      </c>
      <c r="DC4" s="412"/>
      <c r="DD4" s="412"/>
      <c r="DE4" s="412"/>
      <c r="DF4" s="412"/>
      <c r="DG4" s="412"/>
      <c r="DH4" s="412"/>
      <c r="DI4" s="413"/>
    </row>
    <row r="5" spans="1:119" ht="18.75" customHeight="1" x14ac:dyDescent="0.1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5985752</v>
      </c>
      <c r="BO5" s="443"/>
      <c r="BP5" s="443"/>
      <c r="BQ5" s="443"/>
      <c r="BR5" s="443"/>
      <c r="BS5" s="443"/>
      <c r="BT5" s="443"/>
      <c r="BU5" s="444"/>
      <c r="BV5" s="442">
        <v>4587082</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86.2</v>
      </c>
      <c r="CU5" s="440"/>
      <c r="CV5" s="440"/>
      <c r="CW5" s="440"/>
      <c r="CX5" s="440"/>
      <c r="CY5" s="440"/>
      <c r="CZ5" s="440"/>
      <c r="DA5" s="441"/>
      <c r="DB5" s="439">
        <v>86.2</v>
      </c>
      <c r="DC5" s="440"/>
      <c r="DD5" s="440"/>
      <c r="DE5" s="440"/>
      <c r="DF5" s="440"/>
      <c r="DG5" s="440"/>
      <c r="DH5" s="440"/>
      <c r="DI5" s="441"/>
    </row>
    <row r="6" spans="1:119" ht="18.75" customHeight="1" x14ac:dyDescent="0.1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129553</v>
      </c>
      <c r="BO6" s="443"/>
      <c r="BP6" s="443"/>
      <c r="BQ6" s="443"/>
      <c r="BR6" s="443"/>
      <c r="BS6" s="443"/>
      <c r="BT6" s="443"/>
      <c r="BU6" s="444"/>
      <c r="BV6" s="442">
        <v>241109</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86.3</v>
      </c>
      <c r="CU6" s="480"/>
      <c r="CV6" s="480"/>
      <c r="CW6" s="480"/>
      <c r="CX6" s="480"/>
      <c r="CY6" s="480"/>
      <c r="CZ6" s="480"/>
      <c r="DA6" s="481"/>
      <c r="DB6" s="479">
        <v>86.5</v>
      </c>
      <c r="DC6" s="480"/>
      <c r="DD6" s="480"/>
      <c r="DE6" s="480"/>
      <c r="DF6" s="480"/>
      <c r="DG6" s="480"/>
      <c r="DH6" s="480"/>
      <c r="DI6" s="481"/>
    </row>
    <row r="7" spans="1:119" ht="18.75" customHeight="1" x14ac:dyDescent="0.1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26483</v>
      </c>
      <c r="BO7" s="443"/>
      <c r="BP7" s="443"/>
      <c r="BQ7" s="443"/>
      <c r="BR7" s="443"/>
      <c r="BS7" s="443"/>
      <c r="BT7" s="443"/>
      <c r="BU7" s="444"/>
      <c r="BV7" s="442">
        <v>9324</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1644880</v>
      </c>
      <c r="CU7" s="443"/>
      <c r="CV7" s="443"/>
      <c r="CW7" s="443"/>
      <c r="CX7" s="443"/>
      <c r="CY7" s="443"/>
      <c r="CZ7" s="443"/>
      <c r="DA7" s="444"/>
      <c r="DB7" s="442">
        <v>1560784</v>
      </c>
      <c r="DC7" s="443"/>
      <c r="DD7" s="443"/>
      <c r="DE7" s="443"/>
      <c r="DF7" s="443"/>
      <c r="DG7" s="443"/>
      <c r="DH7" s="443"/>
      <c r="DI7" s="444"/>
    </row>
    <row r="8" spans="1:119" ht="18.75" customHeight="1" thickBot="1" x14ac:dyDescent="0.2">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103070</v>
      </c>
      <c r="BO8" s="443"/>
      <c r="BP8" s="443"/>
      <c r="BQ8" s="443"/>
      <c r="BR8" s="443"/>
      <c r="BS8" s="443"/>
      <c r="BT8" s="443"/>
      <c r="BU8" s="444"/>
      <c r="BV8" s="442">
        <v>231785</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0.15</v>
      </c>
      <c r="CU8" s="483"/>
      <c r="CV8" s="483"/>
      <c r="CW8" s="483"/>
      <c r="CX8" s="483"/>
      <c r="CY8" s="483"/>
      <c r="CZ8" s="483"/>
      <c r="DA8" s="484"/>
      <c r="DB8" s="482">
        <v>0.15</v>
      </c>
      <c r="DC8" s="483"/>
      <c r="DD8" s="483"/>
      <c r="DE8" s="483"/>
      <c r="DF8" s="483"/>
      <c r="DG8" s="483"/>
      <c r="DH8" s="483"/>
      <c r="DI8" s="484"/>
    </row>
    <row r="9" spans="1:119" ht="18.75" customHeight="1" thickBot="1" x14ac:dyDescent="0.2">
      <c r="A9" s="163"/>
      <c r="B9" s="436" t="s">
        <v>106</v>
      </c>
      <c r="C9" s="437"/>
      <c r="D9" s="437"/>
      <c r="E9" s="437"/>
      <c r="F9" s="437"/>
      <c r="G9" s="437"/>
      <c r="H9" s="437"/>
      <c r="I9" s="437"/>
      <c r="J9" s="437"/>
      <c r="K9" s="485"/>
      <c r="L9" s="486" t="s">
        <v>107</v>
      </c>
      <c r="M9" s="487"/>
      <c r="N9" s="487"/>
      <c r="O9" s="487"/>
      <c r="P9" s="487"/>
      <c r="Q9" s="488"/>
      <c r="R9" s="489">
        <v>2774</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-128715</v>
      </c>
      <c r="BO9" s="443"/>
      <c r="BP9" s="443"/>
      <c r="BQ9" s="443"/>
      <c r="BR9" s="443"/>
      <c r="BS9" s="443"/>
      <c r="BT9" s="443"/>
      <c r="BU9" s="444"/>
      <c r="BV9" s="442">
        <v>146336</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8.9</v>
      </c>
      <c r="CU9" s="440"/>
      <c r="CV9" s="440"/>
      <c r="CW9" s="440"/>
      <c r="CX9" s="440"/>
      <c r="CY9" s="440"/>
      <c r="CZ9" s="440"/>
      <c r="DA9" s="441"/>
      <c r="DB9" s="439">
        <v>6.7</v>
      </c>
      <c r="DC9" s="440"/>
      <c r="DD9" s="440"/>
      <c r="DE9" s="440"/>
      <c r="DF9" s="440"/>
      <c r="DG9" s="440"/>
      <c r="DH9" s="440"/>
      <c r="DI9" s="441"/>
    </row>
    <row r="10" spans="1:119" ht="18.75" customHeight="1" thickBot="1" x14ac:dyDescent="0.2">
      <c r="A10" s="163"/>
      <c r="B10" s="436"/>
      <c r="C10" s="437"/>
      <c r="D10" s="437"/>
      <c r="E10" s="437"/>
      <c r="F10" s="437"/>
      <c r="G10" s="437"/>
      <c r="H10" s="437"/>
      <c r="I10" s="437"/>
      <c r="J10" s="437"/>
      <c r="K10" s="485"/>
      <c r="L10" s="492" t="s">
        <v>112</v>
      </c>
      <c r="M10" s="472"/>
      <c r="N10" s="472"/>
      <c r="O10" s="472"/>
      <c r="P10" s="472"/>
      <c r="Q10" s="473"/>
      <c r="R10" s="493">
        <v>3022</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34860</v>
      </c>
      <c r="BO10" s="443"/>
      <c r="BP10" s="443"/>
      <c r="BQ10" s="443"/>
      <c r="BR10" s="443"/>
      <c r="BS10" s="443"/>
      <c r="BT10" s="443"/>
      <c r="BU10" s="444"/>
      <c r="BV10" s="442">
        <v>680</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136406</v>
      </c>
      <c r="BO11" s="443"/>
      <c r="BP11" s="443"/>
      <c r="BQ11" s="443"/>
      <c r="BR11" s="443"/>
      <c r="BS11" s="443"/>
      <c r="BT11" s="443"/>
      <c r="BU11" s="444"/>
      <c r="BV11" s="442">
        <v>39949</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15">
      <c r="A12" s="163"/>
      <c r="B12" s="502" t="s">
        <v>123</v>
      </c>
      <c r="C12" s="503"/>
      <c r="D12" s="503"/>
      <c r="E12" s="503"/>
      <c r="F12" s="503"/>
      <c r="G12" s="503"/>
      <c r="H12" s="503"/>
      <c r="I12" s="503"/>
      <c r="J12" s="503"/>
      <c r="K12" s="504"/>
      <c r="L12" s="511" t="s">
        <v>124</v>
      </c>
      <c r="M12" s="512"/>
      <c r="N12" s="512"/>
      <c r="O12" s="512"/>
      <c r="P12" s="512"/>
      <c r="Q12" s="513"/>
      <c r="R12" s="514">
        <v>2843</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38262</v>
      </c>
      <c r="BO12" s="443"/>
      <c r="BP12" s="443"/>
      <c r="BQ12" s="443"/>
      <c r="BR12" s="443"/>
      <c r="BS12" s="443"/>
      <c r="BT12" s="443"/>
      <c r="BU12" s="444"/>
      <c r="BV12" s="442">
        <v>6568</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15">
      <c r="A13" s="163"/>
      <c r="B13" s="505"/>
      <c r="C13" s="506"/>
      <c r="D13" s="506"/>
      <c r="E13" s="506"/>
      <c r="F13" s="506"/>
      <c r="G13" s="506"/>
      <c r="H13" s="506"/>
      <c r="I13" s="506"/>
      <c r="J13" s="506"/>
      <c r="K13" s="507"/>
      <c r="L13" s="172"/>
      <c r="M13" s="533" t="s">
        <v>130</v>
      </c>
      <c r="N13" s="534"/>
      <c r="O13" s="534"/>
      <c r="P13" s="534"/>
      <c r="Q13" s="535"/>
      <c r="R13" s="526">
        <v>2837</v>
      </c>
      <c r="S13" s="527"/>
      <c r="T13" s="527"/>
      <c r="U13" s="527"/>
      <c r="V13" s="528"/>
      <c r="W13" s="458" t="s">
        <v>131</v>
      </c>
      <c r="X13" s="459"/>
      <c r="Y13" s="459"/>
      <c r="Z13" s="459"/>
      <c r="AA13" s="459"/>
      <c r="AB13" s="449"/>
      <c r="AC13" s="493">
        <v>135</v>
      </c>
      <c r="AD13" s="494"/>
      <c r="AE13" s="494"/>
      <c r="AF13" s="494"/>
      <c r="AG13" s="536"/>
      <c r="AH13" s="493">
        <v>174</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4289</v>
      </c>
      <c r="BO13" s="443"/>
      <c r="BP13" s="443"/>
      <c r="BQ13" s="443"/>
      <c r="BR13" s="443"/>
      <c r="BS13" s="443"/>
      <c r="BT13" s="443"/>
      <c r="BU13" s="444"/>
      <c r="BV13" s="442">
        <v>180397</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-0.5</v>
      </c>
      <c r="CU13" s="440"/>
      <c r="CV13" s="440"/>
      <c r="CW13" s="440"/>
      <c r="CX13" s="440"/>
      <c r="CY13" s="440"/>
      <c r="CZ13" s="440"/>
      <c r="DA13" s="441"/>
      <c r="DB13" s="439">
        <v>-0.9</v>
      </c>
      <c r="DC13" s="440"/>
      <c r="DD13" s="440"/>
      <c r="DE13" s="440"/>
      <c r="DF13" s="440"/>
      <c r="DG13" s="440"/>
      <c r="DH13" s="440"/>
      <c r="DI13" s="441"/>
    </row>
    <row r="14" spans="1:119" ht="18.75" customHeight="1" thickBot="1" x14ac:dyDescent="0.2">
      <c r="A14" s="163"/>
      <c r="B14" s="505"/>
      <c r="C14" s="506"/>
      <c r="D14" s="506"/>
      <c r="E14" s="506"/>
      <c r="F14" s="506"/>
      <c r="G14" s="506"/>
      <c r="H14" s="506"/>
      <c r="I14" s="506"/>
      <c r="J14" s="506"/>
      <c r="K14" s="507"/>
      <c r="L14" s="523" t="s">
        <v>135</v>
      </c>
      <c r="M14" s="524"/>
      <c r="N14" s="524"/>
      <c r="O14" s="524"/>
      <c r="P14" s="524"/>
      <c r="Q14" s="525"/>
      <c r="R14" s="526">
        <v>2890</v>
      </c>
      <c r="S14" s="527"/>
      <c r="T14" s="527"/>
      <c r="U14" s="527"/>
      <c r="V14" s="528"/>
      <c r="W14" s="432"/>
      <c r="X14" s="433"/>
      <c r="Y14" s="433"/>
      <c r="Z14" s="433"/>
      <c r="AA14" s="433"/>
      <c r="AB14" s="422"/>
      <c r="AC14" s="529">
        <v>10.5</v>
      </c>
      <c r="AD14" s="530"/>
      <c r="AE14" s="530"/>
      <c r="AF14" s="530"/>
      <c r="AG14" s="531"/>
      <c r="AH14" s="529">
        <v>13.2</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15">
      <c r="A15" s="163"/>
      <c r="B15" s="505"/>
      <c r="C15" s="506"/>
      <c r="D15" s="506"/>
      <c r="E15" s="506"/>
      <c r="F15" s="506"/>
      <c r="G15" s="506"/>
      <c r="H15" s="506"/>
      <c r="I15" s="506"/>
      <c r="J15" s="506"/>
      <c r="K15" s="507"/>
      <c r="L15" s="172"/>
      <c r="M15" s="533" t="s">
        <v>130</v>
      </c>
      <c r="N15" s="534"/>
      <c r="O15" s="534"/>
      <c r="P15" s="534"/>
      <c r="Q15" s="535"/>
      <c r="R15" s="526">
        <v>2886</v>
      </c>
      <c r="S15" s="527"/>
      <c r="T15" s="527"/>
      <c r="U15" s="527"/>
      <c r="V15" s="528"/>
      <c r="W15" s="458" t="s">
        <v>137</v>
      </c>
      <c r="X15" s="459"/>
      <c r="Y15" s="459"/>
      <c r="Z15" s="459"/>
      <c r="AA15" s="459"/>
      <c r="AB15" s="449"/>
      <c r="AC15" s="493">
        <v>299</v>
      </c>
      <c r="AD15" s="494"/>
      <c r="AE15" s="494"/>
      <c r="AF15" s="494"/>
      <c r="AG15" s="536"/>
      <c r="AH15" s="493">
        <v>297</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235079</v>
      </c>
      <c r="BO15" s="406"/>
      <c r="BP15" s="406"/>
      <c r="BQ15" s="406"/>
      <c r="BR15" s="406"/>
      <c r="BS15" s="406"/>
      <c r="BT15" s="406"/>
      <c r="BU15" s="407"/>
      <c r="BV15" s="405">
        <v>236137</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23.3</v>
      </c>
      <c r="AD16" s="530"/>
      <c r="AE16" s="530"/>
      <c r="AF16" s="530"/>
      <c r="AG16" s="531"/>
      <c r="AH16" s="529">
        <v>22.6</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1592819</v>
      </c>
      <c r="BO16" s="443"/>
      <c r="BP16" s="443"/>
      <c r="BQ16" s="443"/>
      <c r="BR16" s="443"/>
      <c r="BS16" s="443"/>
      <c r="BT16" s="443"/>
      <c r="BU16" s="444"/>
      <c r="BV16" s="442">
        <v>1519186</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849</v>
      </c>
      <c r="AD17" s="494"/>
      <c r="AE17" s="494"/>
      <c r="AF17" s="494"/>
      <c r="AG17" s="536"/>
      <c r="AH17" s="493">
        <v>845</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284332</v>
      </c>
      <c r="BO17" s="443"/>
      <c r="BP17" s="443"/>
      <c r="BQ17" s="443"/>
      <c r="BR17" s="443"/>
      <c r="BS17" s="443"/>
      <c r="BT17" s="443"/>
      <c r="BU17" s="444"/>
      <c r="BV17" s="442">
        <v>286242</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
      <c r="A18" s="163"/>
      <c r="B18" s="564" t="s">
        <v>147</v>
      </c>
      <c r="C18" s="485"/>
      <c r="D18" s="485"/>
      <c r="E18" s="565"/>
      <c r="F18" s="565"/>
      <c r="G18" s="565"/>
      <c r="H18" s="565"/>
      <c r="I18" s="565"/>
      <c r="J18" s="565"/>
      <c r="K18" s="565"/>
      <c r="L18" s="566">
        <v>31.98</v>
      </c>
      <c r="M18" s="566"/>
      <c r="N18" s="566"/>
      <c r="O18" s="566"/>
      <c r="P18" s="566"/>
      <c r="Q18" s="566"/>
      <c r="R18" s="567"/>
      <c r="S18" s="567"/>
      <c r="T18" s="567"/>
      <c r="U18" s="567"/>
      <c r="V18" s="568"/>
      <c r="W18" s="460"/>
      <c r="X18" s="461"/>
      <c r="Y18" s="461"/>
      <c r="Z18" s="461"/>
      <c r="AA18" s="461"/>
      <c r="AB18" s="452"/>
      <c r="AC18" s="569">
        <v>66.2</v>
      </c>
      <c r="AD18" s="570"/>
      <c r="AE18" s="570"/>
      <c r="AF18" s="570"/>
      <c r="AG18" s="571"/>
      <c r="AH18" s="569">
        <v>64.2</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1434626</v>
      </c>
      <c r="BO18" s="443"/>
      <c r="BP18" s="443"/>
      <c r="BQ18" s="443"/>
      <c r="BR18" s="443"/>
      <c r="BS18" s="443"/>
      <c r="BT18" s="443"/>
      <c r="BU18" s="444"/>
      <c r="BV18" s="442">
        <v>1355138</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
      <c r="A19" s="163"/>
      <c r="B19" s="564" t="s">
        <v>149</v>
      </c>
      <c r="C19" s="485"/>
      <c r="D19" s="485"/>
      <c r="E19" s="565"/>
      <c r="F19" s="565"/>
      <c r="G19" s="565"/>
      <c r="H19" s="565"/>
      <c r="I19" s="565"/>
      <c r="J19" s="565"/>
      <c r="K19" s="565"/>
      <c r="L19" s="573">
        <v>87</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3928450</v>
      </c>
      <c r="BO19" s="443"/>
      <c r="BP19" s="443"/>
      <c r="BQ19" s="443"/>
      <c r="BR19" s="443"/>
      <c r="BS19" s="443"/>
      <c r="BT19" s="443"/>
      <c r="BU19" s="444"/>
      <c r="BV19" s="442">
        <v>3141620</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
      <c r="A20" s="163"/>
      <c r="B20" s="564" t="s">
        <v>151</v>
      </c>
      <c r="C20" s="485"/>
      <c r="D20" s="485"/>
      <c r="E20" s="565"/>
      <c r="F20" s="565"/>
      <c r="G20" s="565"/>
      <c r="H20" s="565"/>
      <c r="I20" s="565"/>
      <c r="J20" s="565"/>
      <c r="K20" s="565"/>
      <c r="L20" s="573">
        <v>1072</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1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3029997</v>
      </c>
      <c r="BO22" s="406"/>
      <c r="BP22" s="406"/>
      <c r="BQ22" s="406"/>
      <c r="BR22" s="406"/>
      <c r="BS22" s="406"/>
      <c r="BT22" s="406"/>
      <c r="BU22" s="407"/>
      <c r="BV22" s="405">
        <v>3010518</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1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2728676</v>
      </c>
      <c r="BO23" s="443"/>
      <c r="BP23" s="443"/>
      <c r="BQ23" s="443"/>
      <c r="BR23" s="443"/>
      <c r="BS23" s="443"/>
      <c r="BT23" s="443"/>
      <c r="BU23" s="444"/>
      <c r="BV23" s="442">
        <v>2676847</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
      <c r="A24" s="163"/>
      <c r="B24" s="613"/>
      <c r="C24" s="589"/>
      <c r="D24" s="590"/>
      <c r="E24" s="492" t="s">
        <v>161</v>
      </c>
      <c r="F24" s="472"/>
      <c r="G24" s="472"/>
      <c r="H24" s="472"/>
      <c r="I24" s="472"/>
      <c r="J24" s="472"/>
      <c r="K24" s="473"/>
      <c r="L24" s="493">
        <v>1</v>
      </c>
      <c r="M24" s="494"/>
      <c r="N24" s="494"/>
      <c r="O24" s="494"/>
      <c r="P24" s="536"/>
      <c r="Q24" s="493">
        <v>7700</v>
      </c>
      <c r="R24" s="494"/>
      <c r="S24" s="494"/>
      <c r="T24" s="494"/>
      <c r="U24" s="494"/>
      <c r="V24" s="536"/>
      <c r="W24" s="588"/>
      <c r="X24" s="589"/>
      <c r="Y24" s="590"/>
      <c r="Z24" s="492" t="s">
        <v>162</v>
      </c>
      <c r="AA24" s="472"/>
      <c r="AB24" s="472"/>
      <c r="AC24" s="472"/>
      <c r="AD24" s="472"/>
      <c r="AE24" s="472"/>
      <c r="AF24" s="472"/>
      <c r="AG24" s="473"/>
      <c r="AH24" s="493">
        <v>47</v>
      </c>
      <c r="AI24" s="494"/>
      <c r="AJ24" s="494"/>
      <c r="AK24" s="494"/>
      <c r="AL24" s="536"/>
      <c r="AM24" s="493">
        <v>137945</v>
      </c>
      <c r="AN24" s="494"/>
      <c r="AO24" s="494"/>
      <c r="AP24" s="494"/>
      <c r="AQ24" s="494"/>
      <c r="AR24" s="536"/>
      <c r="AS24" s="493">
        <v>2935</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3008233</v>
      </c>
      <c r="BO24" s="443"/>
      <c r="BP24" s="443"/>
      <c r="BQ24" s="443"/>
      <c r="BR24" s="443"/>
      <c r="BS24" s="443"/>
      <c r="BT24" s="443"/>
      <c r="BU24" s="444"/>
      <c r="BV24" s="442">
        <v>2940257</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15">
      <c r="A25" s="163"/>
      <c r="B25" s="613"/>
      <c r="C25" s="589"/>
      <c r="D25" s="590"/>
      <c r="E25" s="492" t="s">
        <v>164</v>
      </c>
      <c r="F25" s="472"/>
      <c r="G25" s="472"/>
      <c r="H25" s="472"/>
      <c r="I25" s="472"/>
      <c r="J25" s="472"/>
      <c r="K25" s="473"/>
      <c r="L25" s="493">
        <v>1</v>
      </c>
      <c r="M25" s="494"/>
      <c r="N25" s="494"/>
      <c r="O25" s="494"/>
      <c r="P25" s="536"/>
      <c r="Q25" s="493">
        <v>6000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36706</v>
      </c>
      <c r="BO25" s="406"/>
      <c r="BP25" s="406"/>
      <c r="BQ25" s="406"/>
      <c r="BR25" s="406"/>
      <c r="BS25" s="406"/>
      <c r="BT25" s="406"/>
      <c r="BU25" s="407"/>
      <c r="BV25" s="405">
        <v>34273</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15">
      <c r="A26" s="163"/>
      <c r="B26" s="613"/>
      <c r="C26" s="589"/>
      <c r="D26" s="590"/>
      <c r="E26" s="492" t="s">
        <v>167</v>
      </c>
      <c r="F26" s="472"/>
      <c r="G26" s="472"/>
      <c r="H26" s="472"/>
      <c r="I26" s="472"/>
      <c r="J26" s="472"/>
      <c r="K26" s="473"/>
      <c r="L26" s="493">
        <v>1</v>
      </c>
      <c r="M26" s="494"/>
      <c r="N26" s="494"/>
      <c r="O26" s="494"/>
      <c r="P26" s="536"/>
      <c r="Q26" s="493">
        <v>5500</v>
      </c>
      <c r="R26" s="494"/>
      <c r="S26" s="494"/>
      <c r="T26" s="494"/>
      <c r="U26" s="494"/>
      <c r="V26" s="536"/>
      <c r="W26" s="588"/>
      <c r="X26" s="589"/>
      <c r="Y26" s="590"/>
      <c r="Z26" s="492" t="s">
        <v>168</v>
      </c>
      <c r="AA26" s="594"/>
      <c r="AB26" s="594"/>
      <c r="AC26" s="594"/>
      <c r="AD26" s="594"/>
      <c r="AE26" s="594"/>
      <c r="AF26" s="594"/>
      <c r="AG26" s="595"/>
      <c r="AH26" s="493" t="s">
        <v>122</v>
      </c>
      <c r="AI26" s="494"/>
      <c r="AJ26" s="494"/>
      <c r="AK26" s="494"/>
      <c r="AL26" s="536"/>
      <c r="AM26" s="493" t="s">
        <v>122</v>
      </c>
      <c r="AN26" s="494"/>
      <c r="AO26" s="494"/>
      <c r="AP26" s="494"/>
      <c r="AQ26" s="494"/>
      <c r="AR26" s="536"/>
      <c r="AS26" s="493" t="s">
        <v>122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
      <c r="A27" s="163"/>
      <c r="B27" s="613"/>
      <c r="C27" s="589"/>
      <c r="D27" s="590"/>
      <c r="E27" s="492" t="s">
        <v>170</v>
      </c>
      <c r="F27" s="472"/>
      <c r="G27" s="472"/>
      <c r="H27" s="472"/>
      <c r="I27" s="472"/>
      <c r="J27" s="472"/>
      <c r="K27" s="473"/>
      <c r="L27" s="493">
        <v>1</v>
      </c>
      <c r="M27" s="494"/>
      <c r="N27" s="494"/>
      <c r="O27" s="494"/>
      <c r="P27" s="536"/>
      <c r="Q27" s="493">
        <v>3050</v>
      </c>
      <c r="R27" s="494"/>
      <c r="S27" s="494"/>
      <c r="T27" s="494"/>
      <c r="U27" s="494"/>
      <c r="V27" s="536"/>
      <c r="W27" s="588"/>
      <c r="X27" s="589"/>
      <c r="Y27" s="590"/>
      <c r="Z27" s="492" t="s">
        <v>171</v>
      </c>
      <c r="AA27" s="472"/>
      <c r="AB27" s="472"/>
      <c r="AC27" s="472"/>
      <c r="AD27" s="472"/>
      <c r="AE27" s="472"/>
      <c r="AF27" s="472"/>
      <c r="AG27" s="473"/>
      <c r="AH27" s="493" t="s">
        <v>122</v>
      </c>
      <c r="AI27" s="494"/>
      <c r="AJ27" s="494"/>
      <c r="AK27" s="494"/>
      <c r="AL27" s="536"/>
      <c r="AM27" s="493" t="s">
        <v>122</v>
      </c>
      <c r="AN27" s="494"/>
      <c r="AO27" s="494"/>
      <c r="AP27" s="494"/>
      <c r="AQ27" s="494"/>
      <c r="AR27" s="536"/>
      <c r="AS27" s="493" t="s">
        <v>122</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15">
      <c r="A28" s="163"/>
      <c r="B28" s="613"/>
      <c r="C28" s="589"/>
      <c r="D28" s="590"/>
      <c r="E28" s="492" t="s">
        <v>173</v>
      </c>
      <c r="F28" s="472"/>
      <c r="G28" s="472"/>
      <c r="H28" s="472"/>
      <c r="I28" s="472"/>
      <c r="J28" s="472"/>
      <c r="K28" s="473"/>
      <c r="L28" s="493">
        <v>1</v>
      </c>
      <c r="M28" s="494"/>
      <c r="N28" s="494"/>
      <c r="O28" s="494"/>
      <c r="P28" s="536"/>
      <c r="Q28" s="493">
        <v>2600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774107</v>
      </c>
      <c r="BO28" s="406"/>
      <c r="BP28" s="406"/>
      <c r="BQ28" s="406"/>
      <c r="BR28" s="406"/>
      <c r="BS28" s="406"/>
      <c r="BT28" s="406"/>
      <c r="BU28" s="407"/>
      <c r="BV28" s="405">
        <v>777509</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15">
      <c r="A29" s="163"/>
      <c r="B29" s="613"/>
      <c r="C29" s="589"/>
      <c r="D29" s="590"/>
      <c r="E29" s="492" t="s">
        <v>176</v>
      </c>
      <c r="F29" s="472"/>
      <c r="G29" s="472"/>
      <c r="H29" s="472"/>
      <c r="I29" s="472"/>
      <c r="J29" s="472"/>
      <c r="K29" s="473"/>
      <c r="L29" s="493">
        <v>8</v>
      </c>
      <c r="M29" s="494"/>
      <c r="N29" s="494"/>
      <c r="O29" s="494"/>
      <c r="P29" s="536"/>
      <c r="Q29" s="493">
        <v>2450</v>
      </c>
      <c r="R29" s="494"/>
      <c r="S29" s="494"/>
      <c r="T29" s="494"/>
      <c r="U29" s="494"/>
      <c r="V29" s="536"/>
      <c r="W29" s="591"/>
      <c r="X29" s="592"/>
      <c r="Y29" s="593"/>
      <c r="Z29" s="492" t="s">
        <v>177</v>
      </c>
      <c r="AA29" s="472"/>
      <c r="AB29" s="472"/>
      <c r="AC29" s="472"/>
      <c r="AD29" s="472"/>
      <c r="AE29" s="472"/>
      <c r="AF29" s="472"/>
      <c r="AG29" s="473"/>
      <c r="AH29" s="493">
        <v>47</v>
      </c>
      <c r="AI29" s="494"/>
      <c r="AJ29" s="494"/>
      <c r="AK29" s="494"/>
      <c r="AL29" s="536"/>
      <c r="AM29" s="493">
        <v>137945</v>
      </c>
      <c r="AN29" s="494"/>
      <c r="AO29" s="494"/>
      <c r="AP29" s="494"/>
      <c r="AQ29" s="494"/>
      <c r="AR29" s="536"/>
      <c r="AS29" s="493">
        <v>2935</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1908572</v>
      </c>
      <c r="BO29" s="443"/>
      <c r="BP29" s="443"/>
      <c r="BQ29" s="443"/>
      <c r="BR29" s="443"/>
      <c r="BS29" s="443"/>
      <c r="BT29" s="443"/>
      <c r="BU29" s="444"/>
      <c r="BV29" s="442">
        <v>1566842</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95.5</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3949894</v>
      </c>
      <c r="BO30" s="562"/>
      <c r="BP30" s="562"/>
      <c r="BQ30" s="562"/>
      <c r="BR30" s="562"/>
      <c r="BS30" s="562"/>
      <c r="BT30" s="562"/>
      <c r="BU30" s="563"/>
      <c r="BV30" s="561">
        <v>3194316</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15">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15">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IF('各会計、関係団体の財政状況及び健全化判断比率'!B30="","",'各会計、関係団体の財政状況及び健全化判断比率'!B30)</f>
        <v>簡易水道事業会計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6</v>
      </c>
      <c r="BX34" s="632"/>
      <c r="BY34" s="633" t="str">
        <f>IF('各会計、関係団体の財政状況及び健全化判断比率'!B68="","",'各会計、関係団体の財政状況及び健全化判断比率'!B68)</f>
        <v>福岡県介護保険広域連合（一般会計）</v>
      </c>
      <c r="BZ34" s="633"/>
      <c r="CA34" s="633"/>
      <c r="CB34" s="633"/>
      <c r="CC34" s="633"/>
      <c r="CD34" s="633"/>
      <c r="CE34" s="633"/>
      <c r="CF34" s="633"/>
      <c r="CG34" s="633"/>
      <c r="CH34" s="633"/>
      <c r="CI34" s="633"/>
      <c r="CJ34" s="633"/>
      <c r="CK34" s="633"/>
      <c r="CL34" s="633"/>
      <c r="CM34" s="633"/>
      <c r="CN34" s="163"/>
      <c r="CO34" s="632">
        <f>IF(CQ34="","",MAX(C34:D43,U34:V43,AM34:AN43,BE34:BF43,BW34:BX43)+1)</f>
        <v>16</v>
      </c>
      <c r="CP34" s="632"/>
      <c r="CQ34" s="633" t="str">
        <f>IF('各会計、関係団体の財政状況及び健全化判断比率'!BS7="","",'各会計、関係団体の財政状況及び健全化判断比率'!BS7)</f>
        <v>源じいの森</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15">
      <c r="A35" s="163"/>
      <c r="B35" s="187"/>
      <c r="C35" s="632">
        <f>IF(E35="","",C34+1)</f>
        <v>2</v>
      </c>
      <c r="D35" s="632"/>
      <c r="E35" s="633" t="str">
        <f>IF('各会計、関係団体の財政状況及び健全化判断比率'!B8="","",'各会計、関係団体の財政状況及び健全化判断比率'!B8)</f>
        <v>住宅新築資金等貸付事業特別会計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後期高齢者特別会計</v>
      </c>
      <c r="X35" s="633"/>
      <c r="Y35" s="633"/>
      <c r="Z35" s="633"/>
      <c r="AA35" s="633"/>
      <c r="AB35" s="633"/>
      <c r="AC35" s="633"/>
      <c r="AD35" s="633"/>
      <c r="AE35" s="633"/>
      <c r="AF35" s="633"/>
      <c r="AG35" s="633"/>
      <c r="AH35" s="633"/>
      <c r="AI35" s="633"/>
      <c r="AJ35" s="633"/>
      <c r="AK35" s="633"/>
      <c r="AL35" s="16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7</v>
      </c>
      <c r="BX35" s="632"/>
      <c r="BY35" s="633" t="str">
        <f>IF('各会計、関係団体の財政状況及び健全化判断比率'!B69="","",'各会計、関係団体の財政状況及び健全化判断比率'!B69)</f>
        <v>福岡県介護保険広域連合（介護保険事業特別会計）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15">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t="str">
        <f t="shared" ref="U36:U43" si="4">IF(W36="","",U35+1)</f>
        <v/>
      </c>
      <c r="V36" s="632"/>
      <c r="W36" s="633"/>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8</v>
      </c>
      <c r="BX36" s="632"/>
      <c r="BY36" s="633" t="str">
        <f>IF('各会計、関係団体の財政状況及び健全化判断比率'!B70="","",'各会計、関係団体の財政状況及び健全化判断比率'!B70)</f>
        <v>福岡県後期高齢者医療広域連合（一般会計）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15">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9</v>
      </c>
      <c r="BX37" s="632"/>
      <c r="BY37" s="633" t="str">
        <f>IF('各会計、関係団体の財政状況及び健全化判断比率'!B71="","",'各会計、関係団体の財政状況及び健全化判断比率'!B71)</f>
        <v>福岡県後期高齢者医療広域連合（後期高齢者医療特別会計）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15">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10</v>
      </c>
      <c r="BX38" s="632"/>
      <c r="BY38" s="633" t="str">
        <f>IF('各会計、関係団体の財政状況及び健全化判断比率'!B72="","",'各会計、関係団体の財政状況及び健全化判断比率'!B72)</f>
        <v>福岡県市町村職員退職手当組合（一般会計）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15">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11</v>
      </c>
      <c r="BX39" s="632"/>
      <c r="BY39" s="633" t="str">
        <f>IF('各会計、関係団体の財政状況及び健全化判断比率'!B73="","",'各会計、関係団体の財政状況及び健全化判断比率'!B73)</f>
        <v>福岡県市町村職員退職手当組合（退職手当支給準備基金特別会計）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15">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12</v>
      </c>
      <c r="BX40" s="632"/>
      <c r="BY40" s="633" t="str">
        <f>IF('各会計、関係団体の財政状況及び健全化判断比率'!B74="","",'各会計、関係団体の財政状況及び健全化判断比率'!B74)</f>
        <v>田川郡東部環境衛生施設組合（一般会計）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15">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13</v>
      </c>
      <c r="BX41" s="632"/>
      <c r="BY41" s="633" t="str">
        <f>IF('各会計、関係団体の財政状況及び健全化判断比率'!B75="","",'各会計、関係団体の財政状況及び健全化判断比率'!B75)</f>
        <v>田川地区広域環境衛生施設組合（一般会計）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15">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14</v>
      </c>
      <c r="BX42" s="632"/>
      <c r="BY42" s="633" t="str">
        <f>IF('各会計、関係団体の財政状況及び健全化判断比率'!B76="","",'各会計、関係団体の財政状況及び健全化判断比率'!B76)</f>
        <v>福岡県自治振興組合（一般会計）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15">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15</v>
      </c>
      <c r="BX43" s="632"/>
      <c r="BY43" s="633" t="str">
        <f>IF('各会計、関係団体の財政状況及び健全化判断比率'!B77="","",'各会計、関係団体の財政状況及び健全化判断比率'!B77)</f>
        <v>福岡県自治振興組合（公文書館事業特別会計）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15">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15">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15">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15">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15">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15">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15">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15"/>
    <row r="55" spans="5:113" x14ac:dyDescent="0.15"/>
    <row r="56" spans="5:113" x14ac:dyDescent="0.15"/>
  </sheetData>
  <sheetProtection algorithmName="SHA-512" hashValue="5o/hItdOFbaB0q0QcJQ2HVbOz2TOmxpQpnxH+gdi19HEgPCTXcALpLGIOcJ5+dGY4oDbPj6tTVnUERUDAb3o1w==" saltValue="QtTqamm6tz1DixV3WazaY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15">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15">
      <c r="B5" s="644" t="s">
        <v>215</v>
      </c>
      <c r="C5" s="645"/>
      <c r="D5" s="645"/>
      <c r="E5" s="645"/>
      <c r="F5" s="645"/>
      <c r="G5" s="645"/>
      <c r="H5" s="645"/>
      <c r="I5" s="645"/>
      <c r="J5" s="645"/>
      <c r="K5" s="645"/>
      <c r="L5" s="645"/>
      <c r="M5" s="645"/>
      <c r="N5" s="645"/>
      <c r="O5" s="645"/>
      <c r="P5" s="645"/>
      <c r="Q5" s="646"/>
      <c r="R5" s="647">
        <v>189034</v>
      </c>
      <c r="S5" s="648"/>
      <c r="T5" s="648"/>
      <c r="U5" s="648"/>
      <c r="V5" s="648"/>
      <c r="W5" s="648"/>
      <c r="X5" s="648"/>
      <c r="Y5" s="649"/>
      <c r="Z5" s="650">
        <v>3.1</v>
      </c>
      <c r="AA5" s="650"/>
      <c r="AB5" s="650"/>
      <c r="AC5" s="650"/>
      <c r="AD5" s="651">
        <v>189034</v>
      </c>
      <c r="AE5" s="651"/>
      <c r="AF5" s="651"/>
      <c r="AG5" s="651"/>
      <c r="AH5" s="651"/>
      <c r="AI5" s="651"/>
      <c r="AJ5" s="651"/>
      <c r="AK5" s="651"/>
      <c r="AL5" s="652">
        <v>11.4</v>
      </c>
      <c r="AM5" s="653"/>
      <c r="AN5" s="653"/>
      <c r="AO5" s="654"/>
      <c r="AP5" s="644" t="s">
        <v>216</v>
      </c>
      <c r="AQ5" s="645"/>
      <c r="AR5" s="645"/>
      <c r="AS5" s="645"/>
      <c r="AT5" s="645"/>
      <c r="AU5" s="645"/>
      <c r="AV5" s="645"/>
      <c r="AW5" s="645"/>
      <c r="AX5" s="645"/>
      <c r="AY5" s="645"/>
      <c r="AZ5" s="645"/>
      <c r="BA5" s="645"/>
      <c r="BB5" s="645"/>
      <c r="BC5" s="645"/>
      <c r="BD5" s="645"/>
      <c r="BE5" s="645"/>
      <c r="BF5" s="646"/>
      <c r="BG5" s="658">
        <v>183183</v>
      </c>
      <c r="BH5" s="659"/>
      <c r="BI5" s="659"/>
      <c r="BJ5" s="659"/>
      <c r="BK5" s="659"/>
      <c r="BL5" s="659"/>
      <c r="BM5" s="659"/>
      <c r="BN5" s="660"/>
      <c r="BO5" s="661">
        <v>96.9</v>
      </c>
      <c r="BP5" s="661"/>
      <c r="BQ5" s="661"/>
      <c r="BR5" s="661"/>
      <c r="BS5" s="662">
        <v>215</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15">
      <c r="B6" s="655" t="s">
        <v>220</v>
      </c>
      <c r="C6" s="656"/>
      <c r="D6" s="656"/>
      <c r="E6" s="656"/>
      <c r="F6" s="656"/>
      <c r="G6" s="656"/>
      <c r="H6" s="656"/>
      <c r="I6" s="656"/>
      <c r="J6" s="656"/>
      <c r="K6" s="656"/>
      <c r="L6" s="656"/>
      <c r="M6" s="656"/>
      <c r="N6" s="656"/>
      <c r="O6" s="656"/>
      <c r="P6" s="656"/>
      <c r="Q6" s="657"/>
      <c r="R6" s="658">
        <v>24887</v>
      </c>
      <c r="S6" s="659"/>
      <c r="T6" s="659"/>
      <c r="U6" s="659"/>
      <c r="V6" s="659"/>
      <c r="W6" s="659"/>
      <c r="X6" s="659"/>
      <c r="Y6" s="660"/>
      <c r="Z6" s="661">
        <v>0.4</v>
      </c>
      <c r="AA6" s="661"/>
      <c r="AB6" s="661"/>
      <c r="AC6" s="661"/>
      <c r="AD6" s="662">
        <v>24887</v>
      </c>
      <c r="AE6" s="662"/>
      <c r="AF6" s="662"/>
      <c r="AG6" s="662"/>
      <c r="AH6" s="662"/>
      <c r="AI6" s="662"/>
      <c r="AJ6" s="662"/>
      <c r="AK6" s="662"/>
      <c r="AL6" s="663">
        <v>1.5</v>
      </c>
      <c r="AM6" s="664"/>
      <c r="AN6" s="664"/>
      <c r="AO6" s="665"/>
      <c r="AP6" s="655" t="s">
        <v>221</v>
      </c>
      <c r="AQ6" s="656"/>
      <c r="AR6" s="656"/>
      <c r="AS6" s="656"/>
      <c r="AT6" s="656"/>
      <c r="AU6" s="656"/>
      <c r="AV6" s="656"/>
      <c r="AW6" s="656"/>
      <c r="AX6" s="656"/>
      <c r="AY6" s="656"/>
      <c r="AZ6" s="656"/>
      <c r="BA6" s="656"/>
      <c r="BB6" s="656"/>
      <c r="BC6" s="656"/>
      <c r="BD6" s="656"/>
      <c r="BE6" s="656"/>
      <c r="BF6" s="657"/>
      <c r="BG6" s="658">
        <v>183183</v>
      </c>
      <c r="BH6" s="659"/>
      <c r="BI6" s="659"/>
      <c r="BJ6" s="659"/>
      <c r="BK6" s="659"/>
      <c r="BL6" s="659"/>
      <c r="BM6" s="659"/>
      <c r="BN6" s="660"/>
      <c r="BO6" s="661">
        <v>96.9</v>
      </c>
      <c r="BP6" s="661"/>
      <c r="BQ6" s="661"/>
      <c r="BR6" s="661"/>
      <c r="BS6" s="662">
        <v>215</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62049</v>
      </c>
      <c r="CS6" s="659"/>
      <c r="CT6" s="659"/>
      <c r="CU6" s="659"/>
      <c r="CV6" s="659"/>
      <c r="CW6" s="659"/>
      <c r="CX6" s="659"/>
      <c r="CY6" s="660"/>
      <c r="CZ6" s="652">
        <v>1</v>
      </c>
      <c r="DA6" s="653"/>
      <c r="DB6" s="653"/>
      <c r="DC6" s="669"/>
      <c r="DD6" s="667" t="s">
        <v>122</v>
      </c>
      <c r="DE6" s="659"/>
      <c r="DF6" s="659"/>
      <c r="DG6" s="659"/>
      <c r="DH6" s="659"/>
      <c r="DI6" s="659"/>
      <c r="DJ6" s="659"/>
      <c r="DK6" s="659"/>
      <c r="DL6" s="659"/>
      <c r="DM6" s="659"/>
      <c r="DN6" s="659"/>
      <c r="DO6" s="659"/>
      <c r="DP6" s="660"/>
      <c r="DQ6" s="667">
        <v>62049</v>
      </c>
      <c r="DR6" s="659"/>
      <c r="DS6" s="659"/>
      <c r="DT6" s="659"/>
      <c r="DU6" s="659"/>
      <c r="DV6" s="659"/>
      <c r="DW6" s="659"/>
      <c r="DX6" s="659"/>
      <c r="DY6" s="659"/>
      <c r="DZ6" s="659"/>
      <c r="EA6" s="659"/>
      <c r="EB6" s="659"/>
      <c r="EC6" s="668"/>
    </row>
    <row r="7" spans="2:143" ht="11.25" customHeight="1" x14ac:dyDescent="0.15">
      <c r="B7" s="655" t="s">
        <v>223</v>
      </c>
      <c r="C7" s="656"/>
      <c r="D7" s="656"/>
      <c r="E7" s="656"/>
      <c r="F7" s="656"/>
      <c r="G7" s="656"/>
      <c r="H7" s="656"/>
      <c r="I7" s="656"/>
      <c r="J7" s="656"/>
      <c r="K7" s="656"/>
      <c r="L7" s="656"/>
      <c r="M7" s="656"/>
      <c r="N7" s="656"/>
      <c r="O7" s="656"/>
      <c r="P7" s="656"/>
      <c r="Q7" s="657"/>
      <c r="R7" s="658">
        <v>74</v>
      </c>
      <c r="S7" s="659"/>
      <c r="T7" s="659"/>
      <c r="U7" s="659"/>
      <c r="V7" s="659"/>
      <c r="W7" s="659"/>
      <c r="X7" s="659"/>
      <c r="Y7" s="660"/>
      <c r="Z7" s="661">
        <v>0</v>
      </c>
      <c r="AA7" s="661"/>
      <c r="AB7" s="661"/>
      <c r="AC7" s="661"/>
      <c r="AD7" s="662">
        <v>74</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75302</v>
      </c>
      <c r="BH7" s="659"/>
      <c r="BI7" s="659"/>
      <c r="BJ7" s="659"/>
      <c r="BK7" s="659"/>
      <c r="BL7" s="659"/>
      <c r="BM7" s="659"/>
      <c r="BN7" s="660"/>
      <c r="BO7" s="661">
        <v>39.799999999999997</v>
      </c>
      <c r="BP7" s="661"/>
      <c r="BQ7" s="661"/>
      <c r="BR7" s="661"/>
      <c r="BS7" s="662">
        <v>215</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3499335</v>
      </c>
      <c r="CS7" s="659"/>
      <c r="CT7" s="659"/>
      <c r="CU7" s="659"/>
      <c r="CV7" s="659"/>
      <c r="CW7" s="659"/>
      <c r="CX7" s="659"/>
      <c r="CY7" s="660"/>
      <c r="CZ7" s="661">
        <v>58.5</v>
      </c>
      <c r="DA7" s="661"/>
      <c r="DB7" s="661"/>
      <c r="DC7" s="661"/>
      <c r="DD7" s="667">
        <v>27059</v>
      </c>
      <c r="DE7" s="659"/>
      <c r="DF7" s="659"/>
      <c r="DG7" s="659"/>
      <c r="DH7" s="659"/>
      <c r="DI7" s="659"/>
      <c r="DJ7" s="659"/>
      <c r="DK7" s="659"/>
      <c r="DL7" s="659"/>
      <c r="DM7" s="659"/>
      <c r="DN7" s="659"/>
      <c r="DO7" s="659"/>
      <c r="DP7" s="660"/>
      <c r="DQ7" s="667">
        <v>2294723</v>
      </c>
      <c r="DR7" s="659"/>
      <c r="DS7" s="659"/>
      <c r="DT7" s="659"/>
      <c r="DU7" s="659"/>
      <c r="DV7" s="659"/>
      <c r="DW7" s="659"/>
      <c r="DX7" s="659"/>
      <c r="DY7" s="659"/>
      <c r="DZ7" s="659"/>
      <c r="EA7" s="659"/>
      <c r="EB7" s="659"/>
      <c r="EC7" s="668"/>
    </row>
    <row r="8" spans="2:143" ht="11.25" customHeight="1" x14ac:dyDescent="0.15">
      <c r="B8" s="655" t="s">
        <v>226</v>
      </c>
      <c r="C8" s="656"/>
      <c r="D8" s="656"/>
      <c r="E8" s="656"/>
      <c r="F8" s="656"/>
      <c r="G8" s="656"/>
      <c r="H8" s="656"/>
      <c r="I8" s="656"/>
      <c r="J8" s="656"/>
      <c r="K8" s="656"/>
      <c r="L8" s="656"/>
      <c r="M8" s="656"/>
      <c r="N8" s="656"/>
      <c r="O8" s="656"/>
      <c r="P8" s="656"/>
      <c r="Q8" s="657"/>
      <c r="R8" s="658">
        <v>1551</v>
      </c>
      <c r="S8" s="659"/>
      <c r="T8" s="659"/>
      <c r="U8" s="659"/>
      <c r="V8" s="659"/>
      <c r="W8" s="659"/>
      <c r="X8" s="659"/>
      <c r="Y8" s="660"/>
      <c r="Z8" s="661">
        <v>0</v>
      </c>
      <c r="AA8" s="661"/>
      <c r="AB8" s="661"/>
      <c r="AC8" s="661"/>
      <c r="AD8" s="662">
        <v>1551</v>
      </c>
      <c r="AE8" s="662"/>
      <c r="AF8" s="662"/>
      <c r="AG8" s="662"/>
      <c r="AH8" s="662"/>
      <c r="AI8" s="662"/>
      <c r="AJ8" s="662"/>
      <c r="AK8" s="662"/>
      <c r="AL8" s="663">
        <v>0.1</v>
      </c>
      <c r="AM8" s="664"/>
      <c r="AN8" s="664"/>
      <c r="AO8" s="665"/>
      <c r="AP8" s="655" t="s">
        <v>227</v>
      </c>
      <c r="AQ8" s="656"/>
      <c r="AR8" s="656"/>
      <c r="AS8" s="656"/>
      <c r="AT8" s="656"/>
      <c r="AU8" s="656"/>
      <c r="AV8" s="656"/>
      <c r="AW8" s="656"/>
      <c r="AX8" s="656"/>
      <c r="AY8" s="656"/>
      <c r="AZ8" s="656"/>
      <c r="BA8" s="656"/>
      <c r="BB8" s="656"/>
      <c r="BC8" s="656"/>
      <c r="BD8" s="656"/>
      <c r="BE8" s="656"/>
      <c r="BF8" s="657"/>
      <c r="BG8" s="658">
        <v>3150</v>
      </c>
      <c r="BH8" s="659"/>
      <c r="BI8" s="659"/>
      <c r="BJ8" s="659"/>
      <c r="BK8" s="659"/>
      <c r="BL8" s="659"/>
      <c r="BM8" s="659"/>
      <c r="BN8" s="660"/>
      <c r="BO8" s="661">
        <v>1.7</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838853</v>
      </c>
      <c r="CS8" s="659"/>
      <c r="CT8" s="659"/>
      <c r="CU8" s="659"/>
      <c r="CV8" s="659"/>
      <c r="CW8" s="659"/>
      <c r="CX8" s="659"/>
      <c r="CY8" s="660"/>
      <c r="CZ8" s="661">
        <v>14</v>
      </c>
      <c r="DA8" s="661"/>
      <c r="DB8" s="661"/>
      <c r="DC8" s="661"/>
      <c r="DD8" s="667" t="s">
        <v>122</v>
      </c>
      <c r="DE8" s="659"/>
      <c r="DF8" s="659"/>
      <c r="DG8" s="659"/>
      <c r="DH8" s="659"/>
      <c r="DI8" s="659"/>
      <c r="DJ8" s="659"/>
      <c r="DK8" s="659"/>
      <c r="DL8" s="659"/>
      <c r="DM8" s="659"/>
      <c r="DN8" s="659"/>
      <c r="DO8" s="659"/>
      <c r="DP8" s="660"/>
      <c r="DQ8" s="667">
        <v>444470</v>
      </c>
      <c r="DR8" s="659"/>
      <c r="DS8" s="659"/>
      <c r="DT8" s="659"/>
      <c r="DU8" s="659"/>
      <c r="DV8" s="659"/>
      <c r="DW8" s="659"/>
      <c r="DX8" s="659"/>
      <c r="DY8" s="659"/>
      <c r="DZ8" s="659"/>
      <c r="EA8" s="659"/>
      <c r="EB8" s="659"/>
      <c r="EC8" s="668"/>
    </row>
    <row r="9" spans="2:143" ht="11.25" customHeight="1" x14ac:dyDescent="0.15">
      <c r="B9" s="655" t="s">
        <v>229</v>
      </c>
      <c r="C9" s="656"/>
      <c r="D9" s="656"/>
      <c r="E9" s="656"/>
      <c r="F9" s="656"/>
      <c r="G9" s="656"/>
      <c r="H9" s="656"/>
      <c r="I9" s="656"/>
      <c r="J9" s="656"/>
      <c r="K9" s="656"/>
      <c r="L9" s="656"/>
      <c r="M9" s="656"/>
      <c r="N9" s="656"/>
      <c r="O9" s="656"/>
      <c r="P9" s="656"/>
      <c r="Q9" s="657"/>
      <c r="R9" s="658">
        <v>2172</v>
      </c>
      <c r="S9" s="659"/>
      <c r="T9" s="659"/>
      <c r="U9" s="659"/>
      <c r="V9" s="659"/>
      <c r="W9" s="659"/>
      <c r="X9" s="659"/>
      <c r="Y9" s="660"/>
      <c r="Z9" s="661">
        <v>0</v>
      </c>
      <c r="AA9" s="661"/>
      <c r="AB9" s="661"/>
      <c r="AC9" s="661"/>
      <c r="AD9" s="662">
        <v>2172</v>
      </c>
      <c r="AE9" s="662"/>
      <c r="AF9" s="662"/>
      <c r="AG9" s="662"/>
      <c r="AH9" s="662"/>
      <c r="AI9" s="662"/>
      <c r="AJ9" s="662"/>
      <c r="AK9" s="662"/>
      <c r="AL9" s="663">
        <v>0.1</v>
      </c>
      <c r="AM9" s="664"/>
      <c r="AN9" s="664"/>
      <c r="AO9" s="665"/>
      <c r="AP9" s="655" t="s">
        <v>230</v>
      </c>
      <c r="AQ9" s="656"/>
      <c r="AR9" s="656"/>
      <c r="AS9" s="656"/>
      <c r="AT9" s="656"/>
      <c r="AU9" s="656"/>
      <c r="AV9" s="656"/>
      <c r="AW9" s="656"/>
      <c r="AX9" s="656"/>
      <c r="AY9" s="656"/>
      <c r="AZ9" s="656"/>
      <c r="BA9" s="656"/>
      <c r="BB9" s="656"/>
      <c r="BC9" s="656"/>
      <c r="BD9" s="656"/>
      <c r="BE9" s="656"/>
      <c r="BF9" s="657"/>
      <c r="BG9" s="658">
        <v>68117</v>
      </c>
      <c r="BH9" s="659"/>
      <c r="BI9" s="659"/>
      <c r="BJ9" s="659"/>
      <c r="BK9" s="659"/>
      <c r="BL9" s="659"/>
      <c r="BM9" s="659"/>
      <c r="BN9" s="660"/>
      <c r="BO9" s="661">
        <v>36</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207203</v>
      </c>
      <c r="CS9" s="659"/>
      <c r="CT9" s="659"/>
      <c r="CU9" s="659"/>
      <c r="CV9" s="659"/>
      <c r="CW9" s="659"/>
      <c r="CX9" s="659"/>
      <c r="CY9" s="660"/>
      <c r="CZ9" s="661">
        <v>3.5</v>
      </c>
      <c r="DA9" s="661"/>
      <c r="DB9" s="661"/>
      <c r="DC9" s="661"/>
      <c r="DD9" s="667">
        <v>42122</v>
      </c>
      <c r="DE9" s="659"/>
      <c r="DF9" s="659"/>
      <c r="DG9" s="659"/>
      <c r="DH9" s="659"/>
      <c r="DI9" s="659"/>
      <c r="DJ9" s="659"/>
      <c r="DK9" s="659"/>
      <c r="DL9" s="659"/>
      <c r="DM9" s="659"/>
      <c r="DN9" s="659"/>
      <c r="DO9" s="659"/>
      <c r="DP9" s="660"/>
      <c r="DQ9" s="667">
        <v>166000</v>
      </c>
      <c r="DR9" s="659"/>
      <c r="DS9" s="659"/>
      <c r="DT9" s="659"/>
      <c r="DU9" s="659"/>
      <c r="DV9" s="659"/>
      <c r="DW9" s="659"/>
      <c r="DX9" s="659"/>
      <c r="DY9" s="659"/>
      <c r="DZ9" s="659"/>
      <c r="EA9" s="659"/>
      <c r="EB9" s="659"/>
      <c r="EC9" s="668"/>
    </row>
    <row r="10" spans="2:143" ht="11.25" customHeight="1" x14ac:dyDescent="0.15">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3281</v>
      </c>
      <c r="BH10" s="659"/>
      <c r="BI10" s="659"/>
      <c r="BJ10" s="659"/>
      <c r="BK10" s="659"/>
      <c r="BL10" s="659"/>
      <c r="BM10" s="659"/>
      <c r="BN10" s="660"/>
      <c r="BO10" s="661">
        <v>1.7</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499</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491</v>
      </c>
      <c r="DR10" s="659"/>
      <c r="DS10" s="659"/>
      <c r="DT10" s="659"/>
      <c r="DU10" s="659"/>
      <c r="DV10" s="659"/>
      <c r="DW10" s="659"/>
      <c r="DX10" s="659"/>
      <c r="DY10" s="659"/>
      <c r="DZ10" s="659"/>
      <c r="EA10" s="659"/>
      <c r="EB10" s="659"/>
      <c r="EC10" s="668"/>
    </row>
    <row r="11" spans="2:143" ht="11.25" customHeight="1" x14ac:dyDescent="0.15">
      <c r="B11" s="655" t="s">
        <v>235</v>
      </c>
      <c r="C11" s="656"/>
      <c r="D11" s="656"/>
      <c r="E11" s="656"/>
      <c r="F11" s="656"/>
      <c r="G11" s="656"/>
      <c r="H11" s="656"/>
      <c r="I11" s="656"/>
      <c r="J11" s="656"/>
      <c r="K11" s="656"/>
      <c r="L11" s="656"/>
      <c r="M11" s="656"/>
      <c r="N11" s="656"/>
      <c r="O11" s="656"/>
      <c r="P11" s="656"/>
      <c r="Q11" s="657"/>
      <c r="R11" s="658">
        <v>65405</v>
      </c>
      <c r="S11" s="659"/>
      <c r="T11" s="659"/>
      <c r="U11" s="659"/>
      <c r="V11" s="659"/>
      <c r="W11" s="659"/>
      <c r="X11" s="659"/>
      <c r="Y11" s="660"/>
      <c r="Z11" s="663">
        <v>1.1000000000000001</v>
      </c>
      <c r="AA11" s="664"/>
      <c r="AB11" s="664"/>
      <c r="AC11" s="670"/>
      <c r="AD11" s="667">
        <v>65405</v>
      </c>
      <c r="AE11" s="659"/>
      <c r="AF11" s="659"/>
      <c r="AG11" s="659"/>
      <c r="AH11" s="659"/>
      <c r="AI11" s="659"/>
      <c r="AJ11" s="659"/>
      <c r="AK11" s="660"/>
      <c r="AL11" s="663">
        <v>3.9</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754</v>
      </c>
      <c r="BH11" s="659"/>
      <c r="BI11" s="659"/>
      <c r="BJ11" s="659"/>
      <c r="BK11" s="659"/>
      <c r="BL11" s="659"/>
      <c r="BM11" s="659"/>
      <c r="BN11" s="660"/>
      <c r="BO11" s="661">
        <v>0.4</v>
      </c>
      <c r="BP11" s="661"/>
      <c r="BQ11" s="661"/>
      <c r="BR11" s="661"/>
      <c r="BS11" s="662">
        <v>215</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201964</v>
      </c>
      <c r="CS11" s="659"/>
      <c r="CT11" s="659"/>
      <c r="CU11" s="659"/>
      <c r="CV11" s="659"/>
      <c r="CW11" s="659"/>
      <c r="CX11" s="659"/>
      <c r="CY11" s="660"/>
      <c r="CZ11" s="661">
        <v>3.4</v>
      </c>
      <c r="DA11" s="661"/>
      <c r="DB11" s="661"/>
      <c r="DC11" s="661"/>
      <c r="DD11" s="667">
        <v>72790</v>
      </c>
      <c r="DE11" s="659"/>
      <c r="DF11" s="659"/>
      <c r="DG11" s="659"/>
      <c r="DH11" s="659"/>
      <c r="DI11" s="659"/>
      <c r="DJ11" s="659"/>
      <c r="DK11" s="659"/>
      <c r="DL11" s="659"/>
      <c r="DM11" s="659"/>
      <c r="DN11" s="659"/>
      <c r="DO11" s="659"/>
      <c r="DP11" s="660"/>
      <c r="DQ11" s="667">
        <v>103650</v>
      </c>
      <c r="DR11" s="659"/>
      <c r="DS11" s="659"/>
      <c r="DT11" s="659"/>
      <c r="DU11" s="659"/>
      <c r="DV11" s="659"/>
      <c r="DW11" s="659"/>
      <c r="DX11" s="659"/>
      <c r="DY11" s="659"/>
      <c r="DZ11" s="659"/>
      <c r="EA11" s="659"/>
      <c r="EB11" s="659"/>
      <c r="EC11" s="668"/>
    </row>
    <row r="12" spans="2:143" ht="11.25" customHeight="1" x14ac:dyDescent="0.15">
      <c r="B12" s="655" t="s">
        <v>238</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89263</v>
      </c>
      <c r="BH12" s="659"/>
      <c r="BI12" s="659"/>
      <c r="BJ12" s="659"/>
      <c r="BK12" s="659"/>
      <c r="BL12" s="659"/>
      <c r="BM12" s="659"/>
      <c r="BN12" s="660"/>
      <c r="BO12" s="661">
        <v>47.2</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6843</v>
      </c>
      <c r="CS12" s="659"/>
      <c r="CT12" s="659"/>
      <c r="CU12" s="659"/>
      <c r="CV12" s="659"/>
      <c r="CW12" s="659"/>
      <c r="CX12" s="659"/>
      <c r="CY12" s="660"/>
      <c r="CZ12" s="661">
        <v>0.1</v>
      </c>
      <c r="DA12" s="661"/>
      <c r="DB12" s="661"/>
      <c r="DC12" s="661"/>
      <c r="DD12" s="667">
        <v>53</v>
      </c>
      <c r="DE12" s="659"/>
      <c r="DF12" s="659"/>
      <c r="DG12" s="659"/>
      <c r="DH12" s="659"/>
      <c r="DI12" s="659"/>
      <c r="DJ12" s="659"/>
      <c r="DK12" s="659"/>
      <c r="DL12" s="659"/>
      <c r="DM12" s="659"/>
      <c r="DN12" s="659"/>
      <c r="DO12" s="659"/>
      <c r="DP12" s="660"/>
      <c r="DQ12" s="667">
        <v>5509</v>
      </c>
      <c r="DR12" s="659"/>
      <c r="DS12" s="659"/>
      <c r="DT12" s="659"/>
      <c r="DU12" s="659"/>
      <c r="DV12" s="659"/>
      <c r="DW12" s="659"/>
      <c r="DX12" s="659"/>
      <c r="DY12" s="659"/>
      <c r="DZ12" s="659"/>
      <c r="EA12" s="659"/>
      <c r="EB12" s="659"/>
      <c r="EC12" s="668"/>
    </row>
    <row r="13" spans="2:143" ht="11.25" customHeight="1" x14ac:dyDescent="0.15">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87937</v>
      </c>
      <c r="BH13" s="659"/>
      <c r="BI13" s="659"/>
      <c r="BJ13" s="659"/>
      <c r="BK13" s="659"/>
      <c r="BL13" s="659"/>
      <c r="BM13" s="659"/>
      <c r="BN13" s="660"/>
      <c r="BO13" s="661">
        <v>46.5</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299546</v>
      </c>
      <c r="CS13" s="659"/>
      <c r="CT13" s="659"/>
      <c r="CU13" s="659"/>
      <c r="CV13" s="659"/>
      <c r="CW13" s="659"/>
      <c r="CX13" s="659"/>
      <c r="CY13" s="660"/>
      <c r="CZ13" s="661">
        <v>5</v>
      </c>
      <c r="DA13" s="661"/>
      <c r="DB13" s="661"/>
      <c r="DC13" s="661"/>
      <c r="DD13" s="667">
        <v>249685</v>
      </c>
      <c r="DE13" s="659"/>
      <c r="DF13" s="659"/>
      <c r="DG13" s="659"/>
      <c r="DH13" s="659"/>
      <c r="DI13" s="659"/>
      <c r="DJ13" s="659"/>
      <c r="DK13" s="659"/>
      <c r="DL13" s="659"/>
      <c r="DM13" s="659"/>
      <c r="DN13" s="659"/>
      <c r="DO13" s="659"/>
      <c r="DP13" s="660"/>
      <c r="DQ13" s="667">
        <v>95569</v>
      </c>
      <c r="DR13" s="659"/>
      <c r="DS13" s="659"/>
      <c r="DT13" s="659"/>
      <c r="DU13" s="659"/>
      <c r="DV13" s="659"/>
      <c r="DW13" s="659"/>
      <c r="DX13" s="659"/>
      <c r="DY13" s="659"/>
      <c r="DZ13" s="659"/>
      <c r="EA13" s="659"/>
      <c r="EB13" s="659"/>
      <c r="EC13" s="668"/>
    </row>
    <row r="14" spans="2:143" ht="11.25" customHeight="1" x14ac:dyDescent="0.15">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14448</v>
      </c>
      <c r="BH14" s="659"/>
      <c r="BI14" s="659"/>
      <c r="BJ14" s="659"/>
      <c r="BK14" s="659"/>
      <c r="BL14" s="659"/>
      <c r="BM14" s="659"/>
      <c r="BN14" s="660"/>
      <c r="BO14" s="661">
        <v>7.6</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175597</v>
      </c>
      <c r="CS14" s="659"/>
      <c r="CT14" s="659"/>
      <c r="CU14" s="659"/>
      <c r="CV14" s="659"/>
      <c r="CW14" s="659"/>
      <c r="CX14" s="659"/>
      <c r="CY14" s="660"/>
      <c r="CZ14" s="661">
        <v>2.9</v>
      </c>
      <c r="DA14" s="661"/>
      <c r="DB14" s="661"/>
      <c r="DC14" s="661"/>
      <c r="DD14" s="667">
        <v>78955</v>
      </c>
      <c r="DE14" s="659"/>
      <c r="DF14" s="659"/>
      <c r="DG14" s="659"/>
      <c r="DH14" s="659"/>
      <c r="DI14" s="659"/>
      <c r="DJ14" s="659"/>
      <c r="DK14" s="659"/>
      <c r="DL14" s="659"/>
      <c r="DM14" s="659"/>
      <c r="DN14" s="659"/>
      <c r="DO14" s="659"/>
      <c r="DP14" s="660"/>
      <c r="DQ14" s="667">
        <v>89952</v>
      </c>
      <c r="DR14" s="659"/>
      <c r="DS14" s="659"/>
      <c r="DT14" s="659"/>
      <c r="DU14" s="659"/>
      <c r="DV14" s="659"/>
      <c r="DW14" s="659"/>
      <c r="DX14" s="659"/>
      <c r="DY14" s="659"/>
      <c r="DZ14" s="659"/>
      <c r="EA14" s="659"/>
      <c r="EB14" s="659"/>
      <c r="EC14" s="668"/>
    </row>
    <row r="15" spans="2:143" ht="11.25" customHeight="1" x14ac:dyDescent="0.15">
      <c r="B15" s="655" t="s">
        <v>247</v>
      </c>
      <c r="C15" s="656"/>
      <c r="D15" s="656"/>
      <c r="E15" s="656"/>
      <c r="F15" s="656"/>
      <c r="G15" s="656"/>
      <c r="H15" s="656"/>
      <c r="I15" s="656"/>
      <c r="J15" s="656"/>
      <c r="K15" s="656"/>
      <c r="L15" s="656"/>
      <c r="M15" s="656"/>
      <c r="N15" s="656"/>
      <c r="O15" s="656"/>
      <c r="P15" s="656"/>
      <c r="Q15" s="657"/>
      <c r="R15" s="658">
        <v>3783</v>
      </c>
      <c r="S15" s="659"/>
      <c r="T15" s="659"/>
      <c r="U15" s="659"/>
      <c r="V15" s="659"/>
      <c r="W15" s="659"/>
      <c r="X15" s="659"/>
      <c r="Y15" s="660"/>
      <c r="Z15" s="661">
        <v>0.1</v>
      </c>
      <c r="AA15" s="661"/>
      <c r="AB15" s="661"/>
      <c r="AC15" s="661"/>
      <c r="AD15" s="662">
        <v>3783</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4170</v>
      </c>
      <c r="BH15" s="659"/>
      <c r="BI15" s="659"/>
      <c r="BJ15" s="659"/>
      <c r="BK15" s="659"/>
      <c r="BL15" s="659"/>
      <c r="BM15" s="659"/>
      <c r="BN15" s="660"/>
      <c r="BO15" s="661">
        <v>2.2000000000000002</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285675</v>
      </c>
      <c r="CS15" s="659"/>
      <c r="CT15" s="659"/>
      <c r="CU15" s="659"/>
      <c r="CV15" s="659"/>
      <c r="CW15" s="659"/>
      <c r="CX15" s="659"/>
      <c r="CY15" s="660"/>
      <c r="CZ15" s="661">
        <v>4.8</v>
      </c>
      <c r="DA15" s="661"/>
      <c r="DB15" s="661"/>
      <c r="DC15" s="661"/>
      <c r="DD15" s="667">
        <v>90507</v>
      </c>
      <c r="DE15" s="659"/>
      <c r="DF15" s="659"/>
      <c r="DG15" s="659"/>
      <c r="DH15" s="659"/>
      <c r="DI15" s="659"/>
      <c r="DJ15" s="659"/>
      <c r="DK15" s="659"/>
      <c r="DL15" s="659"/>
      <c r="DM15" s="659"/>
      <c r="DN15" s="659"/>
      <c r="DO15" s="659"/>
      <c r="DP15" s="660"/>
      <c r="DQ15" s="667">
        <v>173710</v>
      </c>
      <c r="DR15" s="659"/>
      <c r="DS15" s="659"/>
      <c r="DT15" s="659"/>
      <c r="DU15" s="659"/>
      <c r="DV15" s="659"/>
      <c r="DW15" s="659"/>
      <c r="DX15" s="659"/>
      <c r="DY15" s="659"/>
      <c r="DZ15" s="659"/>
      <c r="EA15" s="659"/>
      <c r="EB15" s="659"/>
      <c r="EC15" s="668"/>
    </row>
    <row r="16" spans="2:143" ht="11.25" customHeight="1" x14ac:dyDescent="0.15">
      <c r="B16" s="655" t="s">
        <v>250</v>
      </c>
      <c r="C16" s="656"/>
      <c r="D16" s="656"/>
      <c r="E16" s="656"/>
      <c r="F16" s="656"/>
      <c r="G16" s="656"/>
      <c r="H16" s="656"/>
      <c r="I16" s="656"/>
      <c r="J16" s="656"/>
      <c r="K16" s="656"/>
      <c r="L16" s="656"/>
      <c r="M16" s="656"/>
      <c r="N16" s="656"/>
      <c r="O16" s="656"/>
      <c r="P16" s="656"/>
      <c r="Q16" s="657"/>
      <c r="R16" s="658">
        <v>4978</v>
      </c>
      <c r="S16" s="659"/>
      <c r="T16" s="659"/>
      <c r="U16" s="659"/>
      <c r="V16" s="659"/>
      <c r="W16" s="659"/>
      <c r="X16" s="659"/>
      <c r="Y16" s="660"/>
      <c r="Z16" s="661">
        <v>0.1</v>
      </c>
      <c r="AA16" s="661"/>
      <c r="AB16" s="661"/>
      <c r="AC16" s="661"/>
      <c r="AD16" s="662">
        <v>4978</v>
      </c>
      <c r="AE16" s="662"/>
      <c r="AF16" s="662"/>
      <c r="AG16" s="662"/>
      <c r="AH16" s="662"/>
      <c r="AI16" s="662"/>
      <c r="AJ16" s="662"/>
      <c r="AK16" s="662"/>
      <c r="AL16" s="663">
        <v>0.3</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35966</v>
      </c>
      <c r="CS16" s="659"/>
      <c r="CT16" s="659"/>
      <c r="CU16" s="659"/>
      <c r="CV16" s="659"/>
      <c r="CW16" s="659"/>
      <c r="CX16" s="659"/>
      <c r="CY16" s="660"/>
      <c r="CZ16" s="661">
        <v>0.6</v>
      </c>
      <c r="DA16" s="661"/>
      <c r="DB16" s="661"/>
      <c r="DC16" s="661"/>
      <c r="DD16" s="667" t="s">
        <v>122</v>
      </c>
      <c r="DE16" s="659"/>
      <c r="DF16" s="659"/>
      <c r="DG16" s="659"/>
      <c r="DH16" s="659"/>
      <c r="DI16" s="659"/>
      <c r="DJ16" s="659"/>
      <c r="DK16" s="659"/>
      <c r="DL16" s="659"/>
      <c r="DM16" s="659"/>
      <c r="DN16" s="659"/>
      <c r="DO16" s="659"/>
      <c r="DP16" s="660"/>
      <c r="DQ16" s="667">
        <v>12646</v>
      </c>
      <c r="DR16" s="659"/>
      <c r="DS16" s="659"/>
      <c r="DT16" s="659"/>
      <c r="DU16" s="659"/>
      <c r="DV16" s="659"/>
      <c r="DW16" s="659"/>
      <c r="DX16" s="659"/>
      <c r="DY16" s="659"/>
      <c r="DZ16" s="659"/>
      <c r="EA16" s="659"/>
      <c r="EB16" s="659"/>
      <c r="EC16" s="668"/>
    </row>
    <row r="17" spans="2:133" ht="11.25" customHeight="1" x14ac:dyDescent="0.15">
      <c r="B17" s="655" t="s">
        <v>253</v>
      </c>
      <c r="C17" s="656"/>
      <c r="D17" s="656"/>
      <c r="E17" s="656"/>
      <c r="F17" s="656"/>
      <c r="G17" s="656"/>
      <c r="H17" s="656"/>
      <c r="I17" s="656"/>
      <c r="J17" s="656"/>
      <c r="K17" s="656"/>
      <c r="L17" s="656"/>
      <c r="M17" s="656"/>
      <c r="N17" s="656"/>
      <c r="O17" s="656"/>
      <c r="P17" s="656"/>
      <c r="Q17" s="657"/>
      <c r="R17" s="658">
        <v>10437</v>
      </c>
      <c r="S17" s="659"/>
      <c r="T17" s="659"/>
      <c r="U17" s="659"/>
      <c r="V17" s="659"/>
      <c r="W17" s="659"/>
      <c r="X17" s="659"/>
      <c r="Y17" s="660"/>
      <c r="Z17" s="661">
        <v>0.2</v>
      </c>
      <c r="AA17" s="661"/>
      <c r="AB17" s="661"/>
      <c r="AC17" s="661"/>
      <c r="AD17" s="662">
        <v>10437</v>
      </c>
      <c r="AE17" s="662"/>
      <c r="AF17" s="662"/>
      <c r="AG17" s="662"/>
      <c r="AH17" s="662"/>
      <c r="AI17" s="662"/>
      <c r="AJ17" s="662"/>
      <c r="AK17" s="662"/>
      <c r="AL17" s="663">
        <v>0.6</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372222</v>
      </c>
      <c r="CS17" s="659"/>
      <c r="CT17" s="659"/>
      <c r="CU17" s="659"/>
      <c r="CV17" s="659"/>
      <c r="CW17" s="659"/>
      <c r="CX17" s="659"/>
      <c r="CY17" s="660"/>
      <c r="CZ17" s="661">
        <v>6.2</v>
      </c>
      <c r="DA17" s="661"/>
      <c r="DB17" s="661"/>
      <c r="DC17" s="661"/>
      <c r="DD17" s="667" t="s">
        <v>122</v>
      </c>
      <c r="DE17" s="659"/>
      <c r="DF17" s="659"/>
      <c r="DG17" s="659"/>
      <c r="DH17" s="659"/>
      <c r="DI17" s="659"/>
      <c r="DJ17" s="659"/>
      <c r="DK17" s="659"/>
      <c r="DL17" s="659"/>
      <c r="DM17" s="659"/>
      <c r="DN17" s="659"/>
      <c r="DO17" s="659"/>
      <c r="DP17" s="660"/>
      <c r="DQ17" s="667">
        <v>351535</v>
      </c>
      <c r="DR17" s="659"/>
      <c r="DS17" s="659"/>
      <c r="DT17" s="659"/>
      <c r="DU17" s="659"/>
      <c r="DV17" s="659"/>
      <c r="DW17" s="659"/>
      <c r="DX17" s="659"/>
      <c r="DY17" s="659"/>
      <c r="DZ17" s="659"/>
      <c r="EA17" s="659"/>
      <c r="EB17" s="659"/>
      <c r="EC17" s="668"/>
    </row>
    <row r="18" spans="2:133" ht="11.25" customHeight="1" x14ac:dyDescent="0.15">
      <c r="B18" s="655" t="s">
        <v>256</v>
      </c>
      <c r="C18" s="656"/>
      <c r="D18" s="656"/>
      <c r="E18" s="656"/>
      <c r="F18" s="656"/>
      <c r="G18" s="656"/>
      <c r="H18" s="656"/>
      <c r="I18" s="656"/>
      <c r="J18" s="656"/>
      <c r="K18" s="656"/>
      <c r="L18" s="656"/>
      <c r="M18" s="656"/>
      <c r="N18" s="656"/>
      <c r="O18" s="656"/>
      <c r="P18" s="656"/>
      <c r="Q18" s="657"/>
      <c r="R18" s="658">
        <v>1425</v>
      </c>
      <c r="S18" s="659"/>
      <c r="T18" s="659"/>
      <c r="U18" s="659"/>
      <c r="V18" s="659"/>
      <c r="W18" s="659"/>
      <c r="X18" s="659"/>
      <c r="Y18" s="660"/>
      <c r="Z18" s="661">
        <v>0</v>
      </c>
      <c r="AA18" s="661"/>
      <c r="AB18" s="661"/>
      <c r="AC18" s="661"/>
      <c r="AD18" s="662">
        <v>1425</v>
      </c>
      <c r="AE18" s="662"/>
      <c r="AF18" s="662"/>
      <c r="AG18" s="662"/>
      <c r="AH18" s="662"/>
      <c r="AI18" s="662"/>
      <c r="AJ18" s="662"/>
      <c r="AK18" s="662"/>
      <c r="AL18" s="663">
        <v>0.1</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15">
      <c r="B19" s="655" t="s">
        <v>259</v>
      </c>
      <c r="C19" s="656"/>
      <c r="D19" s="656"/>
      <c r="E19" s="656"/>
      <c r="F19" s="656"/>
      <c r="G19" s="656"/>
      <c r="H19" s="656"/>
      <c r="I19" s="656"/>
      <c r="J19" s="656"/>
      <c r="K19" s="656"/>
      <c r="L19" s="656"/>
      <c r="M19" s="656"/>
      <c r="N19" s="656"/>
      <c r="O19" s="656"/>
      <c r="P19" s="656"/>
      <c r="Q19" s="657"/>
      <c r="R19" s="658">
        <v>9012</v>
      </c>
      <c r="S19" s="659"/>
      <c r="T19" s="659"/>
      <c r="U19" s="659"/>
      <c r="V19" s="659"/>
      <c r="W19" s="659"/>
      <c r="X19" s="659"/>
      <c r="Y19" s="660"/>
      <c r="Z19" s="661">
        <v>0.1</v>
      </c>
      <c r="AA19" s="661"/>
      <c r="AB19" s="661"/>
      <c r="AC19" s="661"/>
      <c r="AD19" s="662">
        <v>9012</v>
      </c>
      <c r="AE19" s="662"/>
      <c r="AF19" s="662"/>
      <c r="AG19" s="662"/>
      <c r="AH19" s="662"/>
      <c r="AI19" s="662"/>
      <c r="AJ19" s="662"/>
      <c r="AK19" s="662"/>
      <c r="AL19" s="663">
        <v>0.5</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5851</v>
      </c>
      <c r="BH19" s="659"/>
      <c r="BI19" s="659"/>
      <c r="BJ19" s="659"/>
      <c r="BK19" s="659"/>
      <c r="BL19" s="659"/>
      <c r="BM19" s="659"/>
      <c r="BN19" s="660"/>
      <c r="BO19" s="661">
        <v>3.1</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15">
      <c r="B20" s="671" t="s">
        <v>262</v>
      </c>
      <c r="C20" s="672"/>
      <c r="D20" s="672"/>
      <c r="E20" s="672"/>
      <c r="F20" s="672"/>
      <c r="G20" s="672"/>
      <c r="H20" s="672"/>
      <c r="I20" s="672"/>
      <c r="J20" s="672"/>
      <c r="K20" s="672"/>
      <c r="L20" s="672"/>
      <c r="M20" s="672"/>
      <c r="N20" s="672"/>
      <c r="O20" s="672"/>
      <c r="P20" s="672"/>
      <c r="Q20" s="673"/>
      <c r="R20" s="658" t="s">
        <v>122</v>
      </c>
      <c r="S20" s="659"/>
      <c r="T20" s="659"/>
      <c r="U20" s="659"/>
      <c r="V20" s="659"/>
      <c r="W20" s="659"/>
      <c r="X20" s="659"/>
      <c r="Y20" s="660"/>
      <c r="Z20" s="661" t="s">
        <v>122</v>
      </c>
      <c r="AA20" s="661"/>
      <c r="AB20" s="661"/>
      <c r="AC20" s="661"/>
      <c r="AD20" s="662" t="s">
        <v>122</v>
      </c>
      <c r="AE20" s="662"/>
      <c r="AF20" s="662"/>
      <c r="AG20" s="662"/>
      <c r="AH20" s="662"/>
      <c r="AI20" s="662"/>
      <c r="AJ20" s="662"/>
      <c r="AK20" s="662"/>
      <c r="AL20" s="663" t="s">
        <v>122</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5851</v>
      </c>
      <c r="BH20" s="659"/>
      <c r="BI20" s="659"/>
      <c r="BJ20" s="659"/>
      <c r="BK20" s="659"/>
      <c r="BL20" s="659"/>
      <c r="BM20" s="659"/>
      <c r="BN20" s="660"/>
      <c r="BO20" s="661">
        <v>3.1</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5985752</v>
      </c>
      <c r="CS20" s="659"/>
      <c r="CT20" s="659"/>
      <c r="CU20" s="659"/>
      <c r="CV20" s="659"/>
      <c r="CW20" s="659"/>
      <c r="CX20" s="659"/>
      <c r="CY20" s="660"/>
      <c r="CZ20" s="661">
        <v>100</v>
      </c>
      <c r="DA20" s="661"/>
      <c r="DB20" s="661"/>
      <c r="DC20" s="661"/>
      <c r="DD20" s="667">
        <v>561171</v>
      </c>
      <c r="DE20" s="659"/>
      <c r="DF20" s="659"/>
      <c r="DG20" s="659"/>
      <c r="DH20" s="659"/>
      <c r="DI20" s="659"/>
      <c r="DJ20" s="659"/>
      <c r="DK20" s="659"/>
      <c r="DL20" s="659"/>
      <c r="DM20" s="659"/>
      <c r="DN20" s="659"/>
      <c r="DO20" s="659"/>
      <c r="DP20" s="660"/>
      <c r="DQ20" s="667">
        <v>3800304</v>
      </c>
      <c r="DR20" s="659"/>
      <c r="DS20" s="659"/>
      <c r="DT20" s="659"/>
      <c r="DU20" s="659"/>
      <c r="DV20" s="659"/>
      <c r="DW20" s="659"/>
      <c r="DX20" s="659"/>
      <c r="DY20" s="659"/>
      <c r="DZ20" s="659"/>
      <c r="EA20" s="659"/>
      <c r="EB20" s="659"/>
      <c r="EC20" s="668"/>
    </row>
    <row r="21" spans="2:133" ht="11.25" customHeight="1" x14ac:dyDescent="0.15">
      <c r="B21" s="655" t="s">
        <v>265</v>
      </c>
      <c r="C21" s="656"/>
      <c r="D21" s="656"/>
      <c r="E21" s="656"/>
      <c r="F21" s="656"/>
      <c r="G21" s="656"/>
      <c r="H21" s="656"/>
      <c r="I21" s="656"/>
      <c r="J21" s="656"/>
      <c r="K21" s="656"/>
      <c r="L21" s="656"/>
      <c r="M21" s="656"/>
      <c r="N21" s="656"/>
      <c r="O21" s="656"/>
      <c r="P21" s="656"/>
      <c r="Q21" s="657"/>
      <c r="R21" s="658">
        <v>1597719</v>
      </c>
      <c r="S21" s="659"/>
      <c r="T21" s="659"/>
      <c r="U21" s="659"/>
      <c r="V21" s="659"/>
      <c r="W21" s="659"/>
      <c r="X21" s="659"/>
      <c r="Y21" s="660"/>
      <c r="Z21" s="661">
        <v>26.1</v>
      </c>
      <c r="AA21" s="661"/>
      <c r="AB21" s="661"/>
      <c r="AC21" s="661"/>
      <c r="AD21" s="662">
        <v>1357740</v>
      </c>
      <c r="AE21" s="662"/>
      <c r="AF21" s="662"/>
      <c r="AG21" s="662"/>
      <c r="AH21" s="662"/>
      <c r="AI21" s="662"/>
      <c r="AJ21" s="662"/>
      <c r="AK21" s="662"/>
      <c r="AL21" s="663">
        <v>81.7</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5851</v>
      </c>
      <c r="BH21" s="659"/>
      <c r="BI21" s="659"/>
      <c r="BJ21" s="659"/>
      <c r="BK21" s="659"/>
      <c r="BL21" s="659"/>
      <c r="BM21" s="659"/>
      <c r="BN21" s="660"/>
      <c r="BO21" s="661">
        <v>3.1</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15">
      <c r="B22" s="655" t="s">
        <v>267</v>
      </c>
      <c r="C22" s="656"/>
      <c r="D22" s="656"/>
      <c r="E22" s="656"/>
      <c r="F22" s="656"/>
      <c r="G22" s="656"/>
      <c r="H22" s="656"/>
      <c r="I22" s="656"/>
      <c r="J22" s="656"/>
      <c r="K22" s="656"/>
      <c r="L22" s="656"/>
      <c r="M22" s="656"/>
      <c r="N22" s="656"/>
      <c r="O22" s="656"/>
      <c r="P22" s="656"/>
      <c r="Q22" s="657"/>
      <c r="R22" s="658">
        <v>1357740</v>
      </c>
      <c r="S22" s="659"/>
      <c r="T22" s="659"/>
      <c r="U22" s="659"/>
      <c r="V22" s="659"/>
      <c r="W22" s="659"/>
      <c r="X22" s="659"/>
      <c r="Y22" s="660"/>
      <c r="Z22" s="661">
        <v>22.2</v>
      </c>
      <c r="AA22" s="661"/>
      <c r="AB22" s="661"/>
      <c r="AC22" s="661"/>
      <c r="AD22" s="662">
        <v>1357740</v>
      </c>
      <c r="AE22" s="662"/>
      <c r="AF22" s="662"/>
      <c r="AG22" s="662"/>
      <c r="AH22" s="662"/>
      <c r="AI22" s="662"/>
      <c r="AJ22" s="662"/>
      <c r="AK22" s="662"/>
      <c r="AL22" s="663">
        <v>81.7</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15">
      <c r="B23" s="655" t="s">
        <v>270</v>
      </c>
      <c r="C23" s="656"/>
      <c r="D23" s="656"/>
      <c r="E23" s="656"/>
      <c r="F23" s="656"/>
      <c r="G23" s="656"/>
      <c r="H23" s="656"/>
      <c r="I23" s="656"/>
      <c r="J23" s="656"/>
      <c r="K23" s="656"/>
      <c r="L23" s="656"/>
      <c r="M23" s="656"/>
      <c r="N23" s="656"/>
      <c r="O23" s="656"/>
      <c r="P23" s="656"/>
      <c r="Q23" s="657"/>
      <c r="R23" s="658">
        <v>239979</v>
      </c>
      <c r="S23" s="659"/>
      <c r="T23" s="659"/>
      <c r="U23" s="659"/>
      <c r="V23" s="659"/>
      <c r="W23" s="659"/>
      <c r="X23" s="659"/>
      <c r="Y23" s="660"/>
      <c r="Z23" s="661">
        <v>3.9</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15">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1440843</v>
      </c>
      <c r="CS24" s="648"/>
      <c r="CT24" s="648"/>
      <c r="CU24" s="648"/>
      <c r="CV24" s="648"/>
      <c r="CW24" s="648"/>
      <c r="CX24" s="648"/>
      <c r="CY24" s="649"/>
      <c r="CZ24" s="652">
        <v>24.1</v>
      </c>
      <c r="DA24" s="653"/>
      <c r="DB24" s="653"/>
      <c r="DC24" s="669"/>
      <c r="DD24" s="693">
        <v>1040225</v>
      </c>
      <c r="DE24" s="648"/>
      <c r="DF24" s="648"/>
      <c r="DG24" s="648"/>
      <c r="DH24" s="648"/>
      <c r="DI24" s="648"/>
      <c r="DJ24" s="648"/>
      <c r="DK24" s="649"/>
      <c r="DL24" s="693">
        <v>833151</v>
      </c>
      <c r="DM24" s="648"/>
      <c r="DN24" s="648"/>
      <c r="DO24" s="648"/>
      <c r="DP24" s="648"/>
      <c r="DQ24" s="648"/>
      <c r="DR24" s="648"/>
      <c r="DS24" s="648"/>
      <c r="DT24" s="648"/>
      <c r="DU24" s="648"/>
      <c r="DV24" s="649"/>
      <c r="DW24" s="652">
        <v>50</v>
      </c>
      <c r="DX24" s="653"/>
      <c r="DY24" s="653"/>
      <c r="DZ24" s="653"/>
      <c r="EA24" s="653"/>
      <c r="EB24" s="653"/>
      <c r="EC24" s="654"/>
    </row>
    <row r="25" spans="2:133" ht="11.25" customHeight="1" x14ac:dyDescent="0.15">
      <c r="B25" s="655" t="s">
        <v>280</v>
      </c>
      <c r="C25" s="656"/>
      <c r="D25" s="656"/>
      <c r="E25" s="656"/>
      <c r="F25" s="656"/>
      <c r="G25" s="656"/>
      <c r="H25" s="656"/>
      <c r="I25" s="656"/>
      <c r="J25" s="656"/>
      <c r="K25" s="656"/>
      <c r="L25" s="656"/>
      <c r="M25" s="656"/>
      <c r="N25" s="656"/>
      <c r="O25" s="656"/>
      <c r="P25" s="656"/>
      <c r="Q25" s="657"/>
      <c r="R25" s="658">
        <v>1900040</v>
      </c>
      <c r="S25" s="659"/>
      <c r="T25" s="659"/>
      <c r="U25" s="659"/>
      <c r="V25" s="659"/>
      <c r="W25" s="659"/>
      <c r="X25" s="659"/>
      <c r="Y25" s="660"/>
      <c r="Z25" s="661">
        <v>31.1</v>
      </c>
      <c r="AA25" s="661"/>
      <c r="AB25" s="661"/>
      <c r="AC25" s="661"/>
      <c r="AD25" s="662">
        <v>1660061</v>
      </c>
      <c r="AE25" s="662"/>
      <c r="AF25" s="662"/>
      <c r="AG25" s="662"/>
      <c r="AH25" s="662"/>
      <c r="AI25" s="662"/>
      <c r="AJ25" s="662"/>
      <c r="AK25" s="662"/>
      <c r="AL25" s="663">
        <v>99.9</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541420</v>
      </c>
      <c r="CS25" s="690"/>
      <c r="CT25" s="690"/>
      <c r="CU25" s="690"/>
      <c r="CV25" s="690"/>
      <c r="CW25" s="690"/>
      <c r="CX25" s="690"/>
      <c r="CY25" s="691"/>
      <c r="CZ25" s="663">
        <v>9</v>
      </c>
      <c r="DA25" s="688"/>
      <c r="DB25" s="688"/>
      <c r="DC25" s="692"/>
      <c r="DD25" s="667">
        <v>478002</v>
      </c>
      <c r="DE25" s="690"/>
      <c r="DF25" s="690"/>
      <c r="DG25" s="690"/>
      <c r="DH25" s="690"/>
      <c r="DI25" s="690"/>
      <c r="DJ25" s="690"/>
      <c r="DK25" s="691"/>
      <c r="DL25" s="667">
        <v>472984</v>
      </c>
      <c r="DM25" s="690"/>
      <c r="DN25" s="690"/>
      <c r="DO25" s="690"/>
      <c r="DP25" s="690"/>
      <c r="DQ25" s="690"/>
      <c r="DR25" s="690"/>
      <c r="DS25" s="690"/>
      <c r="DT25" s="690"/>
      <c r="DU25" s="690"/>
      <c r="DV25" s="691"/>
      <c r="DW25" s="663">
        <v>28.4</v>
      </c>
      <c r="DX25" s="688"/>
      <c r="DY25" s="688"/>
      <c r="DZ25" s="688"/>
      <c r="EA25" s="688"/>
      <c r="EB25" s="688"/>
      <c r="EC25" s="689"/>
    </row>
    <row r="26" spans="2:133" ht="11.25" customHeight="1" x14ac:dyDescent="0.15">
      <c r="B26" s="655" t="s">
        <v>283</v>
      </c>
      <c r="C26" s="656"/>
      <c r="D26" s="656"/>
      <c r="E26" s="656"/>
      <c r="F26" s="656"/>
      <c r="G26" s="656"/>
      <c r="H26" s="656"/>
      <c r="I26" s="656"/>
      <c r="J26" s="656"/>
      <c r="K26" s="656"/>
      <c r="L26" s="656"/>
      <c r="M26" s="656"/>
      <c r="N26" s="656"/>
      <c r="O26" s="656"/>
      <c r="P26" s="656"/>
      <c r="Q26" s="657"/>
      <c r="R26" s="658" t="s">
        <v>122</v>
      </c>
      <c r="S26" s="659"/>
      <c r="T26" s="659"/>
      <c r="U26" s="659"/>
      <c r="V26" s="659"/>
      <c r="W26" s="659"/>
      <c r="X26" s="659"/>
      <c r="Y26" s="660"/>
      <c r="Z26" s="661" t="s">
        <v>122</v>
      </c>
      <c r="AA26" s="661"/>
      <c r="AB26" s="661"/>
      <c r="AC26" s="661"/>
      <c r="AD26" s="662" t="s">
        <v>122</v>
      </c>
      <c r="AE26" s="662"/>
      <c r="AF26" s="662"/>
      <c r="AG26" s="662"/>
      <c r="AH26" s="662"/>
      <c r="AI26" s="662"/>
      <c r="AJ26" s="662"/>
      <c r="AK26" s="662"/>
      <c r="AL26" s="663" t="s">
        <v>122</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266187</v>
      </c>
      <c r="CS26" s="659"/>
      <c r="CT26" s="659"/>
      <c r="CU26" s="659"/>
      <c r="CV26" s="659"/>
      <c r="CW26" s="659"/>
      <c r="CX26" s="659"/>
      <c r="CY26" s="660"/>
      <c r="CZ26" s="663">
        <v>4.4000000000000004</v>
      </c>
      <c r="DA26" s="688"/>
      <c r="DB26" s="688"/>
      <c r="DC26" s="692"/>
      <c r="DD26" s="667">
        <v>235301</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15">
      <c r="B27" s="655" t="s">
        <v>286</v>
      </c>
      <c r="C27" s="656"/>
      <c r="D27" s="656"/>
      <c r="E27" s="656"/>
      <c r="F27" s="656"/>
      <c r="G27" s="656"/>
      <c r="H27" s="656"/>
      <c r="I27" s="656"/>
      <c r="J27" s="656"/>
      <c r="K27" s="656"/>
      <c r="L27" s="656"/>
      <c r="M27" s="656"/>
      <c r="N27" s="656"/>
      <c r="O27" s="656"/>
      <c r="P27" s="656"/>
      <c r="Q27" s="657"/>
      <c r="R27" s="658">
        <v>12634</v>
      </c>
      <c r="S27" s="659"/>
      <c r="T27" s="659"/>
      <c r="U27" s="659"/>
      <c r="V27" s="659"/>
      <c r="W27" s="659"/>
      <c r="X27" s="659"/>
      <c r="Y27" s="660"/>
      <c r="Z27" s="661">
        <v>0.2</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189034</v>
      </c>
      <c r="BH27" s="659"/>
      <c r="BI27" s="659"/>
      <c r="BJ27" s="659"/>
      <c r="BK27" s="659"/>
      <c r="BL27" s="659"/>
      <c r="BM27" s="659"/>
      <c r="BN27" s="660"/>
      <c r="BO27" s="661">
        <v>100</v>
      </c>
      <c r="BP27" s="661"/>
      <c r="BQ27" s="661"/>
      <c r="BR27" s="661"/>
      <c r="BS27" s="662">
        <v>215</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527201</v>
      </c>
      <c r="CS27" s="690"/>
      <c r="CT27" s="690"/>
      <c r="CU27" s="690"/>
      <c r="CV27" s="690"/>
      <c r="CW27" s="690"/>
      <c r="CX27" s="690"/>
      <c r="CY27" s="691"/>
      <c r="CZ27" s="663">
        <v>8.8000000000000007</v>
      </c>
      <c r="DA27" s="688"/>
      <c r="DB27" s="688"/>
      <c r="DC27" s="692"/>
      <c r="DD27" s="667">
        <v>210688</v>
      </c>
      <c r="DE27" s="690"/>
      <c r="DF27" s="690"/>
      <c r="DG27" s="690"/>
      <c r="DH27" s="690"/>
      <c r="DI27" s="690"/>
      <c r="DJ27" s="690"/>
      <c r="DK27" s="691"/>
      <c r="DL27" s="667">
        <v>145038</v>
      </c>
      <c r="DM27" s="690"/>
      <c r="DN27" s="690"/>
      <c r="DO27" s="690"/>
      <c r="DP27" s="690"/>
      <c r="DQ27" s="690"/>
      <c r="DR27" s="690"/>
      <c r="DS27" s="690"/>
      <c r="DT27" s="690"/>
      <c r="DU27" s="690"/>
      <c r="DV27" s="691"/>
      <c r="DW27" s="663">
        <v>8.6999999999999993</v>
      </c>
      <c r="DX27" s="688"/>
      <c r="DY27" s="688"/>
      <c r="DZ27" s="688"/>
      <c r="EA27" s="688"/>
      <c r="EB27" s="688"/>
      <c r="EC27" s="689"/>
    </row>
    <row r="28" spans="2:133" ht="11.25" customHeight="1" x14ac:dyDescent="0.15">
      <c r="B28" s="655" t="s">
        <v>289</v>
      </c>
      <c r="C28" s="656"/>
      <c r="D28" s="656"/>
      <c r="E28" s="656"/>
      <c r="F28" s="656"/>
      <c r="G28" s="656"/>
      <c r="H28" s="656"/>
      <c r="I28" s="656"/>
      <c r="J28" s="656"/>
      <c r="K28" s="656"/>
      <c r="L28" s="656"/>
      <c r="M28" s="656"/>
      <c r="N28" s="656"/>
      <c r="O28" s="656"/>
      <c r="P28" s="656"/>
      <c r="Q28" s="657"/>
      <c r="R28" s="658">
        <v>30651</v>
      </c>
      <c r="S28" s="659"/>
      <c r="T28" s="659"/>
      <c r="U28" s="659"/>
      <c r="V28" s="659"/>
      <c r="W28" s="659"/>
      <c r="X28" s="659"/>
      <c r="Y28" s="660"/>
      <c r="Z28" s="661">
        <v>0.5</v>
      </c>
      <c r="AA28" s="661"/>
      <c r="AB28" s="661"/>
      <c r="AC28" s="661"/>
      <c r="AD28" s="662">
        <v>1712</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372222</v>
      </c>
      <c r="CS28" s="659"/>
      <c r="CT28" s="659"/>
      <c r="CU28" s="659"/>
      <c r="CV28" s="659"/>
      <c r="CW28" s="659"/>
      <c r="CX28" s="659"/>
      <c r="CY28" s="660"/>
      <c r="CZ28" s="663">
        <v>6.2</v>
      </c>
      <c r="DA28" s="688"/>
      <c r="DB28" s="688"/>
      <c r="DC28" s="692"/>
      <c r="DD28" s="667">
        <v>351535</v>
      </c>
      <c r="DE28" s="659"/>
      <c r="DF28" s="659"/>
      <c r="DG28" s="659"/>
      <c r="DH28" s="659"/>
      <c r="DI28" s="659"/>
      <c r="DJ28" s="659"/>
      <c r="DK28" s="660"/>
      <c r="DL28" s="667">
        <v>215129</v>
      </c>
      <c r="DM28" s="659"/>
      <c r="DN28" s="659"/>
      <c r="DO28" s="659"/>
      <c r="DP28" s="659"/>
      <c r="DQ28" s="659"/>
      <c r="DR28" s="659"/>
      <c r="DS28" s="659"/>
      <c r="DT28" s="659"/>
      <c r="DU28" s="659"/>
      <c r="DV28" s="660"/>
      <c r="DW28" s="663">
        <v>12.9</v>
      </c>
      <c r="DX28" s="688"/>
      <c r="DY28" s="688"/>
      <c r="DZ28" s="688"/>
      <c r="EA28" s="688"/>
      <c r="EB28" s="688"/>
      <c r="EC28" s="689"/>
    </row>
    <row r="29" spans="2:133" ht="11.25" customHeight="1" x14ac:dyDescent="0.15">
      <c r="B29" s="655" t="s">
        <v>291</v>
      </c>
      <c r="C29" s="656"/>
      <c r="D29" s="656"/>
      <c r="E29" s="656"/>
      <c r="F29" s="656"/>
      <c r="G29" s="656"/>
      <c r="H29" s="656"/>
      <c r="I29" s="656"/>
      <c r="J29" s="656"/>
      <c r="K29" s="656"/>
      <c r="L29" s="656"/>
      <c r="M29" s="656"/>
      <c r="N29" s="656"/>
      <c r="O29" s="656"/>
      <c r="P29" s="656"/>
      <c r="Q29" s="657"/>
      <c r="R29" s="658">
        <v>6948</v>
      </c>
      <c r="S29" s="659"/>
      <c r="T29" s="659"/>
      <c r="U29" s="659"/>
      <c r="V29" s="659"/>
      <c r="W29" s="659"/>
      <c r="X29" s="659"/>
      <c r="Y29" s="660"/>
      <c r="Z29" s="661">
        <v>0.1</v>
      </c>
      <c r="AA29" s="661"/>
      <c r="AB29" s="661"/>
      <c r="AC29" s="661"/>
      <c r="AD29" s="662">
        <v>1</v>
      </c>
      <c r="AE29" s="662"/>
      <c r="AF29" s="662"/>
      <c r="AG29" s="662"/>
      <c r="AH29" s="662"/>
      <c r="AI29" s="662"/>
      <c r="AJ29" s="662"/>
      <c r="AK29" s="662"/>
      <c r="AL29" s="663">
        <v>0</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372222</v>
      </c>
      <c r="CS29" s="690"/>
      <c r="CT29" s="690"/>
      <c r="CU29" s="690"/>
      <c r="CV29" s="690"/>
      <c r="CW29" s="690"/>
      <c r="CX29" s="690"/>
      <c r="CY29" s="691"/>
      <c r="CZ29" s="663">
        <v>6.2</v>
      </c>
      <c r="DA29" s="688"/>
      <c r="DB29" s="688"/>
      <c r="DC29" s="692"/>
      <c r="DD29" s="667">
        <v>351535</v>
      </c>
      <c r="DE29" s="690"/>
      <c r="DF29" s="690"/>
      <c r="DG29" s="690"/>
      <c r="DH29" s="690"/>
      <c r="DI29" s="690"/>
      <c r="DJ29" s="690"/>
      <c r="DK29" s="691"/>
      <c r="DL29" s="667">
        <v>215129</v>
      </c>
      <c r="DM29" s="690"/>
      <c r="DN29" s="690"/>
      <c r="DO29" s="690"/>
      <c r="DP29" s="690"/>
      <c r="DQ29" s="690"/>
      <c r="DR29" s="690"/>
      <c r="DS29" s="690"/>
      <c r="DT29" s="690"/>
      <c r="DU29" s="690"/>
      <c r="DV29" s="691"/>
      <c r="DW29" s="663">
        <v>12.9</v>
      </c>
      <c r="DX29" s="688"/>
      <c r="DY29" s="688"/>
      <c r="DZ29" s="688"/>
      <c r="EA29" s="688"/>
      <c r="EB29" s="688"/>
      <c r="EC29" s="689"/>
    </row>
    <row r="30" spans="2:133" ht="11.25" customHeight="1" x14ac:dyDescent="0.15">
      <c r="B30" s="655" t="s">
        <v>293</v>
      </c>
      <c r="C30" s="656"/>
      <c r="D30" s="656"/>
      <c r="E30" s="656"/>
      <c r="F30" s="656"/>
      <c r="G30" s="656"/>
      <c r="H30" s="656"/>
      <c r="I30" s="656"/>
      <c r="J30" s="656"/>
      <c r="K30" s="656"/>
      <c r="L30" s="656"/>
      <c r="M30" s="656"/>
      <c r="N30" s="656"/>
      <c r="O30" s="656"/>
      <c r="P30" s="656"/>
      <c r="Q30" s="657"/>
      <c r="R30" s="658">
        <v>438164</v>
      </c>
      <c r="S30" s="659"/>
      <c r="T30" s="659"/>
      <c r="U30" s="659"/>
      <c r="V30" s="659"/>
      <c r="W30" s="659"/>
      <c r="X30" s="659"/>
      <c r="Y30" s="660"/>
      <c r="Z30" s="661">
        <v>7.2</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360130</v>
      </c>
      <c r="CS30" s="659"/>
      <c r="CT30" s="659"/>
      <c r="CU30" s="659"/>
      <c r="CV30" s="659"/>
      <c r="CW30" s="659"/>
      <c r="CX30" s="659"/>
      <c r="CY30" s="660"/>
      <c r="CZ30" s="663">
        <v>6</v>
      </c>
      <c r="DA30" s="688"/>
      <c r="DB30" s="688"/>
      <c r="DC30" s="692"/>
      <c r="DD30" s="667">
        <v>339443</v>
      </c>
      <c r="DE30" s="659"/>
      <c r="DF30" s="659"/>
      <c r="DG30" s="659"/>
      <c r="DH30" s="659"/>
      <c r="DI30" s="659"/>
      <c r="DJ30" s="659"/>
      <c r="DK30" s="660"/>
      <c r="DL30" s="667">
        <v>203037</v>
      </c>
      <c r="DM30" s="659"/>
      <c r="DN30" s="659"/>
      <c r="DO30" s="659"/>
      <c r="DP30" s="659"/>
      <c r="DQ30" s="659"/>
      <c r="DR30" s="659"/>
      <c r="DS30" s="659"/>
      <c r="DT30" s="659"/>
      <c r="DU30" s="659"/>
      <c r="DV30" s="660"/>
      <c r="DW30" s="663">
        <v>12.2</v>
      </c>
      <c r="DX30" s="688"/>
      <c r="DY30" s="688"/>
      <c r="DZ30" s="688"/>
      <c r="EA30" s="688"/>
      <c r="EB30" s="688"/>
      <c r="EC30" s="689"/>
    </row>
    <row r="31" spans="2:133" ht="11.25" customHeight="1" x14ac:dyDescent="0.15">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95.7</v>
      </c>
      <c r="BH31" s="702"/>
      <c r="BI31" s="702"/>
      <c r="BJ31" s="702"/>
      <c r="BK31" s="702"/>
      <c r="BL31" s="702"/>
      <c r="BM31" s="653">
        <v>92.4</v>
      </c>
      <c r="BN31" s="702"/>
      <c r="BO31" s="702"/>
      <c r="BP31" s="702"/>
      <c r="BQ31" s="703"/>
      <c r="BR31" s="714">
        <v>98.9</v>
      </c>
      <c r="BS31" s="702"/>
      <c r="BT31" s="702"/>
      <c r="BU31" s="702"/>
      <c r="BV31" s="702"/>
      <c r="BW31" s="702"/>
      <c r="BX31" s="653">
        <v>95.2</v>
      </c>
      <c r="BY31" s="702"/>
      <c r="BZ31" s="702"/>
      <c r="CA31" s="702"/>
      <c r="CB31" s="703"/>
      <c r="CD31" s="696"/>
      <c r="CE31" s="697"/>
      <c r="CF31" s="655" t="s">
        <v>300</v>
      </c>
      <c r="CG31" s="656"/>
      <c r="CH31" s="656"/>
      <c r="CI31" s="656"/>
      <c r="CJ31" s="656"/>
      <c r="CK31" s="656"/>
      <c r="CL31" s="656"/>
      <c r="CM31" s="656"/>
      <c r="CN31" s="656"/>
      <c r="CO31" s="656"/>
      <c r="CP31" s="656"/>
      <c r="CQ31" s="657"/>
      <c r="CR31" s="658">
        <v>12092</v>
      </c>
      <c r="CS31" s="690"/>
      <c r="CT31" s="690"/>
      <c r="CU31" s="690"/>
      <c r="CV31" s="690"/>
      <c r="CW31" s="690"/>
      <c r="CX31" s="690"/>
      <c r="CY31" s="691"/>
      <c r="CZ31" s="663">
        <v>0.2</v>
      </c>
      <c r="DA31" s="688"/>
      <c r="DB31" s="688"/>
      <c r="DC31" s="692"/>
      <c r="DD31" s="667">
        <v>12092</v>
      </c>
      <c r="DE31" s="690"/>
      <c r="DF31" s="690"/>
      <c r="DG31" s="690"/>
      <c r="DH31" s="690"/>
      <c r="DI31" s="690"/>
      <c r="DJ31" s="690"/>
      <c r="DK31" s="691"/>
      <c r="DL31" s="667">
        <v>12092</v>
      </c>
      <c r="DM31" s="690"/>
      <c r="DN31" s="690"/>
      <c r="DO31" s="690"/>
      <c r="DP31" s="690"/>
      <c r="DQ31" s="690"/>
      <c r="DR31" s="690"/>
      <c r="DS31" s="690"/>
      <c r="DT31" s="690"/>
      <c r="DU31" s="690"/>
      <c r="DV31" s="691"/>
      <c r="DW31" s="663">
        <v>0.7</v>
      </c>
      <c r="DX31" s="688"/>
      <c r="DY31" s="688"/>
      <c r="DZ31" s="688"/>
      <c r="EA31" s="688"/>
      <c r="EB31" s="688"/>
      <c r="EC31" s="689"/>
    </row>
    <row r="32" spans="2:133" ht="11.25" customHeight="1" x14ac:dyDescent="0.15">
      <c r="B32" s="655" t="s">
        <v>301</v>
      </c>
      <c r="C32" s="656"/>
      <c r="D32" s="656"/>
      <c r="E32" s="656"/>
      <c r="F32" s="656"/>
      <c r="G32" s="656"/>
      <c r="H32" s="656"/>
      <c r="I32" s="656"/>
      <c r="J32" s="656"/>
      <c r="K32" s="656"/>
      <c r="L32" s="656"/>
      <c r="M32" s="656"/>
      <c r="N32" s="656"/>
      <c r="O32" s="656"/>
      <c r="P32" s="656"/>
      <c r="Q32" s="657"/>
      <c r="R32" s="658">
        <v>187323</v>
      </c>
      <c r="S32" s="659"/>
      <c r="T32" s="659"/>
      <c r="U32" s="659"/>
      <c r="V32" s="659"/>
      <c r="W32" s="659"/>
      <c r="X32" s="659"/>
      <c r="Y32" s="660"/>
      <c r="Z32" s="661">
        <v>3.1</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90.3</v>
      </c>
      <c r="BH32" s="690"/>
      <c r="BI32" s="690"/>
      <c r="BJ32" s="690"/>
      <c r="BK32" s="690"/>
      <c r="BL32" s="690"/>
      <c r="BM32" s="664">
        <v>87.5</v>
      </c>
      <c r="BN32" s="690"/>
      <c r="BO32" s="690"/>
      <c r="BP32" s="690"/>
      <c r="BQ32" s="713"/>
      <c r="BR32" s="715">
        <v>98.9</v>
      </c>
      <c r="BS32" s="690"/>
      <c r="BT32" s="690"/>
      <c r="BU32" s="690"/>
      <c r="BV32" s="690"/>
      <c r="BW32" s="690"/>
      <c r="BX32" s="664">
        <v>95.7</v>
      </c>
      <c r="BY32" s="690"/>
      <c r="BZ32" s="690"/>
      <c r="CA32" s="690"/>
      <c r="CB32" s="713"/>
      <c r="CD32" s="698"/>
      <c r="CE32" s="699"/>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15">
      <c r="B33" s="655" t="s">
        <v>305</v>
      </c>
      <c r="C33" s="656"/>
      <c r="D33" s="656"/>
      <c r="E33" s="656"/>
      <c r="F33" s="656"/>
      <c r="G33" s="656"/>
      <c r="H33" s="656"/>
      <c r="I33" s="656"/>
      <c r="J33" s="656"/>
      <c r="K33" s="656"/>
      <c r="L33" s="656"/>
      <c r="M33" s="656"/>
      <c r="N33" s="656"/>
      <c r="O33" s="656"/>
      <c r="P33" s="656"/>
      <c r="Q33" s="657"/>
      <c r="R33" s="658">
        <v>19630</v>
      </c>
      <c r="S33" s="659"/>
      <c r="T33" s="659"/>
      <c r="U33" s="659"/>
      <c r="V33" s="659"/>
      <c r="W33" s="659"/>
      <c r="X33" s="659"/>
      <c r="Y33" s="660"/>
      <c r="Z33" s="661">
        <v>0.3</v>
      </c>
      <c r="AA33" s="661"/>
      <c r="AB33" s="661"/>
      <c r="AC33" s="661"/>
      <c r="AD33" s="662">
        <v>63</v>
      </c>
      <c r="AE33" s="662"/>
      <c r="AF33" s="662"/>
      <c r="AG33" s="662"/>
      <c r="AH33" s="662"/>
      <c r="AI33" s="662"/>
      <c r="AJ33" s="662"/>
      <c r="AK33" s="662"/>
      <c r="AL33" s="663">
        <v>0</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99.7</v>
      </c>
      <c r="BH33" s="717"/>
      <c r="BI33" s="717"/>
      <c r="BJ33" s="717"/>
      <c r="BK33" s="717"/>
      <c r="BL33" s="717"/>
      <c r="BM33" s="718">
        <v>95.9</v>
      </c>
      <c r="BN33" s="717"/>
      <c r="BO33" s="717"/>
      <c r="BP33" s="717"/>
      <c r="BQ33" s="719"/>
      <c r="BR33" s="716">
        <v>99</v>
      </c>
      <c r="BS33" s="717"/>
      <c r="BT33" s="717"/>
      <c r="BU33" s="717"/>
      <c r="BV33" s="717"/>
      <c r="BW33" s="717"/>
      <c r="BX33" s="718">
        <v>94.8</v>
      </c>
      <c r="BY33" s="717"/>
      <c r="BZ33" s="717"/>
      <c r="CA33" s="717"/>
      <c r="CB33" s="719"/>
      <c r="CD33" s="655" t="s">
        <v>307</v>
      </c>
      <c r="CE33" s="656"/>
      <c r="CF33" s="656"/>
      <c r="CG33" s="656"/>
      <c r="CH33" s="656"/>
      <c r="CI33" s="656"/>
      <c r="CJ33" s="656"/>
      <c r="CK33" s="656"/>
      <c r="CL33" s="656"/>
      <c r="CM33" s="656"/>
      <c r="CN33" s="656"/>
      <c r="CO33" s="656"/>
      <c r="CP33" s="656"/>
      <c r="CQ33" s="657"/>
      <c r="CR33" s="658">
        <v>3947772</v>
      </c>
      <c r="CS33" s="690"/>
      <c r="CT33" s="690"/>
      <c r="CU33" s="690"/>
      <c r="CV33" s="690"/>
      <c r="CW33" s="690"/>
      <c r="CX33" s="690"/>
      <c r="CY33" s="691"/>
      <c r="CZ33" s="663">
        <v>66</v>
      </c>
      <c r="DA33" s="688"/>
      <c r="DB33" s="688"/>
      <c r="DC33" s="692"/>
      <c r="DD33" s="667">
        <v>2616762</v>
      </c>
      <c r="DE33" s="690"/>
      <c r="DF33" s="690"/>
      <c r="DG33" s="690"/>
      <c r="DH33" s="690"/>
      <c r="DI33" s="690"/>
      <c r="DJ33" s="690"/>
      <c r="DK33" s="691"/>
      <c r="DL33" s="667">
        <v>601475</v>
      </c>
      <c r="DM33" s="690"/>
      <c r="DN33" s="690"/>
      <c r="DO33" s="690"/>
      <c r="DP33" s="690"/>
      <c r="DQ33" s="690"/>
      <c r="DR33" s="690"/>
      <c r="DS33" s="690"/>
      <c r="DT33" s="690"/>
      <c r="DU33" s="690"/>
      <c r="DV33" s="691"/>
      <c r="DW33" s="663">
        <v>36.1</v>
      </c>
      <c r="DX33" s="688"/>
      <c r="DY33" s="688"/>
      <c r="DZ33" s="688"/>
      <c r="EA33" s="688"/>
      <c r="EB33" s="688"/>
      <c r="EC33" s="689"/>
    </row>
    <row r="34" spans="2:133" ht="11.25" customHeight="1" x14ac:dyDescent="0.15">
      <c r="B34" s="655" t="s">
        <v>308</v>
      </c>
      <c r="C34" s="656"/>
      <c r="D34" s="656"/>
      <c r="E34" s="656"/>
      <c r="F34" s="656"/>
      <c r="G34" s="656"/>
      <c r="H34" s="656"/>
      <c r="I34" s="656"/>
      <c r="J34" s="656"/>
      <c r="K34" s="656"/>
      <c r="L34" s="656"/>
      <c r="M34" s="656"/>
      <c r="N34" s="656"/>
      <c r="O34" s="656"/>
      <c r="P34" s="656"/>
      <c r="Q34" s="657"/>
      <c r="R34" s="658">
        <v>2429695</v>
      </c>
      <c r="S34" s="659"/>
      <c r="T34" s="659"/>
      <c r="U34" s="659"/>
      <c r="V34" s="659"/>
      <c r="W34" s="659"/>
      <c r="X34" s="659"/>
      <c r="Y34" s="660"/>
      <c r="Z34" s="661">
        <v>39.700000000000003</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1326532</v>
      </c>
      <c r="CS34" s="659"/>
      <c r="CT34" s="659"/>
      <c r="CU34" s="659"/>
      <c r="CV34" s="659"/>
      <c r="CW34" s="659"/>
      <c r="CX34" s="659"/>
      <c r="CY34" s="660"/>
      <c r="CZ34" s="663">
        <v>22.2</v>
      </c>
      <c r="DA34" s="688"/>
      <c r="DB34" s="688"/>
      <c r="DC34" s="692"/>
      <c r="DD34" s="667">
        <v>1181616</v>
      </c>
      <c r="DE34" s="659"/>
      <c r="DF34" s="659"/>
      <c r="DG34" s="659"/>
      <c r="DH34" s="659"/>
      <c r="DI34" s="659"/>
      <c r="DJ34" s="659"/>
      <c r="DK34" s="660"/>
      <c r="DL34" s="667">
        <v>214827</v>
      </c>
      <c r="DM34" s="659"/>
      <c r="DN34" s="659"/>
      <c r="DO34" s="659"/>
      <c r="DP34" s="659"/>
      <c r="DQ34" s="659"/>
      <c r="DR34" s="659"/>
      <c r="DS34" s="659"/>
      <c r="DT34" s="659"/>
      <c r="DU34" s="659"/>
      <c r="DV34" s="660"/>
      <c r="DW34" s="663">
        <v>12.9</v>
      </c>
      <c r="DX34" s="688"/>
      <c r="DY34" s="688"/>
      <c r="DZ34" s="688"/>
      <c r="EA34" s="688"/>
      <c r="EB34" s="688"/>
      <c r="EC34" s="689"/>
    </row>
    <row r="35" spans="2:133" ht="11.25" customHeight="1" x14ac:dyDescent="0.15">
      <c r="B35" s="655" t="s">
        <v>310</v>
      </c>
      <c r="C35" s="656"/>
      <c r="D35" s="656"/>
      <c r="E35" s="656"/>
      <c r="F35" s="656"/>
      <c r="G35" s="656"/>
      <c r="H35" s="656"/>
      <c r="I35" s="656"/>
      <c r="J35" s="656"/>
      <c r="K35" s="656"/>
      <c r="L35" s="656"/>
      <c r="M35" s="656"/>
      <c r="N35" s="656"/>
      <c r="O35" s="656"/>
      <c r="P35" s="656"/>
      <c r="Q35" s="657"/>
      <c r="R35" s="658">
        <v>371747</v>
      </c>
      <c r="S35" s="659"/>
      <c r="T35" s="659"/>
      <c r="U35" s="659"/>
      <c r="V35" s="659"/>
      <c r="W35" s="659"/>
      <c r="X35" s="659"/>
      <c r="Y35" s="660"/>
      <c r="Z35" s="661">
        <v>6.1</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13377</v>
      </c>
      <c r="CS35" s="690"/>
      <c r="CT35" s="690"/>
      <c r="CU35" s="690"/>
      <c r="CV35" s="690"/>
      <c r="CW35" s="690"/>
      <c r="CX35" s="690"/>
      <c r="CY35" s="691"/>
      <c r="CZ35" s="663">
        <v>0.2</v>
      </c>
      <c r="DA35" s="688"/>
      <c r="DB35" s="688"/>
      <c r="DC35" s="692"/>
      <c r="DD35" s="667">
        <v>9706</v>
      </c>
      <c r="DE35" s="690"/>
      <c r="DF35" s="690"/>
      <c r="DG35" s="690"/>
      <c r="DH35" s="690"/>
      <c r="DI35" s="690"/>
      <c r="DJ35" s="690"/>
      <c r="DK35" s="691"/>
      <c r="DL35" s="667">
        <v>9122</v>
      </c>
      <c r="DM35" s="690"/>
      <c r="DN35" s="690"/>
      <c r="DO35" s="690"/>
      <c r="DP35" s="690"/>
      <c r="DQ35" s="690"/>
      <c r="DR35" s="690"/>
      <c r="DS35" s="690"/>
      <c r="DT35" s="690"/>
      <c r="DU35" s="690"/>
      <c r="DV35" s="691"/>
      <c r="DW35" s="663">
        <v>0.5</v>
      </c>
      <c r="DX35" s="688"/>
      <c r="DY35" s="688"/>
      <c r="DZ35" s="688"/>
      <c r="EA35" s="688"/>
      <c r="EB35" s="688"/>
      <c r="EC35" s="689"/>
    </row>
    <row r="36" spans="2:133" ht="11.25" customHeight="1" x14ac:dyDescent="0.15">
      <c r="B36" s="655" t="s">
        <v>314</v>
      </c>
      <c r="C36" s="656"/>
      <c r="D36" s="656"/>
      <c r="E36" s="656"/>
      <c r="F36" s="656"/>
      <c r="G36" s="656"/>
      <c r="H36" s="656"/>
      <c r="I36" s="656"/>
      <c r="J36" s="656"/>
      <c r="K36" s="656"/>
      <c r="L36" s="656"/>
      <c r="M36" s="656"/>
      <c r="N36" s="656"/>
      <c r="O36" s="656"/>
      <c r="P36" s="656"/>
      <c r="Q36" s="657"/>
      <c r="R36" s="658">
        <v>241109</v>
      </c>
      <c r="S36" s="659"/>
      <c r="T36" s="659"/>
      <c r="U36" s="659"/>
      <c r="V36" s="659"/>
      <c r="W36" s="659"/>
      <c r="X36" s="659"/>
      <c r="Y36" s="660"/>
      <c r="Z36" s="661">
        <v>3.9</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218578</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33116</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960499</v>
      </c>
      <c r="CS36" s="659"/>
      <c r="CT36" s="659"/>
      <c r="CU36" s="659"/>
      <c r="CV36" s="659"/>
      <c r="CW36" s="659"/>
      <c r="CX36" s="659"/>
      <c r="CY36" s="660"/>
      <c r="CZ36" s="663">
        <v>16</v>
      </c>
      <c r="DA36" s="688"/>
      <c r="DB36" s="688"/>
      <c r="DC36" s="692"/>
      <c r="DD36" s="667">
        <v>737349</v>
      </c>
      <c r="DE36" s="659"/>
      <c r="DF36" s="659"/>
      <c r="DG36" s="659"/>
      <c r="DH36" s="659"/>
      <c r="DI36" s="659"/>
      <c r="DJ36" s="659"/>
      <c r="DK36" s="660"/>
      <c r="DL36" s="667">
        <v>226868</v>
      </c>
      <c r="DM36" s="659"/>
      <c r="DN36" s="659"/>
      <c r="DO36" s="659"/>
      <c r="DP36" s="659"/>
      <c r="DQ36" s="659"/>
      <c r="DR36" s="659"/>
      <c r="DS36" s="659"/>
      <c r="DT36" s="659"/>
      <c r="DU36" s="659"/>
      <c r="DV36" s="660"/>
      <c r="DW36" s="663">
        <v>13.6</v>
      </c>
      <c r="DX36" s="688"/>
      <c r="DY36" s="688"/>
      <c r="DZ36" s="688"/>
      <c r="EA36" s="688"/>
      <c r="EB36" s="688"/>
      <c r="EC36" s="689"/>
    </row>
    <row r="37" spans="2:133" ht="11.25" customHeight="1" x14ac:dyDescent="0.15">
      <c r="B37" s="655" t="s">
        <v>318</v>
      </c>
      <c r="C37" s="656"/>
      <c r="D37" s="656"/>
      <c r="E37" s="656"/>
      <c r="F37" s="656"/>
      <c r="G37" s="656"/>
      <c r="H37" s="656"/>
      <c r="I37" s="656"/>
      <c r="J37" s="656"/>
      <c r="K37" s="656"/>
      <c r="L37" s="656"/>
      <c r="M37" s="656"/>
      <c r="N37" s="656"/>
      <c r="O37" s="656"/>
      <c r="P37" s="656"/>
      <c r="Q37" s="657"/>
      <c r="R37" s="658">
        <v>97756</v>
      </c>
      <c r="S37" s="659"/>
      <c r="T37" s="659"/>
      <c r="U37" s="659"/>
      <c r="V37" s="659"/>
      <c r="W37" s="659"/>
      <c r="X37" s="659"/>
      <c r="Y37" s="660"/>
      <c r="Z37" s="661">
        <v>1.6</v>
      </c>
      <c r="AA37" s="661"/>
      <c r="AB37" s="661"/>
      <c r="AC37" s="661"/>
      <c r="AD37" s="662">
        <v>47</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37332</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26370</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111508</v>
      </c>
      <c r="CS37" s="690"/>
      <c r="CT37" s="690"/>
      <c r="CU37" s="690"/>
      <c r="CV37" s="690"/>
      <c r="CW37" s="690"/>
      <c r="CX37" s="690"/>
      <c r="CY37" s="691"/>
      <c r="CZ37" s="663">
        <v>1.9</v>
      </c>
      <c r="DA37" s="688"/>
      <c r="DB37" s="688"/>
      <c r="DC37" s="692"/>
      <c r="DD37" s="667">
        <v>111508</v>
      </c>
      <c r="DE37" s="690"/>
      <c r="DF37" s="690"/>
      <c r="DG37" s="690"/>
      <c r="DH37" s="690"/>
      <c r="DI37" s="690"/>
      <c r="DJ37" s="690"/>
      <c r="DK37" s="691"/>
      <c r="DL37" s="667">
        <v>94361</v>
      </c>
      <c r="DM37" s="690"/>
      <c r="DN37" s="690"/>
      <c r="DO37" s="690"/>
      <c r="DP37" s="690"/>
      <c r="DQ37" s="690"/>
      <c r="DR37" s="690"/>
      <c r="DS37" s="690"/>
      <c r="DT37" s="690"/>
      <c r="DU37" s="690"/>
      <c r="DV37" s="691"/>
      <c r="DW37" s="663">
        <v>5.7</v>
      </c>
      <c r="DX37" s="688"/>
      <c r="DY37" s="688"/>
      <c r="DZ37" s="688"/>
      <c r="EA37" s="688"/>
      <c r="EB37" s="688"/>
      <c r="EC37" s="689"/>
    </row>
    <row r="38" spans="2:133" ht="11.25" customHeight="1" x14ac:dyDescent="0.15">
      <c r="B38" s="655" t="s">
        <v>322</v>
      </c>
      <c r="C38" s="656"/>
      <c r="D38" s="656"/>
      <c r="E38" s="656"/>
      <c r="F38" s="656"/>
      <c r="G38" s="656"/>
      <c r="H38" s="656"/>
      <c r="I38" s="656"/>
      <c r="J38" s="656"/>
      <c r="K38" s="656"/>
      <c r="L38" s="656"/>
      <c r="M38" s="656"/>
      <c r="N38" s="656"/>
      <c r="O38" s="656"/>
      <c r="P38" s="656"/>
      <c r="Q38" s="657"/>
      <c r="R38" s="658">
        <v>379608</v>
      </c>
      <c r="S38" s="659"/>
      <c r="T38" s="659"/>
      <c r="U38" s="659"/>
      <c r="V38" s="659"/>
      <c r="W38" s="659"/>
      <c r="X38" s="659"/>
      <c r="Y38" s="660"/>
      <c r="Z38" s="661">
        <v>6.2</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t="s">
        <v>122</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442</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181246</v>
      </c>
      <c r="CS38" s="659"/>
      <c r="CT38" s="659"/>
      <c r="CU38" s="659"/>
      <c r="CV38" s="659"/>
      <c r="CW38" s="659"/>
      <c r="CX38" s="659"/>
      <c r="CY38" s="660"/>
      <c r="CZ38" s="663">
        <v>3</v>
      </c>
      <c r="DA38" s="688"/>
      <c r="DB38" s="688"/>
      <c r="DC38" s="692"/>
      <c r="DD38" s="667">
        <v>152736</v>
      </c>
      <c r="DE38" s="659"/>
      <c r="DF38" s="659"/>
      <c r="DG38" s="659"/>
      <c r="DH38" s="659"/>
      <c r="DI38" s="659"/>
      <c r="DJ38" s="659"/>
      <c r="DK38" s="660"/>
      <c r="DL38" s="667">
        <v>150193</v>
      </c>
      <c r="DM38" s="659"/>
      <c r="DN38" s="659"/>
      <c r="DO38" s="659"/>
      <c r="DP38" s="659"/>
      <c r="DQ38" s="659"/>
      <c r="DR38" s="659"/>
      <c r="DS38" s="659"/>
      <c r="DT38" s="659"/>
      <c r="DU38" s="659"/>
      <c r="DV38" s="660"/>
      <c r="DW38" s="663">
        <v>9</v>
      </c>
      <c r="DX38" s="688"/>
      <c r="DY38" s="688"/>
      <c r="DZ38" s="688"/>
      <c r="EA38" s="688"/>
      <c r="EB38" s="688"/>
      <c r="EC38" s="689"/>
    </row>
    <row r="39" spans="2:133" ht="11.25" customHeight="1" x14ac:dyDescent="0.15">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t="s">
        <v>122</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617</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1465653</v>
      </c>
      <c r="CS39" s="690"/>
      <c r="CT39" s="690"/>
      <c r="CU39" s="690"/>
      <c r="CV39" s="690"/>
      <c r="CW39" s="690"/>
      <c r="CX39" s="690"/>
      <c r="CY39" s="691"/>
      <c r="CZ39" s="663">
        <v>24.5</v>
      </c>
      <c r="DA39" s="688"/>
      <c r="DB39" s="688"/>
      <c r="DC39" s="692"/>
      <c r="DD39" s="667">
        <v>534890</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15">
      <c r="B40" s="655" t="s">
        <v>330</v>
      </c>
      <c r="C40" s="656"/>
      <c r="D40" s="656"/>
      <c r="E40" s="656"/>
      <c r="F40" s="656"/>
      <c r="G40" s="656"/>
      <c r="H40" s="656"/>
      <c r="I40" s="656"/>
      <c r="J40" s="656"/>
      <c r="K40" s="656"/>
      <c r="L40" s="656"/>
      <c r="M40" s="656"/>
      <c r="N40" s="656"/>
      <c r="O40" s="656"/>
      <c r="P40" s="656"/>
      <c r="Q40" s="657"/>
      <c r="R40" s="658">
        <v>2808</v>
      </c>
      <c r="S40" s="659"/>
      <c r="T40" s="659"/>
      <c r="U40" s="659"/>
      <c r="V40" s="659"/>
      <c r="W40" s="659"/>
      <c r="X40" s="659"/>
      <c r="Y40" s="660"/>
      <c r="Z40" s="661">
        <v>0</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0"/>
      <c r="BE40" s="690"/>
      <c r="BF40" s="713"/>
      <c r="BG40" s="706" t="s">
        <v>332</v>
      </c>
      <c r="BH40" s="707"/>
      <c r="BI40" s="707"/>
      <c r="BJ40" s="707"/>
      <c r="BK40" s="707"/>
      <c r="BL40" s="205"/>
      <c r="BM40" s="656" t="s">
        <v>333</v>
      </c>
      <c r="BN40" s="656"/>
      <c r="BO40" s="656"/>
      <c r="BP40" s="656"/>
      <c r="BQ40" s="656"/>
      <c r="BR40" s="656"/>
      <c r="BS40" s="656"/>
      <c r="BT40" s="656"/>
      <c r="BU40" s="657"/>
      <c r="BV40" s="658">
        <v>79</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465</v>
      </c>
      <c r="CS40" s="659"/>
      <c r="CT40" s="659"/>
      <c r="CU40" s="659"/>
      <c r="CV40" s="659"/>
      <c r="CW40" s="659"/>
      <c r="CX40" s="659"/>
      <c r="CY40" s="660"/>
      <c r="CZ40" s="663">
        <v>0</v>
      </c>
      <c r="DA40" s="688"/>
      <c r="DB40" s="688"/>
      <c r="DC40" s="692"/>
      <c r="DD40" s="667">
        <v>465</v>
      </c>
      <c r="DE40" s="659"/>
      <c r="DF40" s="659"/>
      <c r="DG40" s="659"/>
      <c r="DH40" s="659"/>
      <c r="DI40" s="659"/>
      <c r="DJ40" s="659"/>
      <c r="DK40" s="660"/>
      <c r="DL40" s="667">
        <v>465</v>
      </c>
      <c r="DM40" s="659"/>
      <c r="DN40" s="659"/>
      <c r="DO40" s="659"/>
      <c r="DP40" s="659"/>
      <c r="DQ40" s="659"/>
      <c r="DR40" s="659"/>
      <c r="DS40" s="659"/>
      <c r="DT40" s="659"/>
      <c r="DU40" s="659"/>
      <c r="DV40" s="660"/>
      <c r="DW40" s="663">
        <v>0</v>
      </c>
      <c r="DX40" s="688"/>
      <c r="DY40" s="688"/>
      <c r="DZ40" s="688"/>
      <c r="EA40" s="688"/>
      <c r="EB40" s="688"/>
      <c r="EC40" s="689"/>
    </row>
    <row r="41" spans="2:133" ht="11.25" customHeight="1" x14ac:dyDescent="0.15">
      <c r="B41" s="679" t="s">
        <v>335</v>
      </c>
      <c r="C41" s="680"/>
      <c r="D41" s="680"/>
      <c r="E41" s="680"/>
      <c r="F41" s="680"/>
      <c r="G41" s="680"/>
      <c r="H41" s="680"/>
      <c r="I41" s="680"/>
      <c r="J41" s="680"/>
      <c r="K41" s="680"/>
      <c r="L41" s="680"/>
      <c r="M41" s="680"/>
      <c r="N41" s="680"/>
      <c r="O41" s="680"/>
      <c r="P41" s="680"/>
      <c r="Q41" s="681"/>
      <c r="R41" s="730">
        <v>6115305</v>
      </c>
      <c r="S41" s="731"/>
      <c r="T41" s="731"/>
      <c r="U41" s="731"/>
      <c r="V41" s="731"/>
      <c r="W41" s="731"/>
      <c r="X41" s="731"/>
      <c r="Y41" s="735"/>
      <c r="Z41" s="736">
        <v>100</v>
      </c>
      <c r="AA41" s="736"/>
      <c r="AB41" s="736"/>
      <c r="AC41" s="736"/>
      <c r="AD41" s="737">
        <v>1661884</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35879</v>
      </c>
      <c r="BA41" s="659"/>
      <c r="BB41" s="659"/>
      <c r="BC41" s="659"/>
      <c r="BD41" s="690"/>
      <c r="BE41" s="690"/>
      <c r="BF41" s="713"/>
      <c r="BG41" s="706"/>
      <c r="BH41" s="707"/>
      <c r="BI41" s="707"/>
      <c r="BJ41" s="707"/>
      <c r="BK41" s="707"/>
      <c r="BL41" s="205"/>
      <c r="BM41" s="656" t="s">
        <v>337</v>
      </c>
      <c r="BN41" s="656"/>
      <c r="BO41" s="656"/>
      <c r="BP41" s="656"/>
      <c r="BQ41" s="656"/>
      <c r="BR41" s="656"/>
      <c r="BS41" s="656"/>
      <c r="BT41" s="656"/>
      <c r="BU41" s="657"/>
      <c r="BV41" s="658">
        <v>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15">
      <c r="AQ42" s="727" t="s">
        <v>339</v>
      </c>
      <c r="AR42" s="728"/>
      <c r="AS42" s="728"/>
      <c r="AT42" s="728"/>
      <c r="AU42" s="728"/>
      <c r="AV42" s="728"/>
      <c r="AW42" s="728"/>
      <c r="AX42" s="728"/>
      <c r="AY42" s="729"/>
      <c r="AZ42" s="730">
        <v>145367</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368</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597137</v>
      </c>
      <c r="CS42" s="690"/>
      <c r="CT42" s="690"/>
      <c r="CU42" s="690"/>
      <c r="CV42" s="690"/>
      <c r="CW42" s="690"/>
      <c r="CX42" s="690"/>
      <c r="CY42" s="691"/>
      <c r="CZ42" s="663">
        <v>10</v>
      </c>
      <c r="DA42" s="688"/>
      <c r="DB42" s="688"/>
      <c r="DC42" s="692"/>
      <c r="DD42" s="667">
        <v>143317</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15">
      <c r="B43" s="196" t="s">
        <v>342</v>
      </c>
      <c r="CD43" s="655" t="s">
        <v>343</v>
      </c>
      <c r="CE43" s="656"/>
      <c r="CF43" s="656"/>
      <c r="CG43" s="656"/>
      <c r="CH43" s="656"/>
      <c r="CI43" s="656"/>
      <c r="CJ43" s="656"/>
      <c r="CK43" s="656"/>
      <c r="CL43" s="656"/>
      <c r="CM43" s="656"/>
      <c r="CN43" s="656"/>
      <c r="CO43" s="656"/>
      <c r="CP43" s="656"/>
      <c r="CQ43" s="657"/>
      <c r="CR43" s="658">
        <v>20944</v>
      </c>
      <c r="CS43" s="690"/>
      <c r="CT43" s="690"/>
      <c r="CU43" s="690"/>
      <c r="CV43" s="690"/>
      <c r="CW43" s="690"/>
      <c r="CX43" s="690"/>
      <c r="CY43" s="691"/>
      <c r="CZ43" s="663">
        <v>0.3</v>
      </c>
      <c r="DA43" s="688"/>
      <c r="DB43" s="688"/>
      <c r="DC43" s="692"/>
      <c r="DD43" s="667">
        <v>20944</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15">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561171</v>
      </c>
      <c r="CS44" s="659"/>
      <c r="CT44" s="659"/>
      <c r="CU44" s="659"/>
      <c r="CV44" s="659"/>
      <c r="CW44" s="659"/>
      <c r="CX44" s="659"/>
      <c r="CY44" s="660"/>
      <c r="CZ44" s="663">
        <v>9.4</v>
      </c>
      <c r="DA44" s="664"/>
      <c r="DB44" s="664"/>
      <c r="DC44" s="670"/>
      <c r="DD44" s="667">
        <v>130671</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15">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129555</v>
      </c>
      <c r="CS45" s="690"/>
      <c r="CT45" s="690"/>
      <c r="CU45" s="690"/>
      <c r="CV45" s="690"/>
      <c r="CW45" s="690"/>
      <c r="CX45" s="690"/>
      <c r="CY45" s="691"/>
      <c r="CZ45" s="663">
        <v>2.2000000000000002</v>
      </c>
      <c r="DA45" s="688"/>
      <c r="DB45" s="688"/>
      <c r="DC45" s="692"/>
      <c r="DD45" s="667">
        <v>35374</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15">
      <c r="B46" s="207"/>
      <c r="CD46" s="696"/>
      <c r="CE46" s="697"/>
      <c r="CF46" s="655" t="s">
        <v>348</v>
      </c>
      <c r="CG46" s="656"/>
      <c r="CH46" s="656"/>
      <c r="CI46" s="656"/>
      <c r="CJ46" s="656"/>
      <c r="CK46" s="656"/>
      <c r="CL46" s="656"/>
      <c r="CM46" s="656"/>
      <c r="CN46" s="656"/>
      <c r="CO46" s="656"/>
      <c r="CP46" s="656"/>
      <c r="CQ46" s="657"/>
      <c r="CR46" s="658">
        <v>431616</v>
      </c>
      <c r="CS46" s="659"/>
      <c r="CT46" s="659"/>
      <c r="CU46" s="659"/>
      <c r="CV46" s="659"/>
      <c r="CW46" s="659"/>
      <c r="CX46" s="659"/>
      <c r="CY46" s="660"/>
      <c r="CZ46" s="663">
        <v>7.2</v>
      </c>
      <c r="DA46" s="664"/>
      <c r="DB46" s="664"/>
      <c r="DC46" s="670"/>
      <c r="DD46" s="667">
        <v>95297</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15">
      <c r="B47" s="207"/>
      <c r="CD47" s="696"/>
      <c r="CE47" s="697"/>
      <c r="CF47" s="655" t="s">
        <v>349</v>
      </c>
      <c r="CG47" s="656"/>
      <c r="CH47" s="656"/>
      <c r="CI47" s="656"/>
      <c r="CJ47" s="656"/>
      <c r="CK47" s="656"/>
      <c r="CL47" s="656"/>
      <c r="CM47" s="656"/>
      <c r="CN47" s="656"/>
      <c r="CO47" s="656"/>
      <c r="CP47" s="656"/>
      <c r="CQ47" s="657"/>
      <c r="CR47" s="658">
        <v>35966</v>
      </c>
      <c r="CS47" s="690"/>
      <c r="CT47" s="690"/>
      <c r="CU47" s="690"/>
      <c r="CV47" s="690"/>
      <c r="CW47" s="690"/>
      <c r="CX47" s="690"/>
      <c r="CY47" s="691"/>
      <c r="CZ47" s="663">
        <v>0.6</v>
      </c>
      <c r="DA47" s="688"/>
      <c r="DB47" s="688"/>
      <c r="DC47" s="692"/>
      <c r="DD47" s="667">
        <v>12646</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x14ac:dyDescent="0.15">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15">
      <c r="B49" s="207"/>
      <c r="CD49" s="679" t="s">
        <v>351</v>
      </c>
      <c r="CE49" s="680"/>
      <c r="CF49" s="680"/>
      <c r="CG49" s="680"/>
      <c r="CH49" s="680"/>
      <c r="CI49" s="680"/>
      <c r="CJ49" s="680"/>
      <c r="CK49" s="680"/>
      <c r="CL49" s="680"/>
      <c r="CM49" s="680"/>
      <c r="CN49" s="680"/>
      <c r="CO49" s="680"/>
      <c r="CP49" s="680"/>
      <c r="CQ49" s="681"/>
      <c r="CR49" s="730">
        <v>5985752</v>
      </c>
      <c r="CS49" s="717"/>
      <c r="CT49" s="717"/>
      <c r="CU49" s="717"/>
      <c r="CV49" s="717"/>
      <c r="CW49" s="717"/>
      <c r="CX49" s="717"/>
      <c r="CY49" s="746"/>
      <c r="CZ49" s="738">
        <v>100</v>
      </c>
      <c r="DA49" s="747"/>
      <c r="DB49" s="747"/>
      <c r="DC49" s="748"/>
      <c r="DD49" s="749">
        <v>3800304</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wIKZnY5foMhoeRW5dVmHii4aQQfAcs5xbwXN+r8Ol7WrOiRMjtzDYwuUl9eJdZEyym4SLFkJAhdvoa2rQguMw==" saltValue="Aq0Gc9UbIddoSKfyCrrgZ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15">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2">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15">
      <c r="A7" s="218">
        <v>1</v>
      </c>
      <c r="B7" s="784" t="s">
        <v>374</v>
      </c>
      <c r="C7" s="785"/>
      <c r="D7" s="785"/>
      <c r="E7" s="785"/>
      <c r="F7" s="785"/>
      <c r="G7" s="785"/>
      <c r="H7" s="785"/>
      <c r="I7" s="785"/>
      <c r="J7" s="785"/>
      <c r="K7" s="785"/>
      <c r="L7" s="785"/>
      <c r="M7" s="785"/>
      <c r="N7" s="785"/>
      <c r="O7" s="785"/>
      <c r="P7" s="786"/>
      <c r="Q7" s="787">
        <v>6133</v>
      </c>
      <c r="R7" s="788"/>
      <c r="S7" s="788"/>
      <c r="T7" s="788"/>
      <c r="U7" s="788"/>
      <c r="V7" s="788">
        <v>5986</v>
      </c>
      <c r="W7" s="788"/>
      <c r="X7" s="788"/>
      <c r="Y7" s="788"/>
      <c r="Z7" s="788"/>
      <c r="AA7" s="788">
        <v>148</v>
      </c>
      <c r="AB7" s="788"/>
      <c r="AC7" s="788"/>
      <c r="AD7" s="788"/>
      <c r="AE7" s="789"/>
      <c r="AF7" s="790">
        <v>121</v>
      </c>
      <c r="AG7" s="791"/>
      <c r="AH7" s="791"/>
      <c r="AI7" s="791"/>
      <c r="AJ7" s="792"/>
      <c r="AK7" s="793" t="s">
        <v>545</v>
      </c>
      <c r="AL7" s="794"/>
      <c r="AM7" s="794"/>
      <c r="AN7" s="794"/>
      <c r="AO7" s="794"/>
      <c r="AP7" s="794">
        <v>3030</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559</v>
      </c>
      <c r="BT7" s="782"/>
      <c r="BU7" s="782"/>
      <c r="BV7" s="782"/>
      <c r="BW7" s="782"/>
      <c r="BX7" s="782"/>
      <c r="BY7" s="782"/>
      <c r="BZ7" s="782"/>
      <c r="CA7" s="782"/>
      <c r="CB7" s="782"/>
      <c r="CC7" s="782"/>
      <c r="CD7" s="782"/>
      <c r="CE7" s="782"/>
      <c r="CF7" s="782"/>
      <c r="CG7" s="797"/>
      <c r="CH7" s="778">
        <v>-14</v>
      </c>
      <c r="CI7" s="779"/>
      <c r="CJ7" s="779"/>
      <c r="CK7" s="779"/>
      <c r="CL7" s="780"/>
      <c r="CM7" s="778">
        <v>151</v>
      </c>
      <c r="CN7" s="779"/>
      <c r="CO7" s="779"/>
      <c r="CP7" s="779"/>
      <c r="CQ7" s="780"/>
      <c r="CR7" s="778">
        <v>300</v>
      </c>
      <c r="CS7" s="779"/>
      <c r="CT7" s="779"/>
      <c r="CU7" s="779"/>
      <c r="CV7" s="780"/>
      <c r="CW7" s="778">
        <v>8</v>
      </c>
      <c r="CX7" s="779"/>
      <c r="CY7" s="779"/>
      <c r="CZ7" s="779"/>
      <c r="DA7" s="780"/>
      <c r="DB7" s="778" t="s">
        <v>545</v>
      </c>
      <c r="DC7" s="779"/>
      <c r="DD7" s="779"/>
      <c r="DE7" s="779"/>
      <c r="DF7" s="780"/>
      <c r="DG7" s="778" t="s">
        <v>545</v>
      </c>
      <c r="DH7" s="779"/>
      <c r="DI7" s="779"/>
      <c r="DJ7" s="779"/>
      <c r="DK7" s="780"/>
      <c r="DL7" s="778" t="s">
        <v>545</v>
      </c>
      <c r="DM7" s="779"/>
      <c r="DN7" s="779"/>
      <c r="DO7" s="779"/>
      <c r="DP7" s="780"/>
      <c r="DQ7" s="778" t="s">
        <v>545</v>
      </c>
      <c r="DR7" s="779"/>
      <c r="DS7" s="779"/>
      <c r="DT7" s="779"/>
      <c r="DU7" s="780"/>
      <c r="DV7" s="781"/>
      <c r="DW7" s="782"/>
      <c r="DX7" s="782"/>
      <c r="DY7" s="782"/>
      <c r="DZ7" s="783"/>
      <c r="EA7" s="216"/>
    </row>
    <row r="8" spans="1:131" s="217" customFormat="1" ht="26.25" customHeight="1" x14ac:dyDescent="0.15">
      <c r="A8" s="220">
        <v>2</v>
      </c>
      <c r="B8" s="815" t="s">
        <v>375</v>
      </c>
      <c r="C8" s="816"/>
      <c r="D8" s="816"/>
      <c r="E8" s="816"/>
      <c r="F8" s="816"/>
      <c r="G8" s="816"/>
      <c r="H8" s="816"/>
      <c r="I8" s="816"/>
      <c r="J8" s="816"/>
      <c r="K8" s="816"/>
      <c r="L8" s="816"/>
      <c r="M8" s="816"/>
      <c r="N8" s="816"/>
      <c r="O8" s="816"/>
      <c r="P8" s="817"/>
      <c r="Q8" s="818">
        <v>1</v>
      </c>
      <c r="R8" s="819"/>
      <c r="S8" s="819"/>
      <c r="T8" s="819"/>
      <c r="U8" s="819"/>
      <c r="V8" s="819">
        <v>19</v>
      </c>
      <c r="W8" s="819"/>
      <c r="X8" s="819"/>
      <c r="Y8" s="819"/>
      <c r="Z8" s="819"/>
      <c r="AA8" s="819">
        <v>-18</v>
      </c>
      <c r="AB8" s="819"/>
      <c r="AC8" s="819"/>
      <c r="AD8" s="819"/>
      <c r="AE8" s="820"/>
      <c r="AF8" s="821">
        <v>-18</v>
      </c>
      <c r="AG8" s="822"/>
      <c r="AH8" s="822"/>
      <c r="AI8" s="822"/>
      <c r="AJ8" s="823"/>
      <c r="AK8" s="804" t="s">
        <v>545</v>
      </c>
      <c r="AL8" s="805"/>
      <c r="AM8" s="805"/>
      <c r="AN8" s="805"/>
      <c r="AO8" s="805"/>
      <c r="AP8" s="805" t="s">
        <v>545</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6"/>
    </row>
    <row r="9" spans="1:131" s="217" customFormat="1" ht="26.25" customHeight="1" x14ac:dyDescent="0.15">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15">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15">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15">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15">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15">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15">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15">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15">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15">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15">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15">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15">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
      <c r="A23" s="222" t="s">
        <v>377</v>
      </c>
      <c r="B23" s="824" t="s">
        <v>378</v>
      </c>
      <c r="C23" s="825"/>
      <c r="D23" s="825"/>
      <c r="E23" s="825"/>
      <c r="F23" s="825"/>
      <c r="G23" s="825"/>
      <c r="H23" s="825"/>
      <c r="I23" s="825"/>
      <c r="J23" s="825"/>
      <c r="K23" s="825"/>
      <c r="L23" s="825"/>
      <c r="M23" s="825"/>
      <c r="N23" s="825"/>
      <c r="O23" s="825"/>
      <c r="P23" s="826"/>
      <c r="Q23" s="827">
        <v>6115</v>
      </c>
      <c r="R23" s="828"/>
      <c r="S23" s="828"/>
      <c r="T23" s="828"/>
      <c r="U23" s="828"/>
      <c r="V23" s="828">
        <v>5986</v>
      </c>
      <c r="W23" s="828"/>
      <c r="X23" s="828"/>
      <c r="Y23" s="828"/>
      <c r="Z23" s="828"/>
      <c r="AA23" s="828">
        <v>130</v>
      </c>
      <c r="AB23" s="828"/>
      <c r="AC23" s="828"/>
      <c r="AD23" s="828"/>
      <c r="AE23" s="829"/>
      <c r="AF23" s="830">
        <v>103</v>
      </c>
      <c r="AG23" s="828"/>
      <c r="AH23" s="828"/>
      <c r="AI23" s="828"/>
      <c r="AJ23" s="831"/>
      <c r="AK23" s="832"/>
      <c r="AL23" s="833"/>
      <c r="AM23" s="833"/>
      <c r="AN23" s="833"/>
      <c r="AO23" s="833"/>
      <c r="AP23" s="828">
        <v>3030</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15">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15">
      <c r="A26" s="762" t="s">
        <v>357</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15">
      <c r="A28" s="224">
        <v>1</v>
      </c>
      <c r="B28" s="784" t="s">
        <v>389</v>
      </c>
      <c r="C28" s="785"/>
      <c r="D28" s="785"/>
      <c r="E28" s="785"/>
      <c r="F28" s="785"/>
      <c r="G28" s="785"/>
      <c r="H28" s="785"/>
      <c r="I28" s="785"/>
      <c r="J28" s="785"/>
      <c r="K28" s="785"/>
      <c r="L28" s="785"/>
      <c r="M28" s="785"/>
      <c r="N28" s="785"/>
      <c r="O28" s="785"/>
      <c r="P28" s="786"/>
      <c r="Q28" s="857">
        <v>358</v>
      </c>
      <c r="R28" s="858"/>
      <c r="S28" s="858"/>
      <c r="T28" s="858"/>
      <c r="U28" s="858"/>
      <c r="V28" s="858">
        <v>324</v>
      </c>
      <c r="W28" s="858"/>
      <c r="X28" s="858"/>
      <c r="Y28" s="858"/>
      <c r="Z28" s="858"/>
      <c r="AA28" s="858">
        <v>33</v>
      </c>
      <c r="AB28" s="858"/>
      <c r="AC28" s="858"/>
      <c r="AD28" s="858"/>
      <c r="AE28" s="859"/>
      <c r="AF28" s="860">
        <v>33</v>
      </c>
      <c r="AG28" s="858"/>
      <c r="AH28" s="858"/>
      <c r="AI28" s="858"/>
      <c r="AJ28" s="861"/>
      <c r="AK28" s="862">
        <v>36</v>
      </c>
      <c r="AL28" s="863"/>
      <c r="AM28" s="863"/>
      <c r="AN28" s="863"/>
      <c r="AO28" s="863"/>
      <c r="AP28" s="863" t="s">
        <v>545</v>
      </c>
      <c r="AQ28" s="863"/>
      <c r="AR28" s="863"/>
      <c r="AS28" s="863"/>
      <c r="AT28" s="863"/>
      <c r="AU28" s="863" t="s">
        <v>545</v>
      </c>
      <c r="AV28" s="863"/>
      <c r="AW28" s="863"/>
      <c r="AX28" s="863"/>
      <c r="AY28" s="863"/>
      <c r="AZ28" s="864" t="s">
        <v>545</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15">
      <c r="A29" s="224">
        <v>2</v>
      </c>
      <c r="B29" s="815" t="s">
        <v>390</v>
      </c>
      <c r="C29" s="816"/>
      <c r="D29" s="816"/>
      <c r="E29" s="816"/>
      <c r="F29" s="816"/>
      <c r="G29" s="816"/>
      <c r="H29" s="816"/>
      <c r="I29" s="816"/>
      <c r="J29" s="816"/>
      <c r="K29" s="816"/>
      <c r="L29" s="816"/>
      <c r="M29" s="816"/>
      <c r="N29" s="816"/>
      <c r="O29" s="816"/>
      <c r="P29" s="817"/>
      <c r="Q29" s="818">
        <v>60</v>
      </c>
      <c r="R29" s="819"/>
      <c r="S29" s="819"/>
      <c r="T29" s="819"/>
      <c r="U29" s="819"/>
      <c r="V29" s="819">
        <v>60</v>
      </c>
      <c r="W29" s="819"/>
      <c r="X29" s="819"/>
      <c r="Y29" s="819"/>
      <c r="Z29" s="819"/>
      <c r="AA29" s="819">
        <v>0</v>
      </c>
      <c r="AB29" s="819"/>
      <c r="AC29" s="819"/>
      <c r="AD29" s="819"/>
      <c r="AE29" s="820"/>
      <c r="AF29" s="821">
        <v>0</v>
      </c>
      <c r="AG29" s="822"/>
      <c r="AH29" s="822"/>
      <c r="AI29" s="822"/>
      <c r="AJ29" s="823"/>
      <c r="AK29" s="869">
        <v>22</v>
      </c>
      <c r="AL29" s="865"/>
      <c r="AM29" s="865"/>
      <c r="AN29" s="865"/>
      <c r="AO29" s="865"/>
      <c r="AP29" s="865" t="s">
        <v>545</v>
      </c>
      <c r="AQ29" s="865"/>
      <c r="AR29" s="865"/>
      <c r="AS29" s="865"/>
      <c r="AT29" s="865"/>
      <c r="AU29" s="865" t="s">
        <v>545</v>
      </c>
      <c r="AV29" s="865"/>
      <c r="AW29" s="865"/>
      <c r="AX29" s="865"/>
      <c r="AY29" s="865"/>
      <c r="AZ29" s="866" t="s">
        <v>545</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15">
      <c r="A30" s="224">
        <v>3</v>
      </c>
      <c r="B30" s="815" t="s">
        <v>391</v>
      </c>
      <c r="C30" s="816"/>
      <c r="D30" s="816"/>
      <c r="E30" s="816"/>
      <c r="F30" s="816"/>
      <c r="G30" s="816"/>
      <c r="H30" s="816"/>
      <c r="I30" s="816"/>
      <c r="J30" s="816"/>
      <c r="K30" s="816"/>
      <c r="L30" s="816"/>
      <c r="M30" s="816"/>
      <c r="N30" s="816"/>
      <c r="O30" s="816"/>
      <c r="P30" s="817"/>
      <c r="Q30" s="818">
        <v>105</v>
      </c>
      <c r="R30" s="819"/>
      <c r="S30" s="819"/>
      <c r="T30" s="819"/>
      <c r="U30" s="819"/>
      <c r="V30" s="819">
        <v>93</v>
      </c>
      <c r="W30" s="819"/>
      <c r="X30" s="819"/>
      <c r="Y30" s="819"/>
      <c r="Z30" s="819"/>
      <c r="AA30" s="819">
        <v>12</v>
      </c>
      <c r="AB30" s="819"/>
      <c r="AC30" s="819"/>
      <c r="AD30" s="819"/>
      <c r="AE30" s="820"/>
      <c r="AF30" s="821">
        <v>102</v>
      </c>
      <c r="AG30" s="822"/>
      <c r="AH30" s="822"/>
      <c r="AI30" s="822"/>
      <c r="AJ30" s="823"/>
      <c r="AK30" s="869">
        <v>37</v>
      </c>
      <c r="AL30" s="865"/>
      <c r="AM30" s="865"/>
      <c r="AN30" s="865"/>
      <c r="AO30" s="865"/>
      <c r="AP30" s="865">
        <v>247</v>
      </c>
      <c r="AQ30" s="865"/>
      <c r="AR30" s="865"/>
      <c r="AS30" s="865"/>
      <c r="AT30" s="865"/>
      <c r="AU30" s="865">
        <v>97</v>
      </c>
      <c r="AV30" s="865"/>
      <c r="AW30" s="865"/>
      <c r="AX30" s="865"/>
      <c r="AY30" s="865"/>
      <c r="AZ30" s="866" t="s">
        <v>545</v>
      </c>
      <c r="BA30" s="866"/>
      <c r="BB30" s="866"/>
      <c r="BC30" s="866"/>
      <c r="BD30" s="866"/>
      <c r="BE30" s="867" t="s">
        <v>392</v>
      </c>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15">
      <c r="A31" s="224">
        <v>4</v>
      </c>
      <c r="B31" s="815"/>
      <c r="C31" s="816"/>
      <c r="D31" s="816"/>
      <c r="E31" s="816"/>
      <c r="F31" s="816"/>
      <c r="G31" s="816"/>
      <c r="H31" s="816"/>
      <c r="I31" s="816"/>
      <c r="J31" s="816"/>
      <c r="K31" s="816"/>
      <c r="L31" s="816"/>
      <c r="M31" s="816"/>
      <c r="N31" s="816"/>
      <c r="O31" s="816"/>
      <c r="P31" s="817"/>
      <c r="Q31" s="818"/>
      <c r="R31" s="819"/>
      <c r="S31" s="819"/>
      <c r="T31" s="819"/>
      <c r="U31" s="819"/>
      <c r="V31" s="819"/>
      <c r="W31" s="819"/>
      <c r="X31" s="819"/>
      <c r="Y31" s="819"/>
      <c r="Z31" s="819"/>
      <c r="AA31" s="819"/>
      <c r="AB31" s="819"/>
      <c r="AC31" s="819"/>
      <c r="AD31" s="819"/>
      <c r="AE31" s="820"/>
      <c r="AF31" s="821"/>
      <c r="AG31" s="822"/>
      <c r="AH31" s="822"/>
      <c r="AI31" s="822"/>
      <c r="AJ31" s="823"/>
      <c r="AK31" s="869"/>
      <c r="AL31" s="865"/>
      <c r="AM31" s="865"/>
      <c r="AN31" s="865"/>
      <c r="AO31" s="865"/>
      <c r="AP31" s="865"/>
      <c r="AQ31" s="865"/>
      <c r="AR31" s="865"/>
      <c r="AS31" s="865"/>
      <c r="AT31" s="865"/>
      <c r="AU31" s="865"/>
      <c r="AV31" s="865"/>
      <c r="AW31" s="865"/>
      <c r="AX31" s="865"/>
      <c r="AY31" s="865"/>
      <c r="AZ31" s="866"/>
      <c r="BA31" s="866"/>
      <c r="BB31" s="866"/>
      <c r="BC31" s="866"/>
      <c r="BD31" s="866"/>
      <c r="BE31" s="867"/>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15">
      <c r="A32" s="224">
        <v>5</v>
      </c>
      <c r="B32" s="815"/>
      <c r="C32" s="816"/>
      <c r="D32" s="816"/>
      <c r="E32" s="816"/>
      <c r="F32" s="816"/>
      <c r="G32" s="816"/>
      <c r="H32" s="816"/>
      <c r="I32" s="816"/>
      <c r="J32" s="816"/>
      <c r="K32" s="816"/>
      <c r="L32" s="816"/>
      <c r="M32" s="816"/>
      <c r="N32" s="816"/>
      <c r="O32" s="816"/>
      <c r="P32" s="817"/>
      <c r="Q32" s="818"/>
      <c r="R32" s="819"/>
      <c r="S32" s="819"/>
      <c r="T32" s="819"/>
      <c r="U32" s="819"/>
      <c r="V32" s="819"/>
      <c r="W32" s="819"/>
      <c r="X32" s="819"/>
      <c r="Y32" s="819"/>
      <c r="Z32" s="819"/>
      <c r="AA32" s="819"/>
      <c r="AB32" s="819"/>
      <c r="AC32" s="819"/>
      <c r="AD32" s="819"/>
      <c r="AE32" s="820"/>
      <c r="AF32" s="821"/>
      <c r="AG32" s="822"/>
      <c r="AH32" s="822"/>
      <c r="AI32" s="822"/>
      <c r="AJ32" s="823"/>
      <c r="AK32" s="869"/>
      <c r="AL32" s="865"/>
      <c r="AM32" s="865"/>
      <c r="AN32" s="865"/>
      <c r="AO32" s="865"/>
      <c r="AP32" s="865"/>
      <c r="AQ32" s="865"/>
      <c r="AR32" s="865"/>
      <c r="AS32" s="865"/>
      <c r="AT32" s="865"/>
      <c r="AU32" s="865"/>
      <c r="AV32" s="865"/>
      <c r="AW32" s="865"/>
      <c r="AX32" s="865"/>
      <c r="AY32" s="865"/>
      <c r="AZ32" s="866"/>
      <c r="BA32" s="866"/>
      <c r="BB32" s="866"/>
      <c r="BC32" s="866"/>
      <c r="BD32" s="866"/>
      <c r="BE32" s="867"/>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15">
      <c r="A33" s="224">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15">
      <c r="A34" s="224">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15">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15">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15">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15">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15">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15">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15">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15">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15">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15">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15">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15">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15">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15">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15">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15">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15">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15">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15">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15">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15">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15">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15">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15">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15">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15">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15">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393</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
      <c r="A63" s="222" t="s">
        <v>377</v>
      </c>
      <c r="B63" s="824" t="s">
        <v>394</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135</v>
      </c>
      <c r="AG63" s="879"/>
      <c r="AH63" s="879"/>
      <c r="AI63" s="879"/>
      <c r="AJ63" s="880"/>
      <c r="AK63" s="881"/>
      <c r="AL63" s="876"/>
      <c r="AM63" s="876"/>
      <c r="AN63" s="876"/>
      <c r="AO63" s="876"/>
      <c r="AP63" s="879">
        <v>247</v>
      </c>
      <c r="AQ63" s="879"/>
      <c r="AR63" s="879"/>
      <c r="AS63" s="879"/>
      <c r="AT63" s="879"/>
      <c r="AU63" s="879">
        <v>97</v>
      </c>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15">
      <c r="A66" s="762" t="s">
        <v>396</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397</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15">
      <c r="A68" s="218">
        <v>1</v>
      </c>
      <c r="B68" s="904" t="s">
        <v>546</v>
      </c>
      <c r="C68" s="905"/>
      <c r="D68" s="905"/>
      <c r="E68" s="905"/>
      <c r="F68" s="905"/>
      <c r="G68" s="905"/>
      <c r="H68" s="905"/>
      <c r="I68" s="905"/>
      <c r="J68" s="905"/>
      <c r="K68" s="905"/>
      <c r="L68" s="905"/>
      <c r="M68" s="905"/>
      <c r="N68" s="905"/>
      <c r="O68" s="905"/>
      <c r="P68" s="906"/>
      <c r="Q68" s="907"/>
      <c r="R68" s="901"/>
      <c r="S68" s="901"/>
      <c r="T68" s="901"/>
      <c r="U68" s="901"/>
      <c r="V68" s="901"/>
      <c r="W68" s="901"/>
      <c r="X68" s="901"/>
      <c r="Y68" s="901"/>
      <c r="Z68" s="901"/>
      <c r="AA68" s="901"/>
      <c r="AB68" s="901"/>
      <c r="AC68" s="901"/>
      <c r="AD68" s="901"/>
      <c r="AE68" s="901"/>
      <c r="AF68" s="901"/>
      <c r="AG68" s="901"/>
      <c r="AH68" s="901"/>
      <c r="AI68" s="901"/>
      <c r="AJ68" s="901"/>
      <c r="AK68" s="901"/>
      <c r="AL68" s="901"/>
      <c r="AM68" s="901"/>
      <c r="AN68" s="901"/>
      <c r="AO68" s="901"/>
      <c r="AP68" s="901"/>
      <c r="AQ68" s="901"/>
      <c r="AR68" s="901"/>
      <c r="AS68" s="901"/>
      <c r="AT68" s="901"/>
      <c r="AU68" s="901"/>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15">
      <c r="A69" s="220">
        <v>2</v>
      </c>
      <c r="B69" s="908" t="s">
        <v>547</v>
      </c>
      <c r="C69" s="909"/>
      <c r="D69" s="909"/>
      <c r="E69" s="909"/>
      <c r="F69" s="909"/>
      <c r="G69" s="909"/>
      <c r="H69" s="909"/>
      <c r="I69" s="909"/>
      <c r="J69" s="909"/>
      <c r="K69" s="909"/>
      <c r="L69" s="909"/>
      <c r="M69" s="909"/>
      <c r="N69" s="909"/>
      <c r="O69" s="909"/>
      <c r="P69" s="910"/>
      <c r="Q69" s="911"/>
      <c r="R69" s="865"/>
      <c r="S69" s="865"/>
      <c r="T69" s="865"/>
      <c r="U69" s="865"/>
      <c r="V69" s="865"/>
      <c r="W69" s="865"/>
      <c r="X69" s="865"/>
      <c r="Y69" s="865"/>
      <c r="Z69" s="865"/>
      <c r="AA69" s="865"/>
      <c r="AB69" s="865"/>
      <c r="AC69" s="865"/>
      <c r="AD69" s="865"/>
      <c r="AE69" s="865"/>
      <c r="AF69" s="865"/>
      <c r="AG69" s="865"/>
      <c r="AH69" s="865"/>
      <c r="AI69" s="865"/>
      <c r="AJ69" s="865"/>
      <c r="AK69" s="865"/>
      <c r="AL69" s="865"/>
      <c r="AM69" s="865"/>
      <c r="AN69" s="865"/>
      <c r="AO69" s="865"/>
      <c r="AP69" s="865"/>
      <c r="AQ69" s="865"/>
      <c r="AR69" s="865"/>
      <c r="AS69" s="865"/>
      <c r="AT69" s="865"/>
      <c r="AU69" s="865"/>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15">
      <c r="A70" s="220">
        <v>3</v>
      </c>
      <c r="B70" s="908" t="s">
        <v>548</v>
      </c>
      <c r="C70" s="909"/>
      <c r="D70" s="909"/>
      <c r="E70" s="909"/>
      <c r="F70" s="909"/>
      <c r="G70" s="909"/>
      <c r="H70" s="909"/>
      <c r="I70" s="909"/>
      <c r="J70" s="909"/>
      <c r="K70" s="909"/>
      <c r="L70" s="909"/>
      <c r="M70" s="909"/>
      <c r="N70" s="909"/>
      <c r="O70" s="909"/>
      <c r="P70" s="910"/>
      <c r="Q70" s="911"/>
      <c r="R70" s="865"/>
      <c r="S70" s="865"/>
      <c r="T70" s="865"/>
      <c r="U70" s="865"/>
      <c r="V70" s="865"/>
      <c r="W70" s="865"/>
      <c r="X70" s="865"/>
      <c r="Y70" s="865"/>
      <c r="Z70" s="865"/>
      <c r="AA70" s="865"/>
      <c r="AB70" s="865"/>
      <c r="AC70" s="865"/>
      <c r="AD70" s="865"/>
      <c r="AE70" s="865"/>
      <c r="AF70" s="865"/>
      <c r="AG70" s="865"/>
      <c r="AH70" s="865"/>
      <c r="AI70" s="865"/>
      <c r="AJ70" s="865"/>
      <c r="AK70" s="865"/>
      <c r="AL70" s="865"/>
      <c r="AM70" s="865"/>
      <c r="AN70" s="865"/>
      <c r="AO70" s="865"/>
      <c r="AP70" s="865"/>
      <c r="AQ70" s="865"/>
      <c r="AR70" s="865"/>
      <c r="AS70" s="865"/>
      <c r="AT70" s="865"/>
      <c r="AU70" s="865"/>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15">
      <c r="A71" s="220">
        <v>4</v>
      </c>
      <c r="B71" s="908" t="s">
        <v>549</v>
      </c>
      <c r="C71" s="909"/>
      <c r="D71" s="909"/>
      <c r="E71" s="909"/>
      <c r="F71" s="909"/>
      <c r="G71" s="909"/>
      <c r="H71" s="909"/>
      <c r="I71" s="909"/>
      <c r="J71" s="909"/>
      <c r="K71" s="909"/>
      <c r="L71" s="909"/>
      <c r="M71" s="909"/>
      <c r="N71" s="909"/>
      <c r="O71" s="909"/>
      <c r="P71" s="910"/>
      <c r="Q71" s="911"/>
      <c r="R71" s="865"/>
      <c r="S71" s="865"/>
      <c r="T71" s="865"/>
      <c r="U71" s="865"/>
      <c r="V71" s="865"/>
      <c r="W71" s="865"/>
      <c r="X71" s="865"/>
      <c r="Y71" s="865"/>
      <c r="Z71" s="865"/>
      <c r="AA71" s="865"/>
      <c r="AB71" s="865"/>
      <c r="AC71" s="865"/>
      <c r="AD71" s="865"/>
      <c r="AE71" s="865"/>
      <c r="AF71" s="865"/>
      <c r="AG71" s="865"/>
      <c r="AH71" s="865"/>
      <c r="AI71" s="865"/>
      <c r="AJ71" s="865"/>
      <c r="AK71" s="865"/>
      <c r="AL71" s="865"/>
      <c r="AM71" s="865"/>
      <c r="AN71" s="865"/>
      <c r="AO71" s="865"/>
      <c r="AP71" s="865"/>
      <c r="AQ71" s="865"/>
      <c r="AR71" s="865"/>
      <c r="AS71" s="865"/>
      <c r="AT71" s="865"/>
      <c r="AU71" s="865"/>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15">
      <c r="A72" s="220">
        <v>5</v>
      </c>
      <c r="B72" s="908" t="s">
        <v>550</v>
      </c>
      <c r="C72" s="909"/>
      <c r="D72" s="909"/>
      <c r="E72" s="909"/>
      <c r="F72" s="909"/>
      <c r="G72" s="909"/>
      <c r="H72" s="909"/>
      <c r="I72" s="909"/>
      <c r="J72" s="909"/>
      <c r="K72" s="909"/>
      <c r="L72" s="909"/>
      <c r="M72" s="909"/>
      <c r="N72" s="909"/>
      <c r="O72" s="909"/>
      <c r="P72" s="910"/>
      <c r="Q72" s="911"/>
      <c r="R72" s="865"/>
      <c r="S72" s="865"/>
      <c r="T72" s="865"/>
      <c r="U72" s="865"/>
      <c r="V72" s="865"/>
      <c r="W72" s="865"/>
      <c r="X72" s="865"/>
      <c r="Y72" s="865"/>
      <c r="Z72" s="865"/>
      <c r="AA72" s="865"/>
      <c r="AB72" s="865"/>
      <c r="AC72" s="865"/>
      <c r="AD72" s="865"/>
      <c r="AE72" s="865"/>
      <c r="AF72" s="865"/>
      <c r="AG72" s="865"/>
      <c r="AH72" s="865"/>
      <c r="AI72" s="865"/>
      <c r="AJ72" s="865"/>
      <c r="AK72" s="865"/>
      <c r="AL72" s="865"/>
      <c r="AM72" s="865"/>
      <c r="AN72" s="865"/>
      <c r="AO72" s="865"/>
      <c r="AP72" s="865"/>
      <c r="AQ72" s="865"/>
      <c r="AR72" s="865"/>
      <c r="AS72" s="865"/>
      <c r="AT72" s="865"/>
      <c r="AU72" s="865"/>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15">
      <c r="A73" s="220">
        <v>6</v>
      </c>
      <c r="B73" s="908" t="s">
        <v>551</v>
      </c>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15">
      <c r="A74" s="220">
        <v>7</v>
      </c>
      <c r="B74" s="908" t="s">
        <v>552</v>
      </c>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15">
      <c r="A75" s="220">
        <v>8</v>
      </c>
      <c r="B75" s="908" t="s">
        <v>565</v>
      </c>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15">
      <c r="A76" s="220">
        <v>9</v>
      </c>
      <c r="B76" s="908" t="s">
        <v>553</v>
      </c>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15">
      <c r="A77" s="220">
        <v>10</v>
      </c>
      <c r="B77" s="908" t="s">
        <v>554</v>
      </c>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15">
      <c r="A78" s="220">
        <v>11</v>
      </c>
      <c r="B78" s="908" t="s">
        <v>555</v>
      </c>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v>1298</v>
      </c>
      <c r="AQ78" s="865"/>
      <c r="AR78" s="865"/>
      <c r="AS78" s="865"/>
      <c r="AT78" s="865"/>
      <c r="AU78" s="865">
        <v>49</v>
      </c>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15">
      <c r="A79" s="220">
        <v>12</v>
      </c>
      <c r="B79" s="908" t="s">
        <v>556</v>
      </c>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15">
      <c r="A80" s="220">
        <v>13</v>
      </c>
      <c r="B80" s="908" t="s">
        <v>557</v>
      </c>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15">
      <c r="A81" s="220">
        <v>14</v>
      </c>
      <c r="B81" s="908" t="s">
        <v>558</v>
      </c>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15">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15">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15">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15">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15">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15">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
      <c r="A88" s="222" t="s">
        <v>377</v>
      </c>
      <c r="B88" s="824" t="s">
        <v>398</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c r="AG88" s="879"/>
      <c r="AH88" s="879"/>
      <c r="AI88" s="879"/>
      <c r="AJ88" s="879"/>
      <c r="AK88" s="876"/>
      <c r="AL88" s="876"/>
      <c r="AM88" s="876"/>
      <c r="AN88" s="876"/>
      <c r="AO88" s="876"/>
      <c r="AP88" s="879">
        <v>1298</v>
      </c>
      <c r="AQ88" s="879"/>
      <c r="AR88" s="879"/>
      <c r="AS88" s="879"/>
      <c r="AT88" s="879"/>
      <c r="AU88" s="879">
        <v>49</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4" t="s">
        <v>399</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300</v>
      </c>
      <c r="CS102" s="887"/>
      <c r="CT102" s="887"/>
      <c r="CU102" s="887"/>
      <c r="CV102" s="926"/>
      <c r="CW102" s="925">
        <v>8</v>
      </c>
      <c r="CX102" s="887"/>
      <c r="CY102" s="887"/>
      <c r="CZ102" s="887"/>
      <c r="DA102" s="926"/>
      <c r="DB102" s="925" t="s">
        <v>545</v>
      </c>
      <c r="DC102" s="887"/>
      <c r="DD102" s="887"/>
      <c r="DE102" s="887"/>
      <c r="DF102" s="926"/>
      <c r="DG102" s="925" t="s">
        <v>545</v>
      </c>
      <c r="DH102" s="887"/>
      <c r="DI102" s="887"/>
      <c r="DJ102" s="887"/>
      <c r="DK102" s="926"/>
      <c r="DL102" s="925" t="s">
        <v>545</v>
      </c>
      <c r="DM102" s="887"/>
      <c r="DN102" s="887"/>
      <c r="DO102" s="887"/>
      <c r="DP102" s="926"/>
      <c r="DQ102" s="925" t="s">
        <v>545</v>
      </c>
      <c r="DR102" s="887"/>
      <c r="DS102" s="887"/>
      <c r="DT102" s="887"/>
      <c r="DU102" s="926"/>
      <c r="DV102" s="824"/>
      <c r="DW102" s="825"/>
      <c r="DX102" s="825"/>
      <c r="DY102" s="825"/>
      <c r="DZ102" s="949"/>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400</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401</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2" t="s">
        <v>404</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405</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15">
      <c r="A109" s="947" t="s">
        <v>406</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407</v>
      </c>
      <c r="AB109" s="928"/>
      <c r="AC109" s="928"/>
      <c r="AD109" s="928"/>
      <c r="AE109" s="929"/>
      <c r="AF109" s="927" t="s">
        <v>408</v>
      </c>
      <c r="AG109" s="928"/>
      <c r="AH109" s="928"/>
      <c r="AI109" s="928"/>
      <c r="AJ109" s="929"/>
      <c r="AK109" s="927" t="s">
        <v>294</v>
      </c>
      <c r="AL109" s="928"/>
      <c r="AM109" s="928"/>
      <c r="AN109" s="928"/>
      <c r="AO109" s="929"/>
      <c r="AP109" s="927" t="s">
        <v>409</v>
      </c>
      <c r="AQ109" s="928"/>
      <c r="AR109" s="928"/>
      <c r="AS109" s="928"/>
      <c r="AT109" s="930"/>
      <c r="AU109" s="947" t="s">
        <v>406</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407</v>
      </c>
      <c r="BR109" s="928"/>
      <c r="BS109" s="928"/>
      <c r="BT109" s="928"/>
      <c r="BU109" s="929"/>
      <c r="BV109" s="927" t="s">
        <v>408</v>
      </c>
      <c r="BW109" s="928"/>
      <c r="BX109" s="928"/>
      <c r="BY109" s="928"/>
      <c r="BZ109" s="929"/>
      <c r="CA109" s="927" t="s">
        <v>294</v>
      </c>
      <c r="CB109" s="928"/>
      <c r="CC109" s="928"/>
      <c r="CD109" s="928"/>
      <c r="CE109" s="929"/>
      <c r="CF109" s="948" t="s">
        <v>409</v>
      </c>
      <c r="CG109" s="948"/>
      <c r="CH109" s="948"/>
      <c r="CI109" s="948"/>
      <c r="CJ109" s="948"/>
      <c r="CK109" s="927" t="s">
        <v>410</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407</v>
      </c>
      <c r="DH109" s="928"/>
      <c r="DI109" s="928"/>
      <c r="DJ109" s="928"/>
      <c r="DK109" s="929"/>
      <c r="DL109" s="927" t="s">
        <v>408</v>
      </c>
      <c r="DM109" s="928"/>
      <c r="DN109" s="928"/>
      <c r="DO109" s="928"/>
      <c r="DP109" s="929"/>
      <c r="DQ109" s="927" t="s">
        <v>294</v>
      </c>
      <c r="DR109" s="928"/>
      <c r="DS109" s="928"/>
      <c r="DT109" s="928"/>
      <c r="DU109" s="929"/>
      <c r="DV109" s="927" t="s">
        <v>409</v>
      </c>
      <c r="DW109" s="928"/>
      <c r="DX109" s="928"/>
      <c r="DY109" s="928"/>
      <c r="DZ109" s="930"/>
    </row>
    <row r="110" spans="1:131" s="212" customFormat="1" ht="26.25" customHeight="1" x14ac:dyDescent="0.15">
      <c r="A110" s="931" t="s">
        <v>411</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187954</v>
      </c>
      <c r="AB110" s="935"/>
      <c r="AC110" s="935"/>
      <c r="AD110" s="935"/>
      <c r="AE110" s="936"/>
      <c r="AF110" s="937">
        <v>191569</v>
      </c>
      <c r="AG110" s="935"/>
      <c r="AH110" s="935"/>
      <c r="AI110" s="935"/>
      <c r="AJ110" s="936"/>
      <c r="AK110" s="937">
        <v>235816</v>
      </c>
      <c r="AL110" s="935"/>
      <c r="AM110" s="935"/>
      <c r="AN110" s="935"/>
      <c r="AO110" s="936"/>
      <c r="AP110" s="938">
        <v>16.5</v>
      </c>
      <c r="AQ110" s="939"/>
      <c r="AR110" s="939"/>
      <c r="AS110" s="939"/>
      <c r="AT110" s="940"/>
      <c r="AU110" s="941" t="s">
        <v>69</v>
      </c>
      <c r="AV110" s="942"/>
      <c r="AW110" s="942"/>
      <c r="AX110" s="942"/>
      <c r="AY110" s="942"/>
      <c r="AZ110" s="964" t="s">
        <v>412</v>
      </c>
      <c r="BA110" s="932"/>
      <c r="BB110" s="932"/>
      <c r="BC110" s="932"/>
      <c r="BD110" s="932"/>
      <c r="BE110" s="932"/>
      <c r="BF110" s="932"/>
      <c r="BG110" s="932"/>
      <c r="BH110" s="932"/>
      <c r="BI110" s="932"/>
      <c r="BJ110" s="932"/>
      <c r="BK110" s="932"/>
      <c r="BL110" s="932"/>
      <c r="BM110" s="932"/>
      <c r="BN110" s="932"/>
      <c r="BO110" s="932"/>
      <c r="BP110" s="933"/>
      <c r="BQ110" s="965">
        <v>2800532</v>
      </c>
      <c r="BR110" s="966"/>
      <c r="BS110" s="966"/>
      <c r="BT110" s="966"/>
      <c r="BU110" s="966"/>
      <c r="BV110" s="966">
        <v>3010518</v>
      </c>
      <c r="BW110" s="966"/>
      <c r="BX110" s="966"/>
      <c r="BY110" s="966"/>
      <c r="BZ110" s="966"/>
      <c r="CA110" s="966">
        <v>3029997</v>
      </c>
      <c r="CB110" s="966"/>
      <c r="CC110" s="966"/>
      <c r="CD110" s="966"/>
      <c r="CE110" s="966"/>
      <c r="CF110" s="979">
        <v>211.9</v>
      </c>
      <c r="CG110" s="980"/>
      <c r="CH110" s="980"/>
      <c r="CI110" s="980"/>
      <c r="CJ110" s="980"/>
      <c r="CK110" s="981" t="s">
        <v>413</v>
      </c>
      <c r="CL110" s="982"/>
      <c r="CM110" s="964" t="s">
        <v>414</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15">
      <c r="A111" s="969" t="s">
        <v>415</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416</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417</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15">
      <c r="A112" s="987" t="s">
        <v>418</v>
      </c>
      <c r="B112" s="988"/>
      <c r="C112" s="958" t="s">
        <v>419</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420</v>
      </c>
      <c r="BA112" s="958"/>
      <c r="BB112" s="958"/>
      <c r="BC112" s="958"/>
      <c r="BD112" s="958"/>
      <c r="BE112" s="958"/>
      <c r="BF112" s="958"/>
      <c r="BG112" s="958"/>
      <c r="BH112" s="958"/>
      <c r="BI112" s="958"/>
      <c r="BJ112" s="958"/>
      <c r="BK112" s="958"/>
      <c r="BL112" s="958"/>
      <c r="BM112" s="958"/>
      <c r="BN112" s="958"/>
      <c r="BO112" s="958"/>
      <c r="BP112" s="959"/>
      <c r="BQ112" s="960">
        <v>54225</v>
      </c>
      <c r="BR112" s="961"/>
      <c r="BS112" s="961"/>
      <c r="BT112" s="961"/>
      <c r="BU112" s="961"/>
      <c r="BV112" s="961">
        <v>92015</v>
      </c>
      <c r="BW112" s="961"/>
      <c r="BX112" s="961"/>
      <c r="BY112" s="961"/>
      <c r="BZ112" s="961"/>
      <c r="CA112" s="961">
        <v>97188</v>
      </c>
      <c r="CB112" s="961"/>
      <c r="CC112" s="961"/>
      <c r="CD112" s="961"/>
      <c r="CE112" s="961"/>
      <c r="CF112" s="955">
        <v>6.8</v>
      </c>
      <c r="CG112" s="956"/>
      <c r="CH112" s="956"/>
      <c r="CI112" s="956"/>
      <c r="CJ112" s="956"/>
      <c r="CK112" s="983"/>
      <c r="CL112" s="984"/>
      <c r="CM112" s="957" t="s">
        <v>421</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15">
      <c r="A113" s="989"/>
      <c r="B113" s="990"/>
      <c r="C113" s="958" t="s">
        <v>422</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212</v>
      </c>
      <c r="AB113" s="973"/>
      <c r="AC113" s="973"/>
      <c r="AD113" s="973"/>
      <c r="AE113" s="974"/>
      <c r="AF113" s="975">
        <v>500</v>
      </c>
      <c r="AG113" s="973"/>
      <c r="AH113" s="973"/>
      <c r="AI113" s="973"/>
      <c r="AJ113" s="974"/>
      <c r="AK113" s="975">
        <v>3209</v>
      </c>
      <c r="AL113" s="973"/>
      <c r="AM113" s="973"/>
      <c r="AN113" s="973"/>
      <c r="AO113" s="974"/>
      <c r="AP113" s="976">
        <v>0.2</v>
      </c>
      <c r="AQ113" s="977"/>
      <c r="AR113" s="977"/>
      <c r="AS113" s="977"/>
      <c r="AT113" s="978"/>
      <c r="AU113" s="943"/>
      <c r="AV113" s="944"/>
      <c r="AW113" s="944"/>
      <c r="AX113" s="944"/>
      <c r="AY113" s="944"/>
      <c r="AZ113" s="957" t="s">
        <v>423</v>
      </c>
      <c r="BA113" s="958"/>
      <c r="BB113" s="958"/>
      <c r="BC113" s="958"/>
      <c r="BD113" s="958"/>
      <c r="BE113" s="958"/>
      <c r="BF113" s="958"/>
      <c r="BG113" s="958"/>
      <c r="BH113" s="958"/>
      <c r="BI113" s="958"/>
      <c r="BJ113" s="958"/>
      <c r="BK113" s="958"/>
      <c r="BL113" s="958"/>
      <c r="BM113" s="958"/>
      <c r="BN113" s="958"/>
      <c r="BO113" s="958"/>
      <c r="BP113" s="959"/>
      <c r="BQ113" s="960">
        <v>44840</v>
      </c>
      <c r="BR113" s="961"/>
      <c r="BS113" s="961"/>
      <c r="BT113" s="961"/>
      <c r="BU113" s="961"/>
      <c r="BV113" s="961">
        <v>41937</v>
      </c>
      <c r="BW113" s="961"/>
      <c r="BX113" s="961"/>
      <c r="BY113" s="961"/>
      <c r="BZ113" s="961"/>
      <c r="CA113" s="961">
        <v>49309</v>
      </c>
      <c r="CB113" s="961"/>
      <c r="CC113" s="961"/>
      <c r="CD113" s="961"/>
      <c r="CE113" s="961"/>
      <c r="CF113" s="955">
        <v>3.4</v>
      </c>
      <c r="CG113" s="956"/>
      <c r="CH113" s="956"/>
      <c r="CI113" s="956"/>
      <c r="CJ113" s="956"/>
      <c r="CK113" s="983"/>
      <c r="CL113" s="984"/>
      <c r="CM113" s="957" t="s">
        <v>424</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15">
      <c r="A114" s="989"/>
      <c r="B114" s="990"/>
      <c r="C114" s="958" t="s">
        <v>425</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11097</v>
      </c>
      <c r="AB114" s="994"/>
      <c r="AC114" s="994"/>
      <c r="AD114" s="994"/>
      <c r="AE114" s="995"/>
      <c r="AF114" s="996">
        <v>10567</v>
      </c>
      <c r="AG114" s="994"/>
      <c r="AH114" s="994"/>
      <c r="AI114" s="994"/>
      <c r="AJ114" s="995"/>
      <c r="AK114" s="996">
        <v>5231</v>
      </c>
      <c r="AL114" s="994"/>
      <c r="AM114" s="994"/>
      <c r="AN114" s="994"/>
      <c r="AO114" s="995"/>
      <c r="AP114" s="997">
        <v>0.4</v>
      </c>
      <c r="AQ114" s="998"/>
      <c r="AR114" s="998"/>
      <c r="AS114" s="998"/>
      <c r="AT114" s="999"/>
      <c r="AU114" s="943"/>
      <c r="AV114" s="944"/>
      <c r="AW114" s="944"/>
      <c r="AX114" s="944"/>
      <c r="AY114" s="944"/>
      <c r="AZ114" s="957" t="s">
        <v>426</v>
      </c>
      <c r="BA114" s="958"/>
      <c r="BB114" s="958"/>
      <c r="BC114" s="958"/>
      <c r="BD114" s="958"/>
      <c r="BE114" s="958"/>
      <c r="BF114" s="958"/>
      <c r="BG114" s="958"/>
      <c r="BH114" s="958"/>
      <c r="BI114" s="958"/>
      <c r="BJ114" s="958"/>
      <c r="BK114" s="958"/>
      <c r="BL114" s="958"/>
      <c r="BM114" s="958"/>
      <c r="BN114" s="958"/>
      <c r="BO114" s="958"/>
      <c r="BP114" s="959"/>
      <c r="BQ114" s="960">
        <v>327731</v>
      </c>
      <c r="BR114" s="961"/>
      <c r="BS114" s="961"/>
      <c r="BT114" s="961"/>
      <c r="BU114" s="961"/>
      <c r="BV114" s="961">
        <v>333587</v>
      </c>
      <c r="BW114" s="961"/>
      <c r="BX114" s="961"/>
      <c r="BY114" s="961"/>
      <c r="BZ114" s="961"/>
      <c r="CA114" s="961">
        <v>325656</v>
      </c>
      <c r="CB114" s="961"/>
      <c r="CC114" s="961"/>
      <c r="CD114" s="961"/>
      <c r="CE114" s="961"/>
      <c r="CF114" s="955">
        <v>22.8</v>
      </c>
      <c r="CG114" s="956"/>
      <c r="CH114" s="956"/>
      <c r="CI114" s="956"/>
      <c r="CJ114" s="956"/>
      <c r="CK114" s="983"/>
      <c r="CL114" s="984"/>
      <c r="CM114" s="957" t="s">
        <v>427</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15">
      <c r="A115" s="989"/>
      <c r="B115" s="990"/>
      <c r="C115" s="958" t="s">
        <v>428</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429</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430</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15">
      <c r="A116" s="991"/>
      <c r="B116" s="992"/>
      <c r="C116" s="1000" t="s">
        <v>431</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432</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433</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15">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434</v>
      </c>
      <c r="Z117" s="929"/>
      <c r="AA117" s="1013">
        <v>199263</v>
      </c>
      <c r="AB117" s="1014"/>
      <c r="AC117" s="1014"/>
      <c r="AD117" s="1014"/>
      <c r="AE117" s="1015"/>
      <c r="AF117" s="1016">
        <v>202636</v>
      </c>
      <c r="AG117" s="1014"/>
      <c r="AH117" s="1014"/>
      <c r="AI117" s="1014"/>
      <c r="AJ117" s="1015"/>
      <c r="AK117" s="1016">
        <v>244256</v>
      </c>
      <c r="AL117" s="1014"/>
      <c r="AM117" s="1014"/>
      <c r="AN117" s="1014"/>
      <c r="AO117" s="1015"/>
      <c r="AP117" s="1017"/>
      <c r="AQ117" s="1018"/>
      <c r="AR117" s="1018"/>
      <c r="AS117" s="1018"/>
      <c r="AT117" s="1019"/>
      <c r="AU117" s="943"/>
      <c r="AV117" s="944"/>
      <c r="AW117" s="944"/>
      <c r="AX117" s="944"/>
      <c r="AY117" s="944"/>
      <c r="AZ117" s="1009" t="s">
        <v>435</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436</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15">
      <c r="A118" s="947" t="s">
        <v>410</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407</v>
      </c>
      <c r="AB118" s="928"/>
      <c r="AC118" s="928"/>
      <c r="AD118" s="928"/>
      <c r="AE118" s="929"/>
      <c r="AF118" s="927" t="s">
        <v>408</v>
      </c>
      <c r="AG118" s="928"/>
      <c r="AH118" s="928"/>
      <c r="AI118" s="928"/>
      <c r="AJ118" s="929"/>
      <c r="AK118" s="927" t="s">
        <v>294</v>
      </c>
      <c r="AL118" s="928"/>
      <c r="AM118" s="928"/>
      <c r="AN118" s="928"/>
      <c r="AO118" s="929"/>
      <c r="AP118" s="1005" t="s">
        <v>409</v>
      </c>
      <c r="AQ118" s="1006"/>
      <c r="AR118" s="1006"/>
      <c r="AS118" s="1006"/>
      <c r="AT118" s="1007"/>
      <c r="AU118" s="943"/>
      <c r="AV118" s="944"/>
      <c r="AW118" s="944"/>
      <c r="AX118" s="944"/>
      <c r="AY118" s="944"/>
      <c r="AZ118" s="1008" t="s">
        <v>437</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438</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15">
      <c r="A119" s="1091" t="s">
        <v>413</v>
      </c>
      <c r="B119" s="982"/>
      <c r="C119" s="964" t="s">
        <v>414</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439</v>
      </c>
      <c r="BP119" s="1040"/>
      <c r="BQ119" s="1034">
        <v>3227328</v>
      </c>
      <c r="BR119" s="1035"/>
      <c r="BS119" s="1035"/>
      <c r="BT119" s="1035"/>
      <c r="BU119" s="1035"/>
      <c r="BV119" s="1035">
        <v>3478057</v>
      </c>
      <c r="BW119" s="1035"/>
      <c r="BX119" s="1035"/>
      <c r="BY119" s="1035"/>
      <c r="BZ119" s="1035"/>
      <c r="CA119" s="1035">
        <v>3502150</v>
      </c>
      <c r="CB119" s="1035"/>
      <c r="CC119" s="1035"/>
      <c r="CD119" s="1035"/>
      <c r="CE119" s="1035"/>
      <c r="CF119" s="1036"/>
      <c r="CG119" s="1037"/>
      <c r="CH119" s="1037"/>
      <c r="CI119" s="1037"/>
      <c r="CJ119" s="1038"/>
      <c r="CK119" s="985"/>
      <c r="CL119" s="986"/>
      <c r="CM119" s="1008" t="s">
        <v>440</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15">
      <c r="A120" s="1092"/>
      <c r="B120" s="984"/>
      <c r="C120" s="957" t="s">
        <v>417</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441</v>
      </c>
      <c r="AV120" s="1027"/>
      <c r="AW120" s="1027"/>
      <c r="AX120" s="1027"/>
      <c r="AY120" s="1028"/>
      <c r="AZ120" s="964" t="s">
        <v>442</v>
      </c>
      <c r="BA120" s="932"/>
      <c r="BB120" s="932"/>
      <c r="BC120" s="932"/>
      <c r="BD120" s="932"/>
      <c r="BE120" s="932"/>
      <c r="BF120" s="932"/>
      <c r="BG120" s="932"/>
      <c r="BH120" s="932"/>
      <c r="BI120" s="932"/>
      <c r="BJ120" s="932"/>
      <c r="BK120" s="932"/>
      <c r="BL120" s="932"/>
      <c r="BM120" s="932"/>
      <c r="BN120" s="932"/>
      <c r="BO120" s="932"/>
      <c r="BP120" s="933"/>
      <c r="BQ120" s="965">
        <v>4905994</v>
      </c>
      <c r="BR120" s="966"/>
      <c r="BS120" s="966"/>
      <c r="BT120" s="966"/>
      <c r="BU120" s="966"/>
      <c r="BV120" s="966">
        <v>5540167</v>
      </c>
      <c r="BW120" s="966"/>
      <c r="BX120" s="966"/>
      <c r="BY120" s="966"/>
      <c r="BZ120" s="966"/>
      <c r="CA120" s="966">
        <v>6632585</v>
      </c>
      <c r="CB120" s="966"/>
      <c r="CC120" s="966"/>
      <c r="CD120" s="966"/>
      <c r="CE120" s="966"/>
      <c r="CF120" s="979">
        <v>463.8</v>
      </c>
      <c r="CG120" s="980"/>
      <c r="CH120" s="980"/>
      <c r="CI120" s="980"/>
      <c r="CJ120" s="980"/>
      <c r="CK120" s="1041" t="s">
        <v>443</v>
      </c>
      <c r="CL120" s="1042"/>
      <c r="CM120" s="1042"/>
      <c r="CN120" s="1042"/>
      <c r="CO120" s="1043"/>
      <c r="CP120" s="1049" t="s">
        <v>391</v>
      </c>
      <c r="CQ120" s="1050"/>
      <c r="CR120" s="1050"/>
      <c r="CS120" s="1050"/>
      <c r="CT120" s="1050"/>
      <c r="CU120" s="1050"/>
      <c r="CV120" s="1050"/>
      <c r="CW120" s="1050"/>
      <c r="CX120" s="1050"/>
      <c r="CY120" s="1050"/>
      <c r="CZ120" s="1050"/>
      <c r="DA120" s="1050"/>
      <c r="DB120" s="1050"/>
      <c r="DC120" s="1050"/>
      <c r="DD120" s="1050"/>
      <c r="DE120" s="1050"/>
      <c r="DF120" s="1051"/>
      <c r="DG120" s="965" t="s">
        <v>122</v>
      </c>
      <c r="DH120" s="966"/>
      <c r="DI120" s="966"/>
      <c r="DJ120" s="966"/>
      <c r="DK120" s="966"/>
      <c r="DL120" s="966" t="s">
        <v>122</v>
      </c>
      <c r="DM120" s="966"/>
      <c r="DN120" s="966"/>
      <c r="DO120" s="966"/>
      <c r="DP120" s="966"/>
      <c r="DQ120" s="966">
        <v>97188</v>
      </c>
      <c r="DR120" s="966"/>
      <c r="DS120" s="966"/>
      <c r="DT120" s="966"/>
      <c r="DU120" s="966"/>
      <c r="DV120" s="967">
        <v>6.8</v>
      </c>
      <c r="DW120" s="967"/>
      <c r="DX120" s="967"/>
      <c r="DY120" s="967"/>
      <c r="DZ120" s="968"/>
    </row>
    <row r="121" spans="1:130" s="212" customFormat="1" ht="26.25" customHeight="1" x14ac:dyDescent="0.15">
      <c r="A121" s="1092"/>
      <c r="B121" s="984"/>
      <c r="C121" s="1009" t="s">
        <v>444</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445</v>
      </c>
      <c r="BA121" s="958"/>
      <c r="BB121" s="958"/>
      <c r="BC121" s="958"/>
      <c r="BD121" s="958"/>
      <c r="BE121" s="958"/>
      <c r="BF121" s="958"/>
      <c r="BG121" s="958"/>
      <c r="BH121" s="958"/>
      <c r="BI121" s="958"/>
      <c r="BJ121" s="958"/>
      <c r="BK121" s="958"/>
      <c r="BL121" s="958"/>
      <c r="BM121" s="958"/>
      <c r="BN121" s="958"/>
      <c r="BO121" s="958"/>
      <c r="BP121" s="959"/>
      <c r="BQ121" s="960">
        <v>302962</v>
      </c>
      <c r="BR121" s="961"/>
      <c r="BS121" s="961"/>
      <c r="BT121" s="961"/>
      <c r="BU121" s="961"/>
      <c r="BV121" s="961">
        <v>306088</v>
      </c>
      <c r="BW121" s="961"/>
      <c r="BX121" s="961"/>
      <c r="BY121" s="961"/>
      <c r="BZ121" s="961"/>
      <c r="CA121" s="961">
        <v>227183</v>
      </c>
      <c r="CB121" s="961"/>
      <c r="CC121" s="961"/>
      <c r="CD121" s="961"/>
      <c r="CE121" s="961"/>
      <c r="CF121" s="955">
        <v>15.9</v>
      </c>
      <c r="CG121" s="956"/>
      <c r="CH121" s="956"/>
      <c r="CI121" s="956"/>
      <c r="CJ121" s="956"/>
      <c r="CK121" s="1044"/>
      <c r="CL121" s="1045"/>
      <c r="CM121" s="1045"/>
      <c r="CN121" s="1045"/>
      <c r="CO121" s="1046"/>
      <c r="CP121" s="1054"/>
      <c r="CQ121" s="1055"/>
      <c r="CR121" s="1055"/>
      <c r="CS121" s="1055"/>
      <c r="CT121" s="1055"/>
      <c r="CU121" s="1055"/>
      <c r="CV121" s="1055"/>
      <c r="CW121" s="1055"/>
      <c r="CX121" s="1055"/>
      <c r="CY121" s="1055"/>
      <c r="CZ121" s="1055"/>
      <c r="DA121" s="1055"/>
      <c r="DB121" s="1055"/>
      <c r="DC121" s="1055"/>
      <c r="DD121" s="1055"/>
      <c r="DE121" s="1055"/>
      <c r="DF121" s="1056"/>
      <c r="DG121" s="960"/>
      <c r="DH121" s="961"/>
      <c r="DI121" s="961"/>
      <c r="DJ121" s="961"/>
      <c r="DK121" s="961"/>
      <c r="DL121" s="961"/>
      <c r="DM121" s="961"/>
      <c r="DN121" s="961"/>
      <c r="DO121" s="961"/>
      <c r="DP121" s="961"/>
      <c r="DQ121" s="961"/>
      <c r="DR121" s="961"/>
      <c r="DS121" s="961"/>
      <c r="DT121" s="961"/>
      <c r="DU121" s="961"/>
      <c r="DV121" s="962"/>
      <c r="DW121" s="962"/>
      <c r="DX121" s="962"/>
      <c r="DY121" s="962"/>
      <c r="DZ121" s="963"/>
    </row>
    <row r="122" spans="1:130" s="212" customFormat="1" ht="26.25" customHeight="1" x14ac:dyDescent="0.15">
      <c r="A122" s="1092"/>
      <c r="B122" s="984"/>
      <c r="C122" s="957" t="s">
        <v>427</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446</v>
      </c>
      <c r="BA122" s="1000"/>
      <c r="BB122" s="1000"/>
      <c r="BC122" s="1000"/>
      <c r="BD122" s="1000"/>
      <c r="BE122" s="1000"/>
      <c r="BF122" s="1000"/>
      <c r="BG122" s="1000"/>
      <c r="BH122" s="1000"/>
      <c r="BI122" s="1000"/>
      <c r="BJ122" s="1000"/>
      <c r="BK122" s="1000"/>
      <c r="BL122" s="1000"/>
      <c r="BM122" s="1000"/>
      <c r="BN122" s="1000"/>
      <c r="BO122" s="1000"/>
      <c r="BP122" s="1001"/>
      <c r="BQ122" s="1034">
        <v>1931614</v>
      </c>
      <c r="BR122" s="1035"/>
      <c r="BS122" s="1035"/>
      <c r="BT122" s="1035"/>
      <c r="BU122" s="1035"/>
      <c r="BV122" s="1035">
        <v>1976247</v>
      </c>
      <c r="BW122" s="1035"/>
      <c r="BX122" s="1035"/>
      <c r="BY122" s="1035"/>
      <c r="BZ122" s="1035"/>
      <c r="CA122" s="1035">
        <v>2110187</v>
      </c>
      <c r="CB122" s="1035"/>
      <c r="CC122" s="1035"/>
      <c r="CD122" s="1035"/>
      <c r="CE122" s="1035"/>
      <c r="CF122" s="1052">
        <v>147.5</v>
      </c>
      <c r="CG122" s="1053"/>
      <c r="CH122" s="1053"/>
      <c r="CI122" s="1053"/>
      <c r="CJ122" s="1053"/>
      <c r="CK122" s="1044"/>
      <c r="CL122" s="1045"/>
      <c r="CM122" s="1045"/>
      <c r="CN122" s="1045"/>
      <c r="CO122" s="1046"/>
      <c r="CP122" s="1054"/>
      <c r="CQ122" s="1055"/>
      <c r="CR122" s="1055"/>
      <c r="CS122" s="1055"/>
      <c r="CT122" s="1055"/>
      <c r="CU122" s="1055"/>
      <c r="CV122" s="1055"/>
      <c r="CW122" s="1055"/>
      <c r="CX122" s="1055"/>
      <c r="CY122" s="1055"/>
      <c r="CZ122" s="1055"/>
      <c r="DA122" s="1055"/>
      <c r="DB122" s="1055"/>
      <c r="DC122" s="1055"/>
      <c r="DD122" s="1055"/>
      <c r="DE122" s="1055"/>
      <c r="DF122" s="1056"/>
      <c r="DG122" s="960"/>
      <c r="DH122" s="961"/>
      <c r="DI122" s="961"/>
      <c r="DJ122" s="961"/>
      <c r="DK122" s="961"/>
      <c r="DL122" s="961"/>
      <c r="DM122" s="961"/>
      <c r="DN122" s="961"/>
      <c r="DO122" s="961"/>
      <c r="DP122" s="961"/>
      <c r="DQ122" s="961"/>
      <c r="DR122" s="961"/>
      <c r="DS122" s="961"/>
      <c r="DT122" s="961"/>
      <c r="DU122" s="961"/>
      <c r="DV122" s="962"/>
      <c r="DW122" s="962"/>
      <c r="DX122" s="962"/>
      <c r="DY122" s="962"/>
      <c r="DZ122" s="963"/>
    </row>
    <row r="123" spans="1:130" s="212" customFormat="1" ht="26.25" customHeight="1" x14ac:dyDescent="0.15">
      <c r="A123" s="1092"/>
      <c r="B123" s="984"/>
      <c r="C123" s="957" t="s">
        <v>433</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447</v>
      </c>
      <c r="BP123" s="1040"/>
      <c r="BQ123" s="1098">
        <v>7140570</v>
      </c>
      <c r="BR123" s="1099"/>
      <c r="BS123" s="1099"/>
      <c r="BT123" s="1099"/>
      <c r="BU123" s="1099"/>
      <c r="BV123" s="1099">
        <v>7822502</v>
      </c>
      <c r="BW123" s="1099"/>
      <c r="BX123" s="1099"/>
      <c r="BY123" s="1099"/>
      <c r="BZ123" s="1099"/>
      <c r="CA123" s="1099">
        <v>8969955</v>
      </c>
      <c r="CB123" s="1099"/>
      <c r="CC123" s="1099"/>
      <c r="CD123" s="1099"/>
      <c r="CE123" s="1099"/>
      <c r="CF123" s="1036"/>
      <c r="CG123" s="1037"/>
      <c r="CH123" s="1037"/>
      <c r="CI123" s="1037"/>
      <c r="CJ123" s="1038"/>
      <c r="CK123" s="1044"/>
      <c r="CL123" s="1045"/>
      <c r="CM123" s="1045"/>
      <c r="CN123" s="1045"/>
      <c r="CO123" s="1046"/>
      <c r="CP123" s="1054"/>
      <c r="CQ123" s="1055"/>
      <c r="CR123" s="1055"/>
      <c r="CS123" s="1055"/>
      <c r="CT123" s="1055"/>
      <c r="CU123" s="1055"/>
      <c r="CV123" s="1055"/>
      <c r="CW123" s="1055"/>
      <c r="CX123" s="1055"/>
      <c r="CY123" s="1055"/>
      <c r="CZ123" s="1055"/>
      <c r="DA123" s="1055"/>
      <c r="DB123" s="1055"/>
      <c r="DC123" s="1055"/>
      <c r="DD123" s="1055"/>
      <c r="DE123" s="1055"/>
      <c r="DF123" s="1056"/>
      <c r="DG123" s="993"/>
      <c r="DH123" s="994"/>
      <c r="DI123" s="994"/>
      <c r="DJ123" s="994"/>
      <c r="DK123" s="995"/>
      <c r="DL123" s="996"/>
      <c r="DM123" s="994"/>
      <c r="DN123" s="994"/>
      <c r="DO123" s="994"/>
      <c r="DP123" s="995"/>
      <c r="DQ123" s="996"/>
      <c r="DR123" s="994"/>
      <c r="DS123" s="994"/>
      <c r="DT123" s="994"/>
      <c r="DU123" s="995"/>
      <c r="DV123" s="997"/>
      <c r="DW123" s="998"/>
      <c r="DX123" s="998"/>
      <c r="DY123" s="998"/>
      <c r="DZ123" s="999"/>
    </row>
    <row r="124" spans="1:130" s="212" customFormat="1" ht="26.25" customHeight="1" thickBot="1" x14ac:dyDescent="0.2">
      <c r="A124" s="1092"/>
      <c r="B124" s="984"/>
      <c r="C124" s="957" t="s">
        <v>436</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448</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449</v>
      </c>
      <c r="CQ124" s="1055"/>
      <c r="CR124" s="1055"/>
      <c r="CS124" s="1055"/>
      <c r="CT124" s="1055"/>
      <c r="CU124" s="1055"/>
      <c r="CV124" s="1055"/>
      <c r="CW124" s="1055"/>
      <c r="CX124" s="1055"/>
      <c r="CY124" s="1055"/>
      <c r="CZ124" s="1055"/>
      <c r="DA124" s="1055"/>
      <c r="DB124" s="1055"/>
      <c r="DC124" s="1055"/>
      <c r="DD124" s="1055"/>
      <c r="DE124" s="1055"/>
      <c r="DF124" s="1056"/>
      <c r="DG124" s="1039">
        <v>54225</v>
      </c>
      <c r="DH124" s="1021"/>
      <c r="DI124" s="1021"/>
      <c r="DJ124" s="1021"/>
      <c r="DK124" s="1022"/>
      <c r="DL124" s="1020">
        <v>92015</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15">
      <c r="A125" s="1092"/>
      <c r="B125" s="984"/>
      <c r="C125" s="957" t="s">
        <v>438</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450</v>
      </c>
      <c r="CL125" s="1042"/>
      <c r="CM125" s="1042"/>
      <c r="CN125" s="1042"/>
      <c r="CO125" s="1043"/>
      <c r="CP125" s="964" t="s">
        <v>451</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
      <c r="A126" s="1092"/>
      <c r="B126" s="984"/>
      <c r="C126" s="957" t="s">
        <v>440</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452</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15">
      <c r="A127" s="1093"/>
      <c r="B127" s="986"/>
      <c r="C127" s="1008" t="s">
        <v>453</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454</v>
      </c>
      <c r="AY127" s="1067"/>
      <c r="AZ127" s="1067"/>
      <c r="BA127" s="1067"/>
      <c r="BB127" s="1067"/>
      <c r="BC127" s="1067"/>
      <c r="BD127" s="1067"/>
      <c r="BE127" s="1068"/>
      <c r="BF127" s="1069" t="s">
        <v>455</v>
      </c>
      <c r="BG127" s="1067"/>
      <c r="BH127" s="1067"/>
      <c r="BI127" s="1067"/>
      <c r="BJ127" s="1067"/>
      <c r="BK127" s="1067"/>
      <c r="BL127" s="1068"/>
      <c r="BM127" s="1069" t="s">
        <v>456</v>
      </c>
      <c r="BN127" s="1067"/>
      <c r="BO127" s="1067"/>
      <c r="BP127" s="1067"/>
      <c r="BQ127" s="1067"/>
      <c r="BR127" s="1067"/>
      <c r="BS127" s="1068"/>
      <c r="BT127" s="1069" t="s">
        <v>457</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458</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
      <c r="A128" s="1076" t="s">
        <v>459</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460</v>
      </c>
      <c r="X128" s="1078"/>
      <c r="Y128" s="1078"/>
      <c r="Z128" s="1079"/>
      <c r="AA128" s="1080">
        <v>20160</v>
      </c>
      <c r="AB128" s="1081"/>
      <c r="AC128" s="1081"/>
      <c r="AD128" s="1081"/>
      <c r="AE128" s="1082"/>
      <c r="AF128" s="1083">
        <v>21179</v>
      </c>
      <c r="AG128" s="1081"/>
      <c r="AH128" s="1081"/>
      <c r="AI128" s="1081"/>
      <c r="AJ128" s="1082"/>
      <c r="AK128" s="1083">
        <v>20314</v>
      </c>
      <c r="AL128" s="1081"/>
      <c r="AM128" s="1081"/>
      <c r="AN128" s="1081"/>
      <c r="AO128" s="1082"/>
      <c r="AP128" s="1084"/>
      <c r="AQ128" s="1085"/>
      <c r="AR128" s="1085"/>
      <c r="AS128" s="1085"/>
      <c r="AT128" s="1086"/>
      <c r="AU128" s="214"/>
      <c r="AV128" s="214"/>
      <c r="AW128" s="214"/>
      <c r="AX128" s="931" t="s">
        <v>461</v>
      </c>
      <c r="AY128" s="932"/>
      <c r="AZ128" s="932"/>
      <c r="BA128" s="932"/>
      <c r="BB128" s="932"/>
      <c r="BC128" s="932"/>
      <c r="BD128" s="932"/>
      <c r="BE128" s="933"/>
      <c r="BF128" s="1087" t="s">
        <v>122</v>
      </c>
      <c r="BG128" s="1088"/>
      <c r="BH128" s="1088"/>
      <c r="BI128" s="1088"/>
      <c r="BJ128" s="1088"/>
      <c r="BK128" s="1088"/>
      <c r="BL128" s="1089"/>
      <c r="BM128" s="1087">
        <v>15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462</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15">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463</v>
      </c>
      <c r="X129" s="1106"/>
      <c r="Y129" s="1106"/>
      <c r="Z129" s="1107"/>
      <c r="AA129" s="993">
        <v>1582683</v>
      </c>
      <c r="AB129" s="994"/>
      <c r="AC129" s="994"/>
      <c r="AD129" s="994"/>
      <c r="AE129" s="995"/>
      <c r="AF129" s="996">
        <v>1560784</v>
      </c>
      <c r="AG129" s="994"/>
      <c r="AH129" s="994"/>
      <c r="AI129" s="994"/>
      <c r="AJ129" s="995"/>
      <c r="AK129" s="996">
        <v>1644880</v>
      </c>
      <c r="AL129" s="994"/>
      <c r="AM129" s="994"/>
      <c r="AN129" s="994"/>
      <c r="AO129" s="995"/>
      <c r="AP129" s="1108"/>
      <c r="AQ129" s="1109"/>
      <c r="AR129" s="1109"/>
      <c r="AS129" s="1109"/>
      <c r="AT129" s="1110"/>
      <c r="AU129" s="215"/>
      <c r="AV129" s="215"/>
      <c r="AW129" s="215"/>
      <c r="AX129" s="1100" t="s">
        <v>464</v>
      </c>
      <c r="AY129" s="958"/>
      <c r="AZ129" s="958"/>
      <c r="BA129" s="958"/>
      <c r="BB129" s="958"/>
      <c r="BC129" s="958"/>
      <c r="BD129" s="958"/>
      <c r="BE129" s="959"/>
      <c r="BF129" s="1101" t="s">
        <v>122</v>
      </c>
      <c r="BG129" s="1102"/>
      <c r="BH129" s="1102"/>
      <c r="BI129" s="1102"/>
      <c r="BJ129" s="1102"/>
      <c r="BK129" s="1102"/>
      <c r="BL129" s="1103"/>
      <c r="BM129" s="1101">
        <v>20</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69" t="s">
        <v>465</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466</v>
      </c>
      <c r="X130" s="1106"/>
      <c r="Y130" s="1106"/>
      <c r="Z130" s="1107"/>
      <c r="AA130" s="993">
        <v>197434</v>
      </c>
      <c r="AB130" s="994"/>
      <c r="AC130" s="994"/>
      <c r="AD130" s="994"/>
      <c r="AE130" s="995"/>
      <c r="AF130" s="996">
        <v>195959</v>
      </c>
      <c r="AG130" s="994"/>
      <c r="AH130" s="994"/>
      <c r="AI130" s="994"/>
      <c r="AJ130" s="995"/>
      <c r="AK130" s="996">
        <v>214706</v>
      </c>
      <c r="AL130" s="994"/>
      <c r="AM130" s="994"/>
      <c r="AN130" s="994"/>
      <c r="AO130" s="995"/>
      <c r="AP130" s="1108"/>
      <c r="AQ130" s="1109"/>
      <c r="AR130" s="1109"/>
      <c r="AS130" s="1109"/>
      <c r="AT130" s="1110"/>
      <c r="AU130" s="215"/>
      <c r="AV130" s="215"/>
      <c r="AW130" s="215"/>
      <c r="AX130" s="1100" t="s">
        <v>467</v>
      </c>
      <c r="AY130" s="958"/>
      <c r="AZ130" s="958"/>
      <c r="BA130" s="958"/>
      <c r="BB130" s="958"/>
      <c r="BC130" s="958"/>
      <c r="BD130" s="958"/>
      <c r="BE130" s="959"/>
      <c r="BF130" s="1136">
        <v>-0.5</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468</v>
      </c>
      <c r="X131" s="1143"/>
      <c r="Y131" s="1143"/>
      <c r="Z131" s="1144"/>
      <c r="AA131" s="1039">
        <v>1385249</v>
      </c>
      <c r="AB131" s="1021"/>
      <c r="AC131" s="1021"/>
      <c r="AD131" s="1021"/>
      <c r="AE131" s="1022"/>
      <c r="AF131" s="1020">
        <v>1364825</v>
      </c>
      <c r="AG131" s="1021"/>
      <c r="AH131" s="1021"/>
      <c r="AI131" s="1021"/>
      <c r="AJ131" s="1022"/>
      <c r="AK131" s="1020">
        <v>1430174</v>
      </c>
      <c r="AL131" s="1021"/>
      <c r="AM131" s="1021"/>
      <c r="AN131" s="1021"/>
      <c r="AO131" s="1022"/>
      <c r="AP131" s="1145"/>
      <c r="AQ131" s="1146"/>
      <c r="AR131" s="1146"/>
      <c r="AS131" s="1146"/>
      <c r="AT131" s="1147"/>
      <c r="AU131" s="215"/>
      <c r="AV131" s="215"/>
      <c r="AW131" s="215"/>
      <c r="AX131" s="1118" t="s">
        <v>469</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25" t="s">
        <v>470</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471</v>
      </c>
      <c r="W132" s="1129"/>
      <c r="X132" s="1129"/>
      <c r="Y132" s="1129"/>
      <c r="Z132" s="1130"/>
      <c r="AA132" s="1131">
        <v>-1.3232999990000001</v>
      </c>
      <c r="AB132" s="1132"/>
      <c r="AC132" s="1132"/>
      <c r="AD132" s="1132"/>
      <c r="AE132" s="1133"/>
      <c r="AF132" s="1134">
        <v>-1.062553807</v>
      </c>
      <c r="AG132" s="1132"/>
      <c r="AH132" s="1132"/>
      <c r="AI132" s="1132"/>
      <c r="AJ132" s="1133"/>
      <c r="AK132" s="1134">
        <v>0.64579554699999997</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472</v>
      </c>
      <c r="W133" s="1112"/>
      <c r="X133" s="1112"/>
      <c r="Y133" s="1112"/>
      <c r="Z133" s="1113"/>
      <c r="AA133" s="1114">
        <v>-1.3</v>
      </c>
      <c r="AB133" s="1115"/>
      <c r="AC133" s="1115"/>
      <c r="AD133" s="1115"/>
      <c r="AE133" s="1116"/>
      <c r="AF133" s="1114">
        <v>-0.9</v>
      </c>
      <c r="AG133" s="1115"/>
      <c r="AH133" s="1115"/>
      <c r="AI133" s="1115"/>
      <c r="AJ133" s="1116"/>
      <c r="AK133" s="1114">
        <v>-0.5</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J7i2v9uMBc9bjGlEmh3F/hWRewtimzE/kGGZIKsXxwI4kSnQkfixGlf5LR5Icm07O0nCCX3CjKvcL072gB5Iw==" saltValue="8I8acSBeYp7yYuHudN5J7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0" zoomScaleNormal="85" zoomScaleSheetLayoutView="5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JybUTbndEwiLSzqLNPS6jR1WhLFDHXWquxTemyiXBHRZ8d+eel2sj3+lk11a6tPRIXcy8zIk8m3+WaOcD+UgrA==" saltValue="QDlHpFSHpAGnRgRh5yFjv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TRB2DJARenGAuqtiuk5eXNbnL3OXutxW8ntblFqOx8GB+BcNPuOeDApb0KgSQ/TfuCaKUCjlA6VF0QCBhSv5w==" saltValue="vjjaqDI3pLHVId7Qc7R+9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49" t="s">
        <v>476</v>
      </c>
      <c r="AP7" s="253"/>
      <c r="AQ7" s="254" t="s">
        <v>477</v>
      </c>
      <c r="AR7" s="255"/>
    </row>
    <row r="8" spans="1:46" x14ac:dyDescent="0.15">
      <c r="A8" s="247"/>
      <c r="AK8" s="256"/>
      <c r="AL8" s="257"/>
      <c r="AM8" s="257"/>
      <c r="AN8" s="258"/>
      <c r="AO8" s="1150"/>
      <c r="AP8" s="259" t="s">
        <v>478</v>
      </c>
      <c r="AQ8" s="260" t="s">
        <v>479</v>
      </c>
      <c r="AR8" s="261" t="s">
        <v>480</v>
      </c>
    </row>
    <row r="9" spans="1:46" x14ac:dyDescent="0.15">
      <c r="A9" s="247"/>
      <c r="AK9" s="1151" t="s">
        <v>481</v>
      </c>
      <c r="AL9" s="1152"/>
      <c r="AM9" s="1152"/>
      <c r="AN9" s="1153"/>
      <c r="AO9" s="262">
        <v>541420</v>
      </c>
      <c r="AP9" s="262">
        <v>190440</v>
      </c>
      <c r="AQ9" s="263">
        <v>289558</v>
      </c>
      <c r="AR9" s="264">
        <v>-34.200000000000003</v>
      </c>
    </row>
    <row r="10" spans="1:46" ht="13.5" customHeight="1" x14ac:dyDescent="0.15">
      <c r="A10" s="247"/>
      <c r="AK10" s="1151" t="s">
        <v>482</v>
      </c>
      <c r="AL10" s="1152"/>
      <c r="AM10" s="1152"/>
      <c r="AN10" s="1153"/>
      <c r="AO10" s="265">
        <v>56113</v>
      </c>
      <c r="AP10" s="265">
        <v>19737</v>
      </c>
      <c r="AQ10" s="266">
        <v>31838</v>
      </c>
      <c r="AR10" s="267">
        <v>-38</v>
      </c>
    </row>
    <row r="11" spans="1:46" ht="13.5" customHeight="1" x14ac:dyDescent="0.15">
      <c r="A11" s="247"/>
      <c r="AK11" s="1151" t="s">
        <v>483</v>
      </c>
      <c r="AL11" s="1152"/>
      <c r="AM11" s="1152"/>
      <c r="AN11" s="1153"/>
      <c r="AO11" s="265">
        <v>6491</v>
      </c>
      <c r="AP11" s="265">
        <v>2283</v>
      </c>
      <c r="AQ11" s="266">
        <v>5309</v>
      </c>
      <c r="AR11" s="267">
        <v>-57</v>
      </c>
    </row>
    <row r="12" spans="1:46" ht="13.5" customHeight="1" x14ac:dyDescent="0.15">
      <c r="A12" s="247"/>
      <c r="AK12" s="1151" t="s">
        <v>484</v>
      </c>
      <c r="AL12" s="1152"/>
      <c r="AM12" s="1152"/>
      <c r="AN12" s="1153"/>
      <c r="AO12" s="265" t="s">
        <v>485</v>
      </c>
      <c r="AP12" s="265" t="s">
        <v>485</v>
      </c>
      <c r="AQ12" s="266" t="s">
        <v>485</v>
      </c>
      <c r="AR12" s="267" t="s">
        <v>485</v>
      </c>
    </row>
    <row r="13" spans="1:46" ht="13.5" customHeight="1" x14ac:dyDescent="0.15">
      <c r="A13" s="247"/>
      <c r="AK13" s="1151" t="s">
        <v>486</v>
      </c>
      <c r="AL13" s="1152"/>
      <c r="AM13" s="1152"/>
      <c r="AN13" s="1153"/>
      <c r="AO13" s="265">
        <v>9449</v>
      </c>
      <c r="AP13" s="265">
        <v>3324</v>
      </c>
      <c r="AQ13" s="266">
        <v>8195</v>
      </c>
      <c r="AR13" s="267">
        <v>-59.4</v>
      </c>
    </row>
    <row r="14" spans="1:46" ht="13.5" customHeight="1" x14ac:dyDescent="0.15">
      <c r="A14" s="247"/>
      <c r="AK14" s="1151" t="s">
        <v>487</v>
      </c>
      <c r="AL14" s="1152"/>
      <c r="AM14" s="1152"/>
      <c r="AN14" s="1153"/>
      <c r="AO14" s="265">
        <v>20944</v>
      </c>
      <c r="AP14" s="265">
        <v>7367</v>
      </c>
      <c r="AQ14" s="266">
        <v>5752</v>
      </c>
      <c r="AR14" s="267">
        <v>28.1</v>
      </c>
    </row>
    <row r="15" spans="1:46" ht="13.5" customHeight="1" x14ac:dyDescent="0.15">
      <c r="A15" s="247"/>
      <c r="AK15" s="1154" t="s">
        <v>488</v>
      </c>
      <c r="AL15" s="1155"/>
      <c r="AM15" s="1155"/>
      <c r="AN15" s="1156"/>
      <c r="AO15" s="265">
        <v>-32294</v>
      </c>
      <c r="AP15" s="265">
        <v>-11359</v>
      </c>
      <c r="AQ15" s="266">
        <v>-17150</v>
      </c>
      <c r="AR15" s="267">
        <v>-33.799999999999997</v>
      </c>
    </row>
    <row r="16" spans="1:46" x14ac:dyDescent="0.15">
      <c r="A16" s="247"/>
      <c r="AK16" s="1154" t="s">
        <v>177</v>
      </c>
      <c r="AL16" s="1155"/>
      <c r="AM16" s="1155"/>
      <c r="AN16" s="1156"/>
      <c r="AO16" s="265">
        <v>602123</v>
      </c>
      <c r="AP16" s="265">
        <v>211791</v>
      </c>
      <c r="AQ16" s="266">
        <v>323504</v>
      </c>
      <c r="AR16" s="267">
        <v>-34.5</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57" t="s">
        <v>493</v>
      </c>
      <c r="AL21" s="1158"/>
      <c r="AM21" s="1158"/>
      <c r="AN21" s="1159"/>
      <c r="AO21" s="277">
        <v>16.53</v>
      </c>
      <c r="AP21" s="278">
        <v>26.26</v>
      </c>
      <c r="AQ21" s="279">
        <v>-9.73</v>
      </c>
      <c r="AS21" s="280"/>
      <c r="AT21" s="276"/>
    </row>
    <row r="22" spans="1:46" s="248" customFormat="1" x14ac:dyDescent="0.15">
      <c r="A22" s="276"/>
      <c r="AK22" s="1157" t="s">
        <v>494</v>
      </c>
      <c r="AL22" s="1158"/>
      <c r="AM22" s="1158"/>
      <c r="AN22" s="1159"/>
      <c r="AO22" s="281">
        <v>95.5</v>
      </c>
      <c r="AP22" s="282">
        <v>94.5</v>
      </c>
      <c r="AQ22" s="283">
        <v>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8" t="s">
        <v>495</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49" t="s">
        <v>476</v>
      </c>
      <c r="AP30" s="253"/>
      <c r="AQ30" s="254" t="s">
        <v>477</v>
      </c>
      <c r="AR30" s="255"/>
    </row>
    <row r="31" spans="1:46" x14ac:dyDescent="0.15">
      <c r="A31" s="247"/>
      <c r="AK31" s="256"/>
      <c r="AL31" s="257"/>
      <c r="AM31" s="257"/>
      <c r="AN31" s="258"/>
      <c r="AO31" s="1150"/>
      <c r="AP31" s="259" t="s">
        <v>478</v>
      </c>
      <c r="AQ31" s="260" t="s">
        <v>479</v>
      </c>
      <c r="AR31" s="261" t="s">
        <v>480</v>
      </c>
    </row>
    <row r="32" spans="1:46" ht="27" customHeight="1" x14ac:dyDescent="0.15">
      <c r="A32" s="247"/>
      <c r="AK32" s="1165" t="s">
        <v>498</v>
      </c>
      <c r="AL32" s="1166"/>
      <c r="AM32" s="1166"/>
      <c r="AN32" s="1167"/>
      <c r="AO32" s="291">
        <v>235816</v>
      </c>
      <c r="AP32" s="291">
        <v>82946</v>
      </c>
      <c r="AQ32" s="292">
        <v>167749</v>
      </c>
      <c r="AR32" s="293">
        <v>-50.6</v>
      </c>
    </row>
    <row r="33" spans="1:46" ht="13.5" customHeight="1" x14ac:dyDescent="0.15">
      <c r="A33" s="247"/>
      <c r="AK33" s="1165" t="s">
        <v>499</v>
      </c>
      <c r="AL33" s="1166"/>
      <c r="AM33" s="1166"/>
      <c r="AN33" s="1167"/>
      <c r="AO33" s="291" t="s">
        <v>485</v>
      </c>
      <c r="AP33" s="291" t="s">
        <v>485</v>
      </c>
      <c r="AQ33" s="292" t="s">
        <v>485</v>
      </c>
      <c r="AR33" s="293" t="s">
        <v>485</v>
      </c>
    </row>
    <row r="34" spans="1:46" ht="27" customHeight="1" x14ac:dyDescent="0.15">
      <c r="A34" s="247"/>
      <c r="AK34" s="1165" t="s">
        <v>500</v>
      </c>
      <c r="AL34" s="1166"/>
      <c r="AM34" s="1166"/>
      <c r="AN34" s="1167"/>
      <c r="AO34" s="291" t="s">
        <v>485</v>
      </c>
      <c r="AP34" s="291" t="s">
        <v>485</v>
      </c>
      <c r="AQ34" s="292" t="s">
        <v>485</v>
      </c>
      <c r="AR34" s="293" t="s">
        <v>485</v>
      </c>
    </row>
    <row r="35" spans="1:46" ht="27" customHeight="1" x14ac:dyDescent="0.15">
      <c r="A35" s="247"/>
      <c r="AK35" s="1165" t="s">
        <v>501</v>
      </c>
      <c r="AL35" s="1166"/>
      <c r="AM35" s="1166"/>
      <c r="AN35" s="1167"/>
      <c r="AO35" s="291">
        <v>3209</v>
      </c>
      <c r="AP35" s="291">
        <v>1129</v>
      </c>
      <c r="AQ35" s="292">
        <v>32778</v>
      </c>
      <c r="AR35" s="293">
        <v>-96.6</v>
      </c>
    </row>
    <row r="36" spans="1:46" ht="27" customHeight="1" x14ac:dyDescent="0.15">
      <c r="A36" s="247"/>
      <c r="AK36" s="1165" t="s">
        <v>502</v>
      </c>
      <c r="AL36" s="1166"/>
      <c r="AM36" s="1166"/>
      <c r="AN36" s="1167"/>
      <c r="AO36" s="291">
        <v>5231</v>
      </c>
      <c r="AP36" s="291">
        <v>1840</v>
      </c>
      <c r="AQ36" s="292">
        <v>4535</v>
      </c>
      <c r="AR36" s="293">
        <v>-59.4</v>
      </c>
    </row>
    <row r="37" spans="1:46" ht="13.5" customHeight="1" x14ac:dyDescent="0.15">
      <c r="A37" s="247"/>
      <c r="AK37" s="1165" t="s">
        <v>503</v>
      </c>
      <c r="AL37" s="1166"/>
      <c r="AM37" s="1166"/>
      <c r="AN37" s="1167"/>
      <c r="AO37" s="291" t="s">
        <v>485</v>
      </c>
      <c r="AP37" s="291" t="s">
        <v>485</v>
      </c>
      <c r="AQ37" s="292">
        <v>1146</v>
      </c>
      <c r="AR37" s="293" t="s">
        <v>485</v>
      </c>
    </row>
    <row r="38" spans="1:46" ht="27" customHeight="1" x14ac:dyDescent="0.15">
      <c r="A38" s="247"/>
      <c r="AK38" s="1168" t="s">
        <v>504</v>
      </c>
      <c r="AL38" s="1169"/>
      <c r="AM38" s="1169"/>
      <c r="AN38" s="1170"/>
      <c r="AO38" s="294" t="s">
        <v>485</v>
      </c>
      <c r="AP38" s="294" t="s">
        <v>485</v>
      </c>
      <c r="AQ38" s="295">
        <v>37</v>
      </c>
      <c r="AR38" s="283" t="s">
        <v>485</v>
      </c>
      <c r="AS38" s="290"/>
    </row>
    <row r="39" spans="1:46" x14ac:dyDescent="0.15">
      <c r="A39" s="247"/>
      <c r="AK39" s="1168" t="s">
        <v>505</v>
      </c>
      <c r="AL39" s="1169"/>
      <c r="AM39" s="1169"/>
      <c r="AN39" s="1170"/>
      <c r="AO39" s="291">
        <v>-20314</v>
      </c>
      <c r="AP39" s="291">
        <v>-7145</v>
      </c>
      <c r="AQ39" s="292">
        <v>-7395</v>
      </c>
      <c r="AR39" s="293">
        <v>-3.4</v>
      </c>
      <c r="AS39" s="290"/>
    </row>
    <row r="40" spans="1:46" ht="27" customHeight="1" x14ac:dyDescent="0.15">
      <c r="A40" s="247"/>
      <c r="AK40" s="1165" t="s">
        <v>506</v>
      </c>
      <c r="AL40" s="1166"/>
      <c r="AM40" s="1166"/>
      <c r="AN40" s="1167"/>
      <c r="AO40" s="291">
        <v>-214706</v>
      </c>
      <c r="AP40" s="291">
        <v>-75521</v>
      </c>
      <c r="AQ40" s="292">
        <v>-144519</v>
      </c>
      <c r="AR40" s="293">
        <v>-47.7</v>
      </c>
      <c r="AS40" s="290"/>
    </row>
    <row r="41" spans="1:46" x14ac:dyDescent="0.15">
      <c r="A41" s="247"/>
      <c r="AK41" s="1171" t="s">
        <v>287</v>
      </c>
      <c r="AL41" s="1172"/>
      <c r="AM41" s="1172"/>
      <c r="AN41" s="1173"/>
      <c r="AO41" s="291">
        <v>9236</v>
      </c>
      <c r="AP41" s="291">
        <v>3249</v>
      </c>
      <c r="AQ41" s="292">
        <v>54333</v>
      </c>
      <c r="AR41" s="293">
        <v>-94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60" t="s">
        <v>476</v>
      </c>
      <c r="AN49" s="1162" t="s">
        <v>509</v>
      </c>
      <c r="AO49" s="1163"/>
      <c r="AP49" s="1163"/>
      <c r="AQ49" s="1163"/>
      <c r="AR49" s="1164"/>
    </row>
    <row r="50" spans="1:44" x14ac:dyDescent="0.15">
      <c r="A50" s="247"/>
      <c r="AK50" s="305"/>
      <c r="AL50" s="306"/>
      <c r="AM50" s="1161"/>
      <c r="AN50" s="307" t="s">
        <v>510</v>
      </c>
      <c r="AO50" s="308" t="s">
        <v>511</v>
      </c>
      <c r="AP50" s="309" t="s">
        <v>512</v>
      </c>
      <c r="AQ50" s="310" t="s">
        <v>513</v>
      </c>
      <c r="AR50" s="311" t="s">
        <v>514</v>
      </c>
    </row>
    <row r="51" spans="1:44" x14ac:dyDescent="0.15">
      <c r="A51" s="247"/>
      <c r="AK51" s="303" t="s">
        <v>515</v>
      </c>
      <c r="AL51" s="304"/>
      <c r="AM51" s="312">
        <v>699925</v>
      </c>
      <c r="AN51" s="313">
        <v>227840</v>
      </c>
      <c r="AO51" s="314">
        <v>-18.100000000000001</v>
      </c>
      <c r="AP51" s="315">
        <v>332350</v>
      </c>
      <c r="AQ51" s="316">
        <v>4.9000000000000004</v>
      </c>
      <c r="AR51" s="317">
        <v>-23</v>
      </c>
    </row>
    <row r="52" spans="1:44" x14ac:dyDescent="0.15">
      <c r="A52" s="247"/>
      <c r="AK52" s="318"/>
      <c r="AL52" s="319" t="s">
        <v>516</v>
      </c>
      <c r="AM52" s="320">
        <v>319683</v>
      </c>
      <c r="AN52" s="321">
        <v>104063</v>
      </c>
      <c r="AO52" s="322">
        <v>-20.7</v>
      </c>
      <c r="AP52" s="323">
        <v>200453</v>
      </c>
      <c r="AQ52" s="324">
        <v>0.7</v>
      </c>
      <c r="AR52" s="325">
        <v>-21.4</v>
      </c>
    </row>
    <row r="53" spans="1:44" x14ac:dyDescent="0.15">
      <c r="A53" s="247"/>
      <c r="AK53" s="303" t="s">
        <v>517</v>
      </c>
      <c r="AL53" s="304"/>
      <c r="AM53" s="312">
        <v>596132</v>
      </c>
      <c r="AN53" s="313">
        <v>199242</v>
      </c>
      <c r="AO53" s="314">
        <v>-12.6</v>
      </c>
      <c r="AP53" s="315">
        <v>362690</v>
      </c>
      <c r="AQ53" s="316">
        <v>9.1</v>
      </c>
      <c r="AR53" s="317">
        <v>-21.7</v>
      </c>
    </row>
    <row r="54" spans="1:44" x14ac:dyDescent="0.15">
      <c r="A54" s="247"/>
      <c r="AK54" s="318"/>
      <c r="AL54" s="319" t="s">
        <v>516</v>
      </c>
      <c r="AM54" s="320">
        <v>343407</v>
      </c>
      <c r="AN54" s="321">
        <v>114775</v>
      </c>
      <c r="AO54" s="322">
        <v>10.3</v>
      </c>
      <c r="AP54" s="323">
        <v>172580</v>
      </c>
      <c r="AQ54" s="324">
        <v>-13.9</v>
      </c>
      <c r="AR54" s="325">
        <v>24.2</v>
      </c>
    </row>
    <row r="55" spans="1:44" x14ac:dyDescent="0.15">
      <c r="A55" s="247"/>
      <c r="AK55" s="303" t="s">
        <v>518</v>
      </c>
      <c r="AL55" s="304"/>
      <c r="AM55" s="312">
        <v>548939</v>
      </c>
      <c r="AN55" s="313">
        <v>185892</v>
      </c>
      <c r="AO55" s="314">
        <v>-6.7</v>
      </c>
      <c r="AP55" s="315">
        <v>296093</v>
      </c>
      <c r="AQ55" s="316">
        <v>-18.399999999999999</v>
      </c>
      <c r="AR55" s="317">
        <v>11.7</v>
      </c>
    </row>
    <row r="56" spans="1:44" x14ac:dyDescent="0.15">
      <c r="A56" s="247"/>
      <c r="AK56" s="318"/>
      <c r="AL56" s="319" t="s">
        <v>516</v>
      </c>
      <c r="AM56" s="320">
        <v>299215</v>
      </c>
      <c r="AN56" s="321">
        <v>101326</v>
      </c>
      <c r="AO56" s="322">
        <v>-11.7</v>
      </c>
      <c r="AP56" s="323">
        <v>140545</v>
      </c>
      <c r="AQ56" s="324">
        <v>-18.600000000000001</v>
      </c>
      <c r="AR56" s="325">
        <v>6.9</v>
      </c>
    </row>
    <row r="57" spans="1:44" x14ac:dyDescent="0.15">
      <c r="A57" s="247"/>
      <c r="AK57" s="303" t="s">
        <v>519</v>
      </c>
      <c r="AL57" s="304"/>
      <c r="AM57" s="312">
        <v>693511</v>
      </c>
      <c r="AN57" s="313">
        <v>239969</v>
      </c>
      <c r="AO57" s="314">
        <v>29.1</v>
      </c>
      <c r="AP57" s="315">
        <v>308655</v>
      </c>
      <c r="AQ57" s="316">
        <v>4.2</v>
      </c>
      <c r="AR57" s="317">
        <v>24.9</v>
      </c>
    </row>
    <row r="58" spans="1:44" x14ac:dyDescent="0.15">
      <c r="A58" s="247"/>
      <c r="AK58" s="318"/>
      <c r="AL58" s="319" t="s">
        <v>516</v>
      </c>
      <c r="AM58" s="320">
        <v>380627</v>
      </c>
      <c r="AN58" s="321">
        <v>131705</v>
      </c>
      <c r="AO58" s="322">
        <v>30</v>
      </c>
      <c r="AP58" s="323">
        <v>169887</v>
      </c>
      <c r="AQ58" s="324">
        <v>20.9</v>
      </c>
      <c r="AR58" s="325">
        <v>9.1</v>
      </c>
    </row>
    <row r="59" spans="1:44" x14ac:dyDescent="0.15">
      <c r="A59" s="247"/>
      <c r="AK59" s="303" t="s">
        <v>520</v>
      </c>
      <c r="AL59" s="304"/>
      <c r="AM59" s="312">
        <v>561171</v>
      </c>
      <c r="AN59" s="313">
        <v>197387</v>
      </c>
      <c r="AO59" s="314">
        <v>-17.7</v>
      </c>
      <c r="AP59" s="315">
        <v>325476</v>
      </c>
      <c r="AQ59" s="316">
        <v>5.4</v>
      </c>
      <c r="AR59" s="317">
        <v>-23.1</v>
      </c>
    </row>
    <row r="60" spans="1:44" x14ac:dyDescent="0.15">
      <c r="A60" s="247"/>
      <c r="AK60" s="318"/>
      <c r="AL60" s="319" t="s">
        <v>516</v>
      </c>
      <c r="AM60" s="320">
        <v>431616</v>
      </c>
      <c r="AN60" s="321">
        <v>151817</v>
      </c>
      <c r="AO60" s="322">
        <v>15.3</v>
      </c>
      <c r="AP60" s="323">
        <v>190204</v>
      </c>
      <c r="AQ60" s="324">
        <v>12</v>
      </c>
      <c r="AR60" s="325">
        <v>3.3</v>
      </c>
    </row>
    <row r="61" spans="1:44" x14ac:dyDescent="0.15">
      <c r="A61" s="247"/>
      <c r="AK61" s="303" t="s">
        <v>521</v>
      </c>
      <c r="AL61" s="326"/>
      <c r="AM61" s="312">
        <v>619936</v>
      </c>
      <c r="AN61" s="313">
        <v>210066</v>
      </c>
      <c r="AO61" s="314">
        <v>-5.2</v>
      </c>
      <c r="AP61" s="315">
        <v>325053</v>
      </c>
      <c r="AQ61" s="327">
        <v>1</v>
      </c>
      <c r="AR61" s="317">
        <v>-6.2</v>
      </c>
    </row>
    <row r="62" spans="1:44" x14ac:dyDescent="0.15">
      <c r="A62" s="247"/>
      <c r="AK62" s="318"/>
      <c r="AL62" s="319" t="s">
        <v>516</v>
      </c>
      <c r="AM62" s="320">
        <v>354910</v>
      </c>
      <c r="AN62" s="321">
        <v>120737</v>
      </c>
      <c r="AO62" s="322">
        <v>4.5999999999999996</v>
      </c>
      <c r="AP62" s="323">
        <v>174734</v>
      </c>
      <c r="AQ62" s="324">
        <v>0.2</v>
      </c>
      <c r="AR62" s="325">
        <v>4.4000000000000004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EGfpQy7IT3Gw5WsorKqfzFCTn6EDODicnadmXQvwNcpBKn5IsizlkpjJghcLOlwGJwHcx5cfn07F96fcDwPoIw==" saltValue="m3i+Gz+q91H8bW3VQfYt5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5" zoomScaleNormal="5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ZbTRy3k/5ukK274ciqDaMp5ATep1Tdon5rvXtLq87w+2nXd5oRA02kPRNAkDbIuVY7t+yxbFpmxnkojFH9GjQw==" saltValue="pTHes8p/uVVdniVCUAMnt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55" zoomScaleNormal="5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dlLL+2Ni/wRUxhBMjMqwytW4piFhwjDGzMQiIsyPQR4sBQ3tq4KiFXgrRBreCId5Vj+Q2+2xQh+ODDnbEe6GwQ==" saltValue="BHDbsegq51BkrC50tszpi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74" t="s">
        <v>3</v>
      </c>
      <c r="D47" s="1174"/>
      <c r="E47" s="1175"/>
      <c r="F47" s="11">
        <v>52.09</v>
      </c>
      <c r="G47" s="12">
        <v>47.57</v>
      </c>
      <c r="H47" s="12">
        <v>49.5</v>
      </c>
      <c r="I47" s="12">
        <v>49.82</v>
      </c>
      <c r="J47" s="13">
        <v>47.06</v>
      </c>
    </row>
    <row r="48" spans="2:10" ht="57.75" customHeight="1" x14ac:dyDescent="0.15">
      <c r="B48" s="14"/>
      <c r="C48" s="1176" t="s">
        <v>4</v>
      </c>
      <c r="D48" s="1176"/>
      <c r="E48" s="1177"/>
      <c r="F48" s="15">
        <v>2.5299999999999998</v>
      </c>
      <c r="G48" s="16">
        <v>2.46</v>
      </c>
      <c r="H48" s="16">
        <v>5.4</v>
      </c>
      <c r="I48" s="16">
        <v>14.85</v>
      </c>
      <c r="J48" s="17">
        <v>6.27</v>
      </c>
    </row>
    <row r="49" spans="2:10" ht="57.75" customHeight="1" thickBot="1" x14ac:dyDescent="0.2">
      <c r="B49" s="18"/>
      <c r="C49" s="1178" t="s">
        <v>5</v>
      </c>
      <c r="D49" s="1178"/>
      <c r="E49" s="1179"/>
      <c r="F49" s="19">
        <v>3.04</v>
      </c>
      <c r="G49" s="20">
        <v>14.77</v>
      </c>
      <c r="H49" s="20">
        <v>13.25</v>
      </c>
      <c r="I49" s="20">
        <v>11.56</v>
      </c>
      <c r="J49" s="21">
        <v>0.26</v>
      </c>
    </row>
    <row r="50" spans="2:10" x14ac:dyDescent="0.15"/>
  </sheetData>
  <sheetProtection algorithmName="SHA-512" hashValue="X/gKpVSaJ2tJWPfwwx5INlaa7t+D1YQ6N86J9+y4S0ASzQvF+306x0wR9ryvTh9s9yNW52ADjWTrMnR/DBtXCQ==" saltValue="rcroBM9hmDf2s/Ij2fBgi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84" t="s">
        <v>528</v>
      </c>
      <c r="D34" s="1184"/>
      <c r="E34" s="1185"/>
      <c r="F34" s="32" t="s">
        <v>529</v>
      </c>
      <c r="G34" s="33" t="s">
        <v>530</v>
      </c>
      <c r="H34" s="33" t="s">
        <v>531</v>
      </c>
      <c r="I34" s="33" t="s">
        <v>532</v>
      </c>
      <c r="J34" s="34" t="s">
        <v>533</v>
      </c>
      <c r="K34" s="22"/>
      <c r="L34" s="22"/>
      <c r="M34" s="22"/>
      <c r="N34" s="22"/>
      <c r="O34" s="22"/>
      <c r="P34" s="22"/>
    </row>
    <row r="35" spans="1:16" ht="39" customHeight="1" x14ac:dyDescent="0.15">
      <c r="A35" s="22"/>
      <c r="B35" s="35"/>
      <c r="C35" s="1180" t="s">
        <v>534</v>
      </c>
      <c r="D35" s="1180"/>
      <c r="E35" s="1181"/>
      <c r="F35" s="36">
        <v>4.1500000000000004</v>
      </c>
      <c r="G35" s="37">
        <v>3.83</v>
      </c>
      <c r="H35" s="37">
        <v>6.72</v>
      </c>
      <c r="I35" s="37">
        <v>16.079999999999998</v>
      </c>
      <c r="J35" s="38">
        <v>7.36</v>
      </c>
      <c r="K35" s="22"/>
      <c r="L35" s="22"/>
      <c r="M35" s="22"/>
      <c r="N35" s="22"/>
      <c r="O35" s="22"/>
      <c r="P35" s="22"/>
    </row>
    <row r="36" spans="1:16" ht="39" customHeight="1" x14ac:dyDescent="0.15">
      <c r="A36" s="22"/>
      <c r="B36" s="35"/>
      <c r="C36" s="1180" t="s">
        <v>535</v>
      </c>
      <c r="D36" s="1180"/>
      <c r="E36" s="1181"/>
      <c r="F36" s="36" t="s">
        <v>485</v>
      </c>
      <c r="G36" s="37" t="s">
        <v>485</v>
      </c>
      <c r="H36" s="37" t="s">
        <v>485</v>
      </c>
      <c r="I36" s="37" t="s">
        <v>485</v>
      </c>
      <c r="J36" s="38">
        <v>6.18</v>
      </c>
      <c r="K36" s="22"/>
      <c r="L36" s="22"/>
      <c r="M36" s="22"/>
      <c r="N36" s="22"/>
      <c r="O36" s="22"/>
      <c r="P36" s="22"/>
    </row>
    <row r="37" spans="1:16" ht="39" customHeight="1" x14ac:dyDescent="0.15">
      <c r="A37" s="22"/>
      <c r="B37" s="35"/>
      <c r="C37" s="1180" t="s">
        <v>536</v>
      </c>
      <c r="D37" s="1180"/>
      <c r="E37" s="1181"/>
      <c r="F37" s="36">
        <v>1.91</v>
      </c>
      <c r="G37" s="37">
        <v>0.69</v>
      </c>
      <c r="H37" s="37">
        <v>0.73</v>
      </c>
      <c r="I37" s="37">
        <v>1.1000000000000001</v>
      </c>
      <c r="J37" s="38">
        <v>2.0099999999999998</v>
      </c>
      <c r="K37" s="22"/>
      <c r="L37" s="22"/>
      <c r="M37" s="22"/>
      <c r="N37" s="22"/>
      <c r="O37" s="22"/>
      <c r="P37" s="22"/>
    </row>
    <row r="38" spans="1:16" ht="39" customHeight="1" x14ac:dyDescent="0.15">
      <c r="A38" s="22"/>
      <c r="B38" s="35"/>
      <c r="C38" s="1180" t="s">
        <v>537</v>
      </c>
      <c r="D38" s="1180"/>
      <c r="E38" s="1181"/>
      <c r="F38" s="36">
        <v>0</v>
      </c>
      <c r="G38" s="37">
        <v>0</v>
      </c>
      <c r="H38" s="37">
        <v>0</v>
      </c>
      <c r="I38" s="37">
        <v>0</v>
      </c>
      <c r="J38" s="38">
        <v>0</v>
      </c>
      <c r="K38" s="22"/>
      <c r="L38" s="22"/>
      <c r="M38" s="22"/>
      <c r="N38" s="22"/>
      <c r="O38" s="22"/>
      <c r="P38" s="22"/>
    </row>
    <row r="39" spans="1:16" ht="39" customHeight="1" x14ac:dyDescent="0.15">
      <c r="A39" s="22"/>
      <c r="B39" s="35"/>
      <c r="C39" s="1180"/>
      <c r="D39" s="1180"/>
      <c r="E39" s="1181"/>
      <c r="F39" s="36"/>
      <c r="G39" s="37"/>
      <c r="H39" s="37"/>
      <c r="I39" s="37"/>
      <c r="J39" s="38"/>
      <c r="K39" s="22"/>
      <c r="L39" s="22"/>
      <c r="M39" s="22"/>
      <c r="N39" s="22"/>
      <c r="O39" s="22"/>
      <c r="P39" s="22"/>
    </row>
    <row r="40" spans="1:16" ht="39" customHeight="1" x14ac:dyDescent="0.15">
      <c r="A40" s="22"/>
      <c r="B40" s="35"/>
      <c r="C40" s="1180"/>
      <c r="D40" s="1180"/>
      <c r="E40" s="1181"/>
      <c r="F40" s="36"/>
      <c r="G40" s="37"/>
      <c r="H40" s="37"/>
      <c r="I40" s="37"/>
      <c r="J40" s="38"/>
      <c r="K40" s="22"/>
      <c r="L40" s="22"/>
      <c r="M40" s="22"/>
      <c r="N40" s="22"/>
      <c r="O40" s="22"/>
      <c r="P40" s="22"/>
    </row>
    <row r="41" spans="1:16" ht="39" customHeight="1" x14ac:dyDescent="0.15">
      <c r="A41" s="22"/>
      <c r="B41" s="35"/>
      <c r="C41" s="1180"/>
      <c r="D41" s="1180"/>
      <c r="E41" s="1181"/>
      <c r="F41" s="36"/>
      <c r="G41" s="37"/>
      <c r="H41" s="37"/>
      <c r="I41" s="37"/>
      <c r="J41" s="38"/>
      <c r="K41" s="22"/>
      <c r="L41" s="22"/>
      <c r="M41" s="22"/>
      <c r="N41" s="22"/>
      <c r="O41" s="22"/>
      <c r="P41" s="22"/>
    </row>
    <row r="42" spans="1:16" ht="39" customHeight="1" x14ac:dyDescent="0.15">
      <c r="A42" s="22"/>
      <c r="B42" s="39"/>
      <c r="C42" s="1180" t="s">
        <v>538</v>
      </c>
      <c r="D42" s="1180"/>
      <c r="E42" s="1181"/>
      <c r="F42" s="36" t="s">
        <v>485</v>
      </c>
      <c r="G42" s="37" t="s">
        <v>485</v>
      </c>
      <c r="H42" s="37" t="s">
        <v>485</v>
      </c>
      <c r="I42" s="37" t="s">
        <v>485</v>
      </c>
      <c r="J42" s="38" t="s">
        <v>485</v>
      </c>
      <c r="K42" s="22"/>
      <c r="L42" s="22"/>
      <c r="M42" s="22"/>
      <c r="N42" s="22"/>
      <c r="O42" s="22"/>
      <c r="P42" s="22"/>
    </row>
    <row r="43" spans="1:16" ht="39" customHeight="1" thickBot="1" x14ac:dyDescent="0.2">
      <c r="A43" s="22"/>
      <c r="B43" s="40"/>
      <c r="C43" s="1182" t="s">
        <v>539</v>
      </c>
      <c r="D43" s="1182"/>
      <c r="E43" s="1183"/>
      <c r="F43" s="41">
        <v>0.25</v>
      </c>
      <c r="G43" s="42">
        <v>0.01</v>
      </c>
      <c r="H43" s="42">
        <v>0.34</v>
      </c>
      <c r="I43" s="42">
        <v>0.77</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4FECGDjOLOJVopiw8mdJRJJqmEL35ooFS8Z9RWpKVIjLf1o6yN73jX7RdZZThiU99jHraA+UsiAGDClcQKf0lg==" saltValue="DZF8LHyqTqeZXb1ztLEN1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86" t="s">
        <v>9</v>
      </c>
      <c r="C45" s="1187"/>
      <c r="D45" s="56"/>
      <c r="E45" s="1192" t="s">
        <v>10</v>
      </c>
      <c r="F45" s="1192"/>
      <c r="G45" s="1192"/>
      <c r="H45" s="1192"/>
      <c r="I45" s="1192"/>
      <c r="J45" s="1193"/>
      <c r="K45" s="57">
        <v>186</v>
      </c>
      <c r="L45" s="58">
        <v>211</v>
      </c>
      <c r="M45" s="58">
        <v>188</v>
      </c>
      <c r="N45" s="58">
        <v>192</v>
      </c>
      <c r="O45" s="59">
        <v>236</v>
      </c>
      <c r="P45" s="46"/>
      <c r="Q45" s="46"/>
      <c r="R45" s="46"/>
      <c r="S45" s="46"/>
      <c r="T45" s="46"/>
      <c r="U45" s="46"/>
    </row>
    <row r="46" spans="1:21" ht="30.75" customHeight="1" x14ac:dyDescent="0.15">
      <c r="A46" s="46"/>
      <c r="B46" s="1188"/>
      <c r="C46" s="1189"/>
      <c r="D46" s="60"/>
      <c r="E46" s="1194" t="s">
        <v>11</v>
      </c>
      <c r="F46" s="1194"/>
      <c r="G46" s="1194"/>
      <c r="H46" s="1194"/>
      <c r="I46" s="1194"/>
      <c r="J46" s="1195"/>
      <c r="K46" s="61" t="s">
        <v>485</v>
      </c>
      <c r="L46" s="62" t="s">
        <v>485</v>
      </c>
      <c r="M46" s="62" t="s">
        <v>485</v>
      </c>
      <c r="N46" s="62" t="s">
        <v>485</v>
      </c>
      <c r="O46" s="63" t="s">
        <v>485</v>
      </c>
      <c r="P46" s="46"/>
      <c r="Q46" s="46"/>
      <c r="R46" s="46"/>
      <c r="S46" s="46"/>
      <c r="T46" s="46"/>
      <c r="U46" s="46"/>
    </row>
    <row r="47" spans="1:21" ht="30.75" customHeight="1" x14ac:dyDescent="0.15">
      <c r="A47" s="46"/>
      <c r="B47" s="1188"/>
      <c r="C47" s="1189"/>
      <c r="D47" s="60"/>
      <c r="E47" s="1194" t="s">
        <v>12</v>
      </c>
      <c r="F47" s="1194"/>
      <c r="G47" s="1194"/>
      <c r="H47" s="1194"/>
      <c r="I47" s="1194"/>
      <c r="J47" s="1195"/>
      <c r="K47" s="61" t="s">
        <v>485</v>
      </c>
      <c r="L47" s="62" t="s">
        <v>485</v>
      </c>
      <c r="M47" s="62" t="s">
        <v>485</v>
      </c>
      <c r="N47" s="62" t="s">
        <v>485</v>
      </c>
      <c r="O47" s="63" t="s">
        <v>485</v>
      </c>
      <c r="P47" s="46"/>
      <c r="Q47" s="46"/>
      <c r="R47" s="46"/>
      <c r="S47" s="46"/>
      <c r="T47" s="46"/>
      <c r="U47" s="46"/>
    </row>
    <row r="48" spans="1:21" ht="30.75" customHeight="1" x14ac:dyDescent="0.15">
      <c r="A48" s="46"/>
      <c r="B48" s="1188"/>
      <c r="C48" s="1189"/>
      <c r="D48" s="60"/>
      <c r="E48" s="1194" t="s">
        <v>13</v>
      </c>
      <c r="F48" s="1194"/>
      <c r="G48" s="1194"/>
      <c r="H48" s="1194"/>
      <c r="I48" s="1194"/>
      <c r="J48" s="1195"/>
      <c r="K48" s="61" t="s">
        <v>485</v>
      </c>
      <c r="L48" s="62" t="s">
        <v>485</v>
      </c>
      <c r="M48" s="62">
        <v>0</v>
      </c>
      <c r="N48" s="62">
        <v>1</v>
      </c>
      <c r="O48" s="63">
        <v>3</v>
      </c>
      <c r="P48" s="46"/>
      <c r="Q48" s="46"/>
      <c r="R48" s="46"/>
      <c r="S48" s="46"/>
      <c r="T48" s="46"/>
      <c r="U48" s="46"/>
    </row>
    <row r="49" spans="1:21" ht="30.75" customHeight="1" x14ac:dyDescent="0.15">
      <c r="A49" s="46"/>
      <c r="B49" s="1188"/>
      <c r="C49" s="1189"/>
      <c r="D49" s="60"/>
      <c r="E49" s="1194" t="s">
        <v>14</v>
      </c>
      <c r="F49" s="1194"/>
      <c r="G49" s="1194"/>
      <c r="H49" s="1194"/>
      <c r="I49" s="1194"/>
      <c r="J49" s="1195"/>
      <c r="K49" s="61">
        <v>8</v>
      </c>
      <c r="L49" s="62">
        <v>9</v>
      </c>
      <c r="M49" s="62">
        <v>11</v>
      </c>
      <c r="N49" s="62">
        <v>11</v>
      </c>
      <c r="O49" s="63">
        <v>5</v>
      </c>
      <c r="P49" s="46"/>
      <c r="Q49" s="46"/>
      <c r="R49" s="46"/>
      <c r="S49" s="46"/>
      <c r="T49" s="46"/>
      <c r="U49" s="46"/>
    </row>
    <row r="50" spans="1:21" ht="30.75" customHeight="1" x14ac:dyDescent="0.15">
      <c r="A50" s="46"/>
      <c r="B50" s="1188"/>
      <c r="C50" s="1189"/>
      <c r="D50" s="60"/>
      <c r="E50" s="1194" t="s">
        <v>15</v>
      </c>
      <c r="F50" s="1194"/>
      <c r="G50" s="1194"/>
      <c r="H50" s="1194"/>
      <c r="I50" s="1194"/>
      <c r="J50" s="1195"/>
      <c r="K50" s="61" t="s">
        <v>485</v>
      </c>
      <c r="L50" s="62" t="s">
        <v>485</v>
      </c>
      <c r="M50" s="62" t="s">
        <v>485</v>
      </c>
      <c r="N50" s="62" t="s">
        <v>485</v>
      </c>
      <c r="O50" s="63" t="s">
        <v>485</v>
      </c>
      <c r="P50" s="46"/>
      <c r="Q50" s="46"/>
      <c r="R50" s="46"/>
      <c r="S50" s="46"/>
      <c r="T50" s="46"/>
      <c r="U50" s="46"/>
    </row>
    <row r="51" spans="1:21" ht="30.75" customHeight="1" x14ac:dyDescent="0.15">
      <c r="A51" s="46"/>
      <c r="B51" s="1190"/>
      <c r="C51" s="1191"/>
      <c r="D51" s="64"/>
      <c r="E51" s="1194" t="s">
        <v>16</v>
      </c>
      <c r="F51" s="1194"/>
      <c r="G51" s="1194"/>
      <c r="H51" s="1194"/>
      <c r="I51" s="1194"/>
      <c r="J51" s="1195"/>
      <c r="K51" s="61" t="s">
        <v>485</v>
      </c>
      <c r="L51" s="62" t="s">
        <v>485</v>
      </c>
      <c r="M51" s="62" t="s">
        <v>485</v>
      </c>
      <c r="N51" s="62" t="s">
        <v>485</v>
      </c>
      <c r="O51" s="63" t="s">
        <v>485</v>
      </c>
      <c r="P51" s="46"/>
      <c r="Q51" s="46"/>
      <c r="R51" s="46"/>
      <c r="S51" s="46"/>
      <c r="T51" s="46"/>
      <c r="U51" s="46"/>
    </row>
    <row r="52" spans="1:21" ht="30.75" customHeight="1" x14ac:dyDescent="0.15">
      <c r="A52" s="46"/>
      <c r="B52" s="1196" t="s">
        <v>17</v>
      </c>
      <c r="C52" s="1197"/>
      <c r="D52" s="64"/>
      <c r="E52" s="1194" t="s">
        <v>18</v>
      </c>
      <c r="F52" s="1194"/>
      <c r="G52" s="1194"/>
      <c r="H52" s="1194"/>
      <c r="I52" s="1194"/>
      <c r="J52" s="1195"/>
      <c r="K52" s="61">
        <v>225</v>
      </c>
      <c r="L52" s="62">
        <v>226</v>
      </c>
      <c r="M52" s="62">
        <v>219</v>
      </c>
      <c r="N52" s="62">
        <v>217</v>
      </c>
      <c r="O52" s="63">
        <v>235</v>
      </c>
      <c r="P52" s="46"/>
      <c r="Q52" s="46"/>
      <c r="R52" s="46"/>
      <c r="S52" s="46"/>
      <c r="T52" s="46"/>
      <c r="U52" s="46"/>
    </row>
    <row r="53" spans="1:21" ht="30.75" customHeight="1" thickBot="1" x14ac:dyDescent="0.2">
      <c r="A53" s="46"/>
      <c r="B53" s="1198" t="s">
        <v>19</v>
      </c>
      <c r="C53" s="1199"/>
      <c r="D53" s="65"/>
      <c r="E53" s="1200" t="s">
        <v>20</v>
      </c>
      <c r="F53" s="1200"/>
      <c r="G53" s="1200"/>
      <c r="H53" s="1200"/>
      <c r="I53" s="1200"/>
      <c r="J53" s="1201"/>
      <c r="K53" s="66">
        <v>-31</v>
      </c>
      <c r="L53" s="67">
        <v>-6</v>
      </c>
      <c r="M53" s="67">
        <v>-20</v>
      </c>
      <c r="N53" s="67">
        <v>-13</v>
      </c>
      <c r="O53" s="68">
        <v>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202" t="s">
        <v>24</v>
      </c>
      <c r="C58" s="1203"/>
      <c r="D58" s="1208" t="s">
        <v>25</v>
      </c>
      <c r="E58" s="1209"/>
      <c r="F58" s="1209"/>
      <c r="G58" s="1209"/>
      <c r="H58" s="1209"/>
      <c r="I58" s="1209"/>
      <c r="J58" s="1210"/>
      <c r="K58" s="81"/>
      <c r="L58" s="82"/>
      <c r="M58" s="82"/>
      <c r="N58" s="82"/>
      <c r="O58" s="83"/>
    </row>
    <row r="59" spans="1:21" ht="31.5" customHeight="1" x14ac:dyDescent="0.15">
      <c r="B59" s="1204"/>
      <c r="C59" s="1205"/>
      <c r="D59" s="1211" t="s">
        <v>26</v>
      </c>
      <c r="E59" s="1212"/>
      <c r="F59" s="1212"/>
      <c r="G59" s="1212"/>
      <c r="H59" s="1212"/>
      <c r="I59" s="1212"/>
      <c r="J59" s="1213"/>
      <c r="K59" s="84"/>
      <c r="L59" s="85"/>
      <c r="M59" s="85"/>
      <c r="N59" s="85"/>
      <c r="O59" s="86"/>
    </row>
    <row r="60" spans="1:21" ht="31.5" customHeight="1" thickBot="1" x14ac:dyDescent="0.2">
      <c r="B60" s="1206"/>
      <c r="C60" s="1207"/>
      <c r="D60" s="1214" t="s">
        <v>27</v>
      </c>
      <c r="E60" s="1215"/>
      <c r="F60" s="1215"/>
      <c r="G60" s="1215"/>
      <c r="H60" s="1215"/>
      <c r="I60" s="1215"/>
      <c r="J60" s="121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BygorHVMDjLrKUUuLyP6DYENmmlqyZ39t64oHH2e3MId7IUQu50uGftR+THgFpADMIQ4/L0TqQqJmjVa1eDc1Q==" saltValue="nZOGwyZVjGhNbp61p+gxP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217" t="s">
        <v>30</v>
      </c>
      <c r="C41" s="1218"/>
      <c r="D41" s="103"/>
      <c r="E41" s="1223" t="s">
        <v>31</v>
      </c>
      <c r="F41" s="1223"/>
      <c r="G41" s="1223"/>
      <c r="H41" s="1224"/>
      <c r="I41" s="330">
        <v>2912</v>
      </c>
      <c r="J41" s="331">
        <v>2818</v>
      </c>
      <c r="K41" s="331">
        <v>2801</v>
      </c>
      <c r="L41" s="331">
        <v>3011</v>
      </c>
      <c r="M41" s="332">
        <v>3030</v>
      </c>
    </row>
    <row r="42" spans="2:13" ht="27.75" customHeight="1" x14ac:dyDescent="0.15">
      <c r="B42" s="1219"/>
      <c r="C42" s="1220"/>
      <c r="D42" s="104"/>
      <c r="E42" s="1225" t="s">
        <v>32</v>
      </c>
      <c r="F42" s="1225"/>
      <c r="G42" s="1225"/>
      <c r="H42" s="1226"/>
      <c r="I42" s="333" t="s">
        <v>485</v>
      </c>
      <c r="J42" s="334" t="s">
        <v>485</v>
      </c>
      <c r="K42" s="334" t="s">
        <v>485</v>
      </c>
      <c r="L42" s="334" t="s">
        <v>485</v>
      </c>
      <c r="M42" s="335" t="s">
        <v>485</v>
      </c>
    </row>
    <row r="43" spans="2:13" ht="27.75" customHeight="1" x14ac:dyDescent="0.15">
      <c r="B43" s="1219"/>
      <c r="C43" s="1220"/>
      <c r="D43" s="104"/>
      <c r="E43" s="1225" t="s">
        <v>33</v>
      </c>
      <c r="F43" s="1225"/>
      <c r="G43" s="1225"/>
      <c r="H43" s="1226"/>
      <c r="I43" s="333" t="s">
        <v>485</v>
      </c>
      <c r="J43" s="334">
        <v>31</v>
      </c>
      <c r="K43" s="334">
        <v>54</v>
      </c>
      <c r="L43" s="334">
        <v>92</v>
      </c>
      <c r="M43" s="335">
        <v>97</v>
      </c>
    </row>
    <row r="44" spans="2:13" ht="27.75" customHeight="1" x14ac:dyDescent="0.15">
      <c r="B44" s="1219"/>
      <c r="C44" s="1220"/>
      <c r="D44" s="104"/>
      <c r="E44" s="1225" t="s">
        <v>34</v>
      </c>
      <c r="F44" s="1225"/>
      <c r="G44" s="1225"/>
      <c r="H44" s="1226"/>
      <c r="I44" s="333">
        <v>59</v>
      </c>
      <c r="J44" s="334">
        <v>53</v>
      </c>
      <c r="K44" s="334">
        <v>45</v>
      </c>
      <c r="L44" s="334">
        <v>42</v>
      </c>
      <c r="M44" s="335">
        <v>49</v>
      </c>
    </row>
    <row r="45" spans="2:13" ht="27.75" customHeight="1" x14ac:dyDescent="0.15">
      <c r="B45" s="1219"/>
      <c r="C45" s="1220"/>
      <c r="D45" s="104"/>
      <c r="E45" s="1225" t="s">
        <v>35</v>
      </c>
      <c r="F45" s="1225"/>
      <c r="G45" s="1225"/>
      <c r="H45" s="1226"/>
      <c r="I45" s="333">
        <v>229</v>
      </c>
      <c r="J45" s="334">
        <v>320</v>
      </c>
      <c r="K45" s="334">
        <v>328</v>
      </c>
      <c r="L45" s="334">
        <v>334</v>
      </c>
      <c r="M45" s="335">
        <v>326</v>
      </c>
    </row>
    <row r="46" spans="2:13" ht="27.75" customHeight="1" x14ac:dyDescent="0.15">
      <c r="B46" s="1219"/>
      <c r="C46" s="1220"/>
      <c r="D46" s="105"/>
      <c r="E46" s="1225" t="s">
        <v>36</v>
      </c>
      <c r="F46" s="1225"/>
      <c r="G46" s="1225"/>
      <c r="H46" s="1226"/>
      <c r="I46" s="333" t="s">
        <v>485</v>
      </c>
      <c r="J46" s="334" t="s">
        <v>485</v>
      </c>
      <c r="K46" s="334" t="s">
        <v>485</v>
      </c>
      <c r="L46" s="334" t="s">
        <v>485</v>
      </c>
      <c r="M46" s="335" t="s">
        <v>485</v>
      </c>
    </row>
    <row r="47" spans="2:13" ht="27.75" customHeight="1" x14ac:dyDescent="0.15">
      <c r="B47" s="1219"/>
      <c r="C47" s="1220"/>
      <c r="D47" s="106"/>
      <c r="E47" s="1227" t="s">
        <v>37</v>
      </c>
      <c r="F47" s="1228"/>
      <c r="G47" s="1228"/>
      <c r="H47" s="1229"/>
      <c r="I47" s="333" t="s">
        <v>485</v>
      </c>
      <c r="J47" s="334" t="s">
        <v>485</v>
      </c>
      <c r="K47" s="334" t="s">
        <v>485</v>
      </c>
      <c r="L47" s="334" t="s">
        <v>485</v>
      </c>
      <c r="M47" s="335" t="s">
        <v>485</v>
      </c>
    </row>
    <row r="48" spans="2:13" ht="27.75" customHeight="1" x14ac:dyDescent="0.15">
      <c r="B48" s="1219"/>
      <c r="C48" s="1220"/>
      <c r="D48" s="104"/>
      <c r="E48" s="1225" t="s">
        <v>38</v>
      </c>
      <c r="F48" s="1225"/>
      <c r="G48" s="1225"/>
      <c r="H48" s="1226"/>
      <c r="I48" s="333" t="s">
        <v>485</v>
      </c>
      <c r="J48" s="334" t="s">
        <v>485</v>
      </c>
      <c r="K48" s="334" t="s">
        <v>485</v>
      </c>
      <c r="L48" s="334" t="s">
        <v>485</v>
      </c>
      <c r="M48" s="335" t="s">
        <v>485</v>
      </c>
    </row>
    <row r="49" spans="2:13" ht="27.75" customHeight="1" x14ac:dyDescent="0.15">
      <c r="B49" s="1221"/>
      <c r="C49" s="1222"/>
      <c r="D49" s="104"/>
      <c r="E49" s="1225" t="s">
        <v>39</v>
      </c>
      <c r="F49" s="1225"/>
      <c r="G49" s="1225"/>
      <c r="H49" s="1226"/>
      <c r="I49" s="333" t="s">
        <v>485</v>
      </c>
      <c r="J49" s="334" t="s">
        <v>485</v>
      </c>
      <c r="K49" s="334" t="s">
        <v>485</v>
      </c>
      <c r="L49" s="334" t="s">
        <v>485</v>
      </c>
      <c r="M49" s="335" t="s">
        <v>485</v>
      </c>
    </row>
    <row r="50" spans="2:13" ht="27.75" customHeight="1" x14ac:dyDescent="0.15">
      <c r="B50" s="1230" t="s">
        <v>40</v>
      </c>
      <c r="C50" s="1231"/>
      <c r="D50" s="107"/>
      <c r="E50" s="1225" t="s">
        <v>41</v>
      </c>
      <c r="F50" s="1225"/>
      <c r="G50" s="1225"/>
      <c r="H50" s="1226"/>
      <c r="I50" s="333">
        <v>4424</v>
      </c>
      <c r="J50" s="334">
        <v>4669</v>
      </c>
      <c r="K50" s="334">
        <v>4906</v>
      </c>
      <c r="L50" s="334">
        <v>5540</v>
      </c>
      <c r="M50" s="335">
        <v>6633</v>
      </c>
    </row>
    <row r="51" spans="2:13" ht="27.75" customHeight="1" x14ac:dyDescent="0.15">
      <c r="B51" s="1219"/>
      <c r="C51" s="1220"/>
      <c r="D51" s="104"/>
      <c r="E51" s="1225" t="s">
        <v>42</v>
      </c>
      <c r="F51" s="1225"/>
      <c r="G51" s="1225"/>
      <c r="H51" s="1226"/>
      <c r="I51" s="333">
        <v>571</v>
      </c>
      <c r="J51" s="334">
        <v>463</v>
      </c>
      <c r="K51" s="334">
        <v>303</v>
      </c>
      <c r="L51" s="334">
        <v>306</v>
      </c>
      <c r="M51" s="335">
        <v>227</v>
      </c>
    </row>
    <row r="52" spans="2:13" ht="27.75" customHeight="1" x14ac:dyDescent="0.15">
      <c r="B52" s="1221"/>
      <c r="C52" s="1222"/>
      <c r="D52" s="104"/>
      <c r="E52" s="1225" t="s">
        <v>43</v>
      </c>
      <c r="F52" s="1225"/>
      <c r="G52" s="1225"/>
      <c r="H52" s="1226"/>
      <c r="I52" s="333">
        <v>1700</v>
      </c>
      <c r="J52" s="334">
        <v>1871</v>
      </c>
      <c r="K52" s="334">
        <v>1932</v>
      </c>
      <c r="L52" s="334">
        <v>1976</v>
      </c>
      <c r="M52" s="335">
        <v>2110</v>
      </c>
    </row>
    <row r="53" spans="2:13" ht="27.75" customHeight="1" thickBot="1" x14ac:dyDescent="0.2">
      <c r="B53" s="1232" t="s">
        <v>19</v>
      </c>
      <c r="C53" s="1233"/>
      <c r="D53" s="108"/>
      <c r="E53" s="1234" t="s">
        <v>44</v>
      </c>
      <c r="F53" s="1234"/>
      <c r="G53" s="1234"/>
      <c r="H53" s="1235"/>
      <c r="I53" s="336">
        <v>-3497</v>
      </c>
      <c r="J53" s="337">
        <v>-3781</v>
      </c>
      <c r="K53" s="337">
        <v>-3913</v>
      </c>
      <c r="L53" s="337">
        <v>-4344</v>
      </c>
      <c r="M53" s="338">
        <v>-5468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f5AAlQniPm3GQtUvueODuH69hXLGw09X1FYM3pHvCPcxyxc3vAvfQWijq/rEc79+DH+UJze+VJO7VT4OSwII+Q==" saltValue="ylWr+urwqQfratemZM25o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49" zoomScaleNormal="49"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44" t="s">
        <v>46</v>
      </c>
      <c r="D55" s="1244"/>
      <c r="E55" s="1245"/>
      <c r="F55" s="339">
        <v>783</v>
      </c>
      <c r="G55" s="339">
        <v>778</v>
      </c>
      <c r="H55" s="340">
        <v>774</v>
      </c>
    </row>
    <row r="56" spans="2:8" ht="52.5" customHeight="1" x14ac:dyDescent="0.15">
      <c r="B56" s="120"/>
      <c r="C56" s="1246" t="s">
        <v>47</v>
      </c>
      <c r="D56" s="1246"/>
      <c r="E56" s="1247"/>
      <c r="F56" s="341">
        <v>1593</v>
      </c>
      <c r="G56" s="341">
        <v>1567</v>
      </c>
      <c r="H56" s="342">
        <v>1909</v>
      </c>
    </row>
    <row r="57" spans="2:8" ht="53.25" customHeight="1" x14ac:dyDescent="0.15">
      <c r="B57" s="120"/>
      <c r="C57" s="1248" t="s">
        <v>48</v>
      </c>
      <c r="D57" s="1248"/>
      <c r="E57" s="1249"/>
      <c r="F57" s="343">
        <v>2529</v>
      </c>
      <c r="G57" s="343">
        <v>3194</v>
      </c>
      <c r="H57" s="344">
        <v>3950</v>
      </c>
    </row>
    <row r="58" spans="2:8" ht="45.75" customHeight="1" x14ac:dyDescent="0.15">
      <c r="B58" s="121"/>
      <c r="C58" s="1236" t="s">
        <v>560</v>
      </c>
      <c r="D58" s="1237"/>
      <c r="E58" s="1238"/>
      <c r="F58" s="345">
        <v>436</v>
      </c>
      <c r="G58" s="345">
        <v>876</v>
      </c>
      <c r="H58" s="346">
        <v>1595</v>
      </c>
    </row>
    <row r="59" spans="2:8" ht="45.75" customHeight="1" x14ac:dyDescent="0.15">
      <c r="B59" s="121"/>
      <c r="C59" s="1236" t="s">
        <v>561</v>
      </c>
      <c r="D59" s="1237"/>
      <c r="E59" s="1238"/>
      <c r="F59" s="345">
        <v>873</v>
      </c>
      <c r="G59" s="345">
        <v>880</v>
      </c>
      <c r="H59" s="346">
        <v>888</v>
      </c>
    </row>
    <row r="60" spans="2:8" ht="45.75" customHeight="1" x14ac:dyDescent="0.15">
      <c r="B60" s="121"/>
      <c r="C60" s="1236" t="s">
        <v>562</v>
      </c>
      <c r="D60" s="1237"/>
      <c r="E60" s="1238"/>
      <c r="F60" s="345">
        <v>240</v>
      </c>
      <c r="G60" s="345">
        <v>429</v>
      </c>
      <c r="H60" s="346">
        <v>429</v>
      </c>
    </row>
    <row r="61" spans="2:8" ht="45.75" customHeight="1" x14ac:dyDescent="0.15">
      <c r="B61" s="121"/>
      <c r="C61" s="1236" t="s">
        <v>563</v>
      </c>
      <c r="D61" s="1237"/>
      <c r="E61" s="1238"/>
      <c r="F61" s="345">
        <v>412</v>
      </c>
      <c r="G61" s="345">
        <v>413</v>
      </c>
      <c r="H61" s="346">
        <v>413</v>
      </c>
    </row>
    <row r="62" spans="2:8" ht="45.75" customHeight="1" thickBot="1" x14ac:dyDescent="0.2">
      <c r="B62" s="122"/>
      <c r="C62" s="1239" t="s">
        <v>564</v>
      </c>
      <c r="D62" s="1240"/>
      <c r="E62" s="1241"/>
      <c r="F62" s="347">
        <v>204</v>
      </c>
      <c r="G62" s="347">
        <v>229</v>
      </c>
      <c r="H62" s="348">
        <v>254</v>
      </c>
    </row>
    <row r="63" spans="2:8" ht="52.5" customHeight="1" thickBot="1" x14ac:dyDescent="0.2">
      <c r="B63" s="123"/>
      <c r="C63" s="1242" t="s">
        <v>49</v>
      </c>
      <c r="D63" s="1242"/>
      <c r="E63" s="1243"/>
      <c r="F63" s="349">
        <v>4905</v>
      </c>
      <c r="G63" s="349">
        <v>5539</v>
      </c>
      <c r="H63" s="350">
        <v>6633</v>
      </c>
    </row>
    <row r="64" spans="2:8" x14ac:dyDescent="0.15"/>
  </sheetData>
  <sheetProtection algorithmName="SHA-512" hashValue="OIZnQw+eTwgIMRoloAxJ2xj2XSdu2CbfNnng+1ILPidRRWuEffVCXvRnz4WsRHfB/zQW6mCBQl2iPjVnZe+1RA==" saltValue="Zu6rXbmK4kBX72a1ESFp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1F68D-B96F-4805-998F-E85D0D6DFE5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89" t="s">
        <v>568</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x14ac:dyDescent="0.1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x14ac:dyDescent="0.1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x14ac:dyDescent="0.1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x14ac:dyDescent="0.1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569</v>
      </c>
    </row>
    <row r="50" spans="1:109" x14ac:dyDescent="0.15">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523</v>
      </c>
      <c r="BQ50" s="382"/>
      <c r="BR50" s="382"/>
      <c r="BS50" s="382"/>
      <c r="BT50" s="382"/>
      <c r="BU50" s="382"/>
      <c r="BV50" s="382"/>
      <c r="BW50" s="382"/>
      <c r="BX50" s="382" t="s">
        <v>524</v>
      </c>
      <c r="BY50" s="382"/>
      <c r="BZ50" s="382"/>
      <c r="CA50" s="382"/>
      <c r="CB50" s="382"/>
      <c r="CC50" s="382"/>
      <c r="CD50" s="382"/>
      <c r="CE50" s="382"/>
      <c r="CF50" s="382" t="s">
        <v>525</v>
      </c>
      <c r="CG50" s="382"/>
      <c r="CH50" s="382"/>
      <c r="CI50" s="382"/>
      <c r="CJ50" s="382"/>
      <c r="CK50" s="382"/>
      <c r="CL50" s="382"/>
      <c r="CM50" s="382"/>
      <c r="CN50" s="382" t="s">
        <v>526</v>
      </c>
      <c r="CO50" s="382"/>
      <c r="CP50" s="382"/>
      <c r="CQ50" s="382"/>
      <c r="CR50" s="382"/>
      <c r="CS50" s="382"/>
      <c r="CT50" s="382"/>
      <c r="CU50" s="382"/>
      <c r="CV50" s="382" t="s">
        <v>527</v>
      </c>
      <c r="CW50" s="382"/>
      <c r="CX50" s="382"/>
      <c r="CY50" s="382"/>
      <c r="CZ50" s="382"/>
      <c r="DA50" s="382"/>
      <c r="DB50" s="382"/>
      <c r="DC50" s="382"/>
    </row>
    <row r="51" spans="1:109" ht="13.5" customHeight="1" x14ac:dyDescent="0.15">
      <c r="B51" s="247"/>
      <c r="G51" s="385"/>
      <c r="H51" s="385"/>
      <c r="I51" s="398"/>
      <c r="J51" s="398"/>
      <c r="K51" s="384"/>
      <c r="L51" s="384"/>
      <c r="M51" s="384"/>
      <c r="N51" s="384"/>
      <c r="AM51" s="359"/>
      <c r="AN51" s="380" t="s">
        <v>570</v>
      </c>
      <c r="AO51" s="380"/>
      <c r="AP51" s="380"/>
      <c r="AQ51" s="380"/>
      <c r="AR51" s="380"/>
      <c r="AS51" s="380"/>
      <c r="AT51" s="380"/>
      <c r="AU51" s="380"/>
      <c r="AV51" s="380"/>
      <c r="AW51" s="380"/>
      <c r="AX51" s="380"/>
      <c r="AY51" s="380"/>
      <c r="AZ51" s="380"/>
      <c r="BA51" s="380"/>
      <c r="BB51" s="380" t="s">
        <v>571</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x14ac:dyDescent="0.15">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x14ac:dyDescent="0.15">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572</v>
      </c>
      <c r="BC53" s="380"/>
      <c r="BD53" s="380"/>
      <c r="BE53" s="380"/>
      <c r="BF53" s="380"/>
      <c r="BG53" s="380"/>
      <c r="BH53" s="380"/>
      <c r="BI53" s="380"/>
      <c r="BJ53" s="380"/>
      <c r="BK53" s="380"/>
      <c r="BL53" s="380"/>
      <c r="BM53" s="380"/>
      <c r="BN53" s="380"/>
      <c r="BO53" s="380"/>
      <c r="BP53" s="377">
        <v>56.1</v>
      </c>
      <c r="BQ53" s="377"/>
      <c r="BR53" s="377"/>
      <c r="BS53" s="377"/>
      <c r="BT53" s="377"/>
      <c r="BU53" s="377"/>
      <c r="BV53" s="377"/>
      <c r="BW53" s="377"/>
      <c r="BX53" s="377">
        <v>57.1</v>
      </c>
      <c r="BY53" s="377"/>
      <c r="BZ53" s="377"/>
      <c r="CA53" s="377"/>
      <c r="CB53" s="377"/>
      <c r="CC53" s="377"/>
      <c r="CD53" s="377"/>
      <c r="CE53" s="377"/>
      <c r="CF53" s="377">
        <v>57.9</v>
      </c>
      <c r="CG53" s="377"/>
      <c r="CH53" s="377"/>
      <c r="CI53" s="377"/>
      <c r="CJ53" s="377"/>
      <c r="CK53" s="377"/>
      <c r="CL53" s="377"/>
      <c r="CM53" s="377"/>
      <c r="CN53" s="377">
        <v>59.1</v>
      </c>
      <c r="CO53" s="377"/>
      <c r="CP53" s="377"/>
      <c r="CQ53" s="377"/>
      <c r="CR53" s="377"/>
      <c r="CS53" s="377"/>
      <c r="CT53" s="377"/>
      <c r="CU53" s="377"/>
      <c r="CV53" s="377">
        <v>60.4</v>
      </c>
      <c r="CW53" s="377"/>
      <c r="CX53" s="377"/>
      <c r="CY53" s="377"/>
      <c r="CZ53" s="377"/>
      <c r="DA53" s="377"/>
      <c r="DB53" s="377"/>
      <c r="DC53" s="377"/>
    </row>
    <row r="54" spans="1:109" x14ac:dyDescent="0.15">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x14ac:dyDescent="0.15">
      <c r="A55" s="358"/>
      <c r="B55" s="247"/>
      <c r="G55" s="383"/>
      <c r="H55" s="383"/>
      <c r="I55" s="383"/>
      <c r="J55" s="383"/>
      <c r="K55" s="384"/>
      <c r="L55" s="384"/>
      <c r="M55" s="384"/>
      <c r="N55" s="384"/>
      <c r="AN55" s="382" t="s">
        <v>573</v>
      </c>
      <c r="AO55" s="382"/>
      <c r="AP55" s="382"/>
      <c r="AQ55" s="382"/>
      <c r="AR55" s="382"/>
      <c r="AS55" s="382"/>
      <c r="AT55" s="382"/>
      <c r="AU55" s="382"/>
      <c r="AV55" s="382"/>
      <c r="AW55" s="382"/>
      <c r="AX55" s="382"/>
      <c r="AY55" s="382"/>
      <c r="AZ55" s="382"/>
      <c r="BA55" s="382"/>
      <c r="BB55" s="380" t="s">
        <v>571</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x14ac:dyDescent="0.15">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x14ac:dyDescent="0.15">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572</v>
      </c>
      <c r="BC57" s="380"/>
      <c r="BD57" s="380"/>
      <c r="BE57" s="380"/>
      <c r="BF57" s="380"/>
      <c r="BG57" s="380"/>
      <c r="BH57" s="380"/>
      <c r="BI57" s="380"/>
      <c r="BJ57" s="380"/>
      <c r="BK57" s="380"/>
      <c r="BL57" s="380"/>
      <c r="BM57" s="380"/>
      <c r="BN57" s="380"/>
      <c r="BO57" s="380"/>
      <c r="BP57" s="377">
        <v>61.5</v>
      </c>
      <c r="BQ57" s="377"/>
      <c r="BR57" s="377"/>
      <c r="BS57" s="377"/>
      <c r="BT57" s="377"/>
      <c r="BU57" s="377"/>
      <c r="BV57" s="377"/>
      <c r="BW57" s="377"/>
      <c r="BX57" s="377">
        <v>60.8</v>
      </c>
      <c r="BY57" s="377"/>
      <c r="BZ57" s="377"/>
      <c r="CA57" s="377"/>
      <c r="CB57" s="377"/>
      <c r="CC57" s="377"/>
      <c r="CD57" s="377"/>
      <c r="CE57" s="377"/>
      <c r="CF57" s="377">
        <v>62.2</v>
      </c>
      <c r="CG57" s="377"/>
      <c r="CH57" s="377"/>
      <c r="CI57" s="377"/>
      <c r="CJ57" s="377"/>
      <c r="CK57" s="377"/>
      <c r="CL57" s="377"/>
      <c r="CM57" s="377"/>
      <c r="CN57" s="377">
        <v>62.6</v>
      </c>
      <c r="CO57" s="377"/>
      <c r="CP57" s="377"/>
      <c r="CQ57" s="377"/>
      <c r="CR57" s="377"/>
      <c r="CS57" s="377"/>
      <c r="CT57" s="377"/>
      <c r="CU57" s="377"/>
      <c r="CV57" s="377">
        <v>62.9</v>
      </c>
      <c r="CW57" s="377"/>
      <c r="CX57" s="377"/>
      <c r="CY57" s="377"/>
      <c r="CZ57" s="377"/>
      <c r="DA57" s="377"/>
      <c r="DB57" s="377"/>
      <c r="DC57" s="377"/>
      <c r="DD57" s="363"/>
      <c r="DE57" s="362"/>
    </row>
    <row r="58" spans="1:109" s="358" customFormat="1" x14ac:dyDescent="0.15">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574</v>
      </c>
    </row>
    <row r="64" spans="1:109" x14ac:dyDescent="0.15">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9" t="s">
        <v>575</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x14ac:dyDescent="0.1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x14ac:dyDescent="0.1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x14ac:dyDescent="0.1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x14ac:dyDescent="0.1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569</v>
      </c>
    </row>
    <row r="72" spans="2:107" x14ac:dyDescent="0.15">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523</v>
      </c>
      <c r="BQ72" s="382"/>
      <c r="BR72" s="382"/>
      <c r="BS72" s="382"/>
      <c r="BT72" s="382"/>
      <c r="BU72" s="382"/>
      <c r="BV72" s="382"/>
      <c r="BW72" s="382"/>
      <c r="BX72" s="382" t="s">
        <v>524</v>
      </c>
      <c r="BY72" s="382"/>
      <c r="BZ72" s="382"/>
      <c r="CA72" s="382"/>
      <c r="CB72" s="382"/>
      <c r="CC72" s="382"/>
      <c r="CD72" s="382"/>
      <c r="CE72" s="382"/>
      <c r="CF72" s="382" t="s">
        <v>525</v>
      </c>
      <c r="CG72" s="382"/>
      <c r="CH72" s="382"/>
      <c r="CI72" s="382"/>
      <c r="CJ72" s="382"/>
      <c r="CK72" s="382"/>
      <c r="CL72" s="382"/>
      <c r="CM72" s="382"/>
      <c r="CN72" s="382" t="s">
        <v>526</v>
      </c>
      <c r="CO72" s="382"/>
      <c r="CP72" s="382"/>
      <c r="CQ72" s="382"/>
      <c r="CR72" s="382"/>
      <c r="CS72" s="382"/>
      <c r="CT72" s="382"/>
      <c r="CU72" s="382"/>
      <c r="CV72" s="382" t="s">
        <v>527</v>
      </c>
      <c r="CW72" s="382"/>
      <c r="CX72" s="382"/>
      <c r="CY72" s="382"/>
      <c r="CZ72" s="382"/>
      <c r="DA72" s="382"/>
      <c r="DB72" s="382"/>
      <c r="DC72" s="382"/>
    </row>
    <row r="73" spans="2:107" x14ac:dyDescent="0.15">
      <c r="B73" s="247"/>
      <c r="G73" s="385"/>
      <c r="H73" s="385"/>
      <c r="I73" s="385"/>
      <c r="J73" s="385"/>
      <c r="K73" s="381"/>
      <c r="L73" s="381"/>
      <c r="M73" s="381"/>
      <c r="N73" s="381"/>
      <c r="AM73" s="359"/>
      <c r="AN73" s="380" t="s">
        <v>570</v>
      </c>
      <c r="AO73" s="380"/>
      <c r="AP73" s="380"/>
      <c r="AQ73" s="380"/>
      <c r="AR73" s="380"/>
      <c r="AS73" s="380"/>
      <c r="AT73" s="380"/>
      <c r="AU73" s="380"/>
      <c r="AV73" s="380"/>
      <c r="AW73" s="380"/>
      <c r="AX73" s="380"/>
      <c r="AY73" s="380"/>
      <c r="AZ73" s="380"/>
      <c r="BA73" s="380"/>
      <c r="BB73" s="380" t="s">
        <v>571</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x14ac:dyDescent="0.15">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x14ac:dyDescent="0.15">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576</v>
      </c>
      <c r="BC75" s="380"/>
      <c r="BD75" s="380"/>
      <c r="BE75" s="380"/>
      <c r="BF75" s="380"/>
      <c r="BG75" s="380"/>
      <c r="BH75" s="380"/>
      <c r="BI75" s="380"/>
      <c r="BJ75" s="380"/>
      <c r="BK75" s="380"/>
      <c r="BL75" s="380"/>
      <c r="BM75" s="380"/>
      <c r="BN75" s="380"/>
      <c r="BO75" s="380"/>
      <c r="BP75" s="377">
        <v>-4.2</v>
      </c>
      <c r="BQ75" s="377"/>
      <c r="BR75" s="377"/>
      <c r="BS75" s="377"/>
      <c r="BT75" s="377"/>
      <c r="BU75" s="377"/>
      <c r="BV75" s="377"/>
      <c r="BW75" s="377"/>
      <c r="BX75" s="377">
        <v>-2.5</v>
      </c>
      <c r="BY75" s="377"/>
      <c r="BZ75" s="377"/>
      <c r="CA75" s="377"/>
      <c r="CB75" s="377"/>
      <c r="CC75" s="377"/>
      <c r="CD75" s="377"/>
      <c r="CE75" s="377"/>
      <c r="CF75" s="377">
        <v>-1.3</v>
      </c>
      <c r="CG75" s="377"/>
      <c r="CH75" s="377"/>
      <c r="CI75" s="377"/>
      <c r="CJ75" s="377"/>
      <c r="CK75" s="377"/>
      <c r="CL75" s="377"/>
      <c r="CM75" s="377"/>
      <c r="CN75" s="377">
        <v>-0.9</v>
      </c>
      <c r="CO75" s="377"/>
      <c r="CP75" s="377"/>
      <c r="CQ75" s="377"/>
      <c r="CR75" s="377"/>
      <c r="CS75" s="377"/>
      <c r="CT75" s="377"/>
      <c r="CU75" s="377"/>
      <c r="CV75" s="377">
        <v>-0.5</v>
      </c>
      <c r="CW75" s="377"/>
      <c r="CX75" s="377"/>
      <c r="CY75" s="377"/>
      <c r="CZ75" s="377"/>
      <c r="DA75" s="377"/>
      <c r="DB75" s="377"/>
      <c r="DC75" s="377"/>
    </row>
    <row r="76" spans="2:107" x14ac:dyDescent="0.15">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x14ac:dyDescent="0.15">
      <c r="B77" s="247"/>
      <c r="G77" s="383"/>
      <c r="H77" s="383"/>
      <c r="I77" s="383"/>
      <c r="J77" s="383"/>
      <c r="K77" s="381"/>
      <c r="L77" s="381"/>
      <c r="M77" s="381"/>
      <c r="N77" s="381"/>
      <c r="AN77" s="382" t="s">
        <v>573</v>
      </c>
      <c r="AO77" s="382"/>
      <c r="AP77" s="382"/>
      <c r="AQ77" s="382"/>
      <c r="AR77" s="382"/>
      <c r="AS77" s="382"/>
      <c r="AT77" s="382"/>
      <c r="AU77" s="382"/>
      <c r="AV77" s="382"/>
      <c r="AW77" s="382"/>
      <c r="AX77" s="382"/>
      <c r="AY77" s="382"/>
      <c r="AZ77" s="382"/>
      <c r="BA77" s="382"/>
      <c r="BB77" s="380" t="s">
        <v>571</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x14ac:dyDescent="0.15">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x14ac:dyDescent="0.15">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576</v>
      </c>
      <c r="BC79" s="380"/>
      <c r="BD79" s="380"/>
      <c r="BE79" s="380"/>
      <c r="BF79" s="380"/>
      <c r="BG79" s="380"/>
      <c r="BH79" s="380"/>
      <c r="BI79" s="380"/>
      <c r="BJ79" s="380"/>
      <c r="BK79" s="380"/>
      <c r="BL79" s="380"/>
      <c r="BM79" s="380"/>
      <c r="BN79" s="380"/>
      <c r="BO79" s="380"/>
      <c r="BP79" s="377">
        <v>8</v>
      </c>
      <c r="BQ79" s="377"/>
      <c r="BR79" s="377"/>
      <c r="BS79" s="377"/>
      <c r="BT79" s="377"/>
      <c r="BU79" s="377"/>
      <c r="BV79" s="377"/>
      <c r="BW79" s="377"/>
      <c r="BX79" s="377">
        <v>6.6</v>
      </c>
      <c r="BY79" s="377"/>
      <c r="BZ79" s="377"/>
      <c r="CA79" s="377"/>
      <c r="CB79" s="377"/>
      <c r="CC79" s="377"/>
      <c r="CD79" s="377"/>
      <c r="CE79" s="377"/>
      <c r="CF79" s="377">
        <v>6.8</v>
      </c>
      <c r="CG79" s="377"/>
      <c r="CH79" s="377"/>
      <c r="CI79" s="377"/>
      <c r="CJ79" s="377"/>
      <c r="CK79" s="377"/>
      <c r="CL79" s="377"/>
      <c r="CM79" s="377"/>
      <c r="CN79" s="377">
        <v>7.2</v>
      </c>
      <c r="CO79" s="377"/>
      <c r="CP79" s="377"/>
      <c r="CQ79" s="377"/>
      <c r="CR79" s="377"/>
      <c r="CS79" s="377"/>
      <c r="CT79" s="377"/>
      <c r="CU79" s="377"/>
      <c r="CV79" s="377">
        <v>7.3</v>
      </c>
      <c r="CW79" s="377"/>
      <c r="CX79" s="377"/>
      <c r="CY79" s="377"/>
      <c r="CZ79" s="377"/>
      <c r="DA79" s="377"/>
      <c r="DB79" s="377"/>
      <c r="DC79" s="377"/>
    </row>
    <row r="80" spans="2:107" x14ac:dyDescent="0.15">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ov7/wHMSE1dmJoYiGjzP+qz9RHTqO9yq5pytf9mwCnDkq9UsXiK8V6xTaN9R2U+ezHkH1asFXZfZwRt2YQyw7Q==" saltValue="+Km8oP55KlLuOOYL3C0hf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CBA51-ADB9-4D72-B01C-04EAC3495E46}">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qwLV7CJMJF5K7pdLaFpOP/DjtZCfsRr9/EfE3FcnzYhQ0WY9JNLYWe822MCYJHUultSp27s4Y92TdeiJIA+jIw==" saltValue="kw+XDs4FEUy0vyMvo2DYH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23380-8334-4EF7-92C4-1D36121BA6A4}">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KN7hhEqXzgOWnY/rbLs8t9c2t2oQTPHcA2gRmxP5rRuDAIA/Et2N6Jv/bp3hsFqDAGVIdIeEPjEGdV2Dta2ijQ==" saltValue="zKaoXPLc/QnqUCmi78z3c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227840</v>
      </c>
      <c r="E3" s="142"/>
      <c r="F3" s="143">
        <v>332350</v>
      </c>
      <c r="G3" s="144"/>
      <c r="H3" s="145"/>
    </row>
    <row r="4" spans="1:8" x14ac:dyDescent="0.15">
      <c r="A4" s="146"/>
      <c r="B4" s="147"/>
      <c r="C4" s="148"/>
      <c r="D4" s="149">
        <v>104063</v>
      </c>
      <c r="E4" s="150"/>
      <c r="F4" s="151">
        <v>200453</v>
      </c>
      <c r="G4" s="152"/>
      <c r="H4" s="153"/>
    </row>
    <row r="5" spans="1:8" x14ac:dyDescent="0.15">
      <c r="A5" s="134" t="s">
        <v>517</v>
      </c>
      <c r="B5" s="139"/>
      <c r="C5" s="140"/>
      <c r="D5" s="141">
        <v>199242</v>
      </c>
      <c r="E5" s="142"/>
      <c r="F5" s="143">
        <v>362690</v>
      </c>
      <c r="G5" s="144"/>
      <c r="H5" s="145"/>
    </row>
    <row r="6" spans="1:8" x14ac:dyDescent="0.15">
      <c r="A6" s="146"/>
      <c r="B6" s="147"/>
      <c r="C6" s="148"/>
      <c r="D6" s="149">
        <v>114775</v>
      </c>
      <c r="E6" s="150"/>
      <c r="F6" s="151">
        <v>172580</v>
      </c>
      <c r="G6" s="152"/>
      <c r="H6" s="153"/>
    </row>
    <row r="7" spans="1:8" x14ac:dyDescent="0.15">
      <c r="A7" s="134" t="s">
        <v>518</v>
      </c>
      <c r="B7" s="139"/>
      <c r="C7" s="140"/>
      <c r="D7" s="141">
        <v>185892</v>
      </c>
      <c r="E7" s="142"/>
      <c r="F7" s="143">
        <v>296093</v>
      </c>
      <c r="G7" s="144"/>
      <c r="H7" s="145"/>
    </row>
    <row r="8" spans="1:8" x14ac:dyDescent="0.15">
      <c r="A8" s="146"/>
      <c r="B8" s="147"/>
      <c r="C8" s="148"/>
      <c r="D8" s="149">
        <v>101326</v>
      </c>
      <c r="E8" s="150"/>
      <c r="F8" s="151">
        <v>140545</v>
      </c>
      <c r="G8" s="152"/>
      <c r="H8" s="153"/>
    </row>
    <row r="9" spans="1:8" x14ac:dyDescent="0.15">
      <c r="A9" s="134" t="s">
        <v>519</v>
      </c>
      <c r="B9" s="139"/>
      <c r="C9" s="140"/>
      <c r="D9" s="141">
        <v>239969</v>
      </c>
      <c r="E9" s="142"/>
      <c r="F9" s="143">
        <v>308655</v>
      </c>
      <c r="G9" s="144"/>
      <c r="H9" s="145"/>
    </row>
    <row r="10" spans="1:8" x14ac:dyDescent="0.15">
      <c r="A10" s="146"/>
      <c r="B10" s="147"/>
      <c r="C10" s="148"/>
      <c r="D10" s="149">
        <v>131705</v>
      </c>
      <c r="E10" s="150"/>
      <c r="F10" s="151">
        <v>169887</v>
      </c>
      <c r="G10" s="152"/>
      <c r="H10" s="153"/>
    </row>
    <row r="11" spans="1:8" x14ac:dyDescent="0.15">
      <c r="A11" s="134" t="s">
        <v>520</v>
      </c>
      <c r="B11" s="139"/>
      <c r="C11" s="140"/>
      <c r="D11" s="141">
        <v>197387</v>
      </c>
      <c r="E11" s="142"/>
      <c r="F11" s="143">
        <v>325476</v>
      </c>
      <c r="G11" s="144"/>
      <c r="H11" s="145"/>
    </row>
    <row r="12" spans="1:8" x14ac:dyDescent="0.15">
      <c r="A12" s="146"/>
      <c r="B12" s="147"/>
      <c r="C12" s="154"/>
      <c r="D12" s="149">
        <v>151817</v>
      </c>
      <c r="E12" s="150"/>
      <c r="F12" s="151">
        <v>190204</v>
      </c>
      <c r="G12" s="152"/>
      <c r="H12" s="153"/>
    </row>
    <row r="13" spans="1:8" x14ac:dyDescent="0.15">
      <c r="A13" s="134"/>
      <c r="B13" s="139"/>
      <c r="C13" s="140"/>
      <c r="D13" s="141">
        <v>210066</v>
      </c>
      <c r="E13" s="142"/>
      <c r="F13" s="143">
        <v>325053</v>
      </c>
      <c r="G13" s="155"/>
      <c r="H13" s="145"/>
    </row>
    <row r="14" spans="1:8" x14ac:dyDescent="0.15">
      <c r="A14" s="146"/>
      <c r="B14" s="147"/>
      <c r="C14" s="148"/>
      <c r="D14" s="149">
        <v>120737</v>
      </c>
      <c r="E14" s="150"/>
      <c r="F14" s="151">
        <v>174734</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2.5299999999999998</v>
      </c>
      <c r="C19" s="156">
        <f>ROUND(VALUE(SUBSTITUTE(実質収支比率等に係る経年分析!G$48,"▲","-")),2)</f>
        <v>2.46</v>
      </c>
      <c r="D19" s="156">
        <f>ROUND(VALUE(SUBSTITUTE(実質収支比率等に係る経年分析!H$48,"▲","-")),2)</f>
        <v>5.4</v>
      </c>
      <c r="E19" s="156">
        <f>ROUND(VALUE(SUBSTITUTE(実質収支比率等に係る経年分析!I$48,"▲","-")),2)</f>
        <v>14.85</v>
      </c>
      <c r="F19" s="156">
        <f>ROUND(VALUE(SUBSTITUTE(実質収支比率等に係る経年分析!J$48,"▲","-")),2)</f>
        <v>6.27</v>
      </c>
    </row>
    <row r="20" spans="1:11" x14ac:dyDescent="0.15">
      <c r="A20" s="156" t="s">
        <v>53</v>
      </c>
      <c r="B20" s="156">
        <f>ROUND(VALUE(SUBSTITUTE(実質収支比率等に係る経年分析!F$47,"▲","-")),2)</f>
        <v>52.09</v>
      </c>
      <c r="C20" s="156">
        <f>ROUND(VALUE(SUBSTITUTE(実質収支比率等に係る経年分析!G$47,"▲","-")),2)</f>
        <v>47.57</v>
      </c>
      <c r="D20" s="156">
        <f>ROUND(VALUE(SUBSTITUTE(実質収支比率等に係る経年分析!H$47,"▲","-")),2)</f>
        <v>49.5</v>
      </c>
      <c r="E20" s="156">
        <f>ROUND(VALUE(SUBSTITUTE(実質収支比率等に係る経年分析!I$47,"▲","-")),2)</f>
        <v>49.82</v>
      </c>
      <c r="F20" s="156">
        <f>ROUND(VALUE(SUBSTITUTE(実質収支比率等に係る経年分析!J$47,"▲","-")),2)</f>
        <v>47.06</v>
      </c>
    </row>
    <row r="21" spans="1:11" x14ac:dyDescent="0.15">
      <c r="A21" s="156" t="s">
        <v>54</v>
      </c>
      <c r="B21" s="156">
        <f>IF(ISNUMBER(VALUE(SUBSTITUTE(実質収支比率等に係る経年分析!F$49,"▲","-"))),ROUND(VALUE(SUBSTITUTE(実質収支比率等に係る経年分析!F$49,"▲","-")),2),NA())</f>
        <v>3.04</v>
      </c>
      <c r="C21" s="156">
        <f>IF(ISNUMBER(VALUE(SUBSTITUTE(実質収支比率等に係る経年分析!G$49,"▲","-"))),ROUND(VALUE(SUBSTITUTE(実質収支比率等に係る経年分析!G$49,"▲","-")),2),NA())</f>
        <v>14.77</v>
      </c>
      <c r="D21" s="156">
        <f>IF(ISNUMBER(VALUE(SUBSTITUTE(実質収支比率等に係る経年分析!H$49,"▲","-"))),ROUND(VALUE(SUBSTITUTE(実質収支比率等に係る経年分析!H$49,"▲","-")),2),NA())</f>
        <v>13.25</v>
      </c>
      <c r="E21" s="156">
        <f>IF(ISNUMBER(VALUE(SUBSTITUTE(実質収支比率等に係る経年分析!I$49,"▲","-"))),ROUND(VALUE(SUBSTITUTE(実質収支比率等に係る経年分析!I$49,"▲","-")),2),NA())</f>
        <v>11.56</v>
      </c>
      <c r="F21" s="156">
        <f>IF(ISNUMBER(VALUE(SUBSTITUTE(実質収支比率等に係る経年分析!J$49,"▲","-"))),ROUND(VALUE(SUBSTITUTE(実質収支比率等に係る経年分析!J$49,"▲","-")),2),NA())</f>
        <v>0.26</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0.77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後期高齢者特別会計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1.91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1.1000000000000001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2.0099999999999998</v>
      </c>
    </row>
    <row r="34" spans="1:16" x14ac:dyDescent="0.15">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6.18</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4.1500000000000004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3.83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6.72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16.079999999999998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7.36</v>
      </c>
    </row>
    <row r="36" spans="1:16" x14ac:dyDescent="0.15">
      <c r="A36" s="157" t="str">
        <f>IF(連結実質赤字比率に係る赤字・黒字の構成分析!C$34="",NA(),連結実質赤字比率に係る赤字・黒字の構成分析!C$34)</f>
        <v>住宅新築資金等貸付事業特別会計</v>
      </c>
      <c r="B36" s="157">
        <f>IF(ROUND(VALUE(SUBSTITUTE(連結実質赤字比率に係る赤字・黒字の構成分析!F$34,"▲", "-")), 2) &lt; 0, ABS(ROUND(VALUE(SUBSTITUTE(連結実質赤字比率に係る赤字・黒字の構成分析!F$34,"▲", "-")), 2)), NA())</f>
        <v>1.62</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1.37</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1.32</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1.23</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1.0900000000000001</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225</v>
      </c>
      <c r="E42" s="158"/>
      <c r="F42" s="158"/>
      <c r="G42" s="158">
        <f>'実質公債費比率（分子）の構造'!L$52</f>
        <v>226</v>
      </c>
      <c r="H42" s="158"/>
      <c r="I42" s="158"/>
      <c r="J42" s="158">
        <f>'実質公債費比率（分子）の構造'!M$52</f>
        <v>219</v>
      </c>
      <c r="K42" s="158"/>
      <c r="L42" s="158"/>
      <c r="M42" s="158">
        <f>'実質公債費比率（分子）の構造'!N$52</f>
        <v>217</v>
      </c>
      <c r="N42" s="158"/>
      <c r="O42" s="158"/>
      <c r="P42" s="158">
        <f>'実質公債費比率（分子）の構造'!O$52</f>
        <v>235</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8</v>
      </c>
      <c r="C45" s="158"/>
      <c r="D45" s="158"/>
      <c r="E45" s="158">
        <f>'実質公債費比率（分子）の構造'!L$49</f>
        <v>9</v>
      </c>
      <c r="F45" s="158"/>
      <c r="G45" s="158"/>
      <c r="H45" s="158">
        <f>'実質公債費比率（分子）の構造'!M$49</f>
        <v>11</v>
      </c>
      <c r="I45" s="158"/>
      <c r="J45" s="158"/>
      <c r="K45" s="158">
        <f>'実質公債費比率（分子）の構造'!N$49</f>
        <v>11</v>
      </c>
      <c r="L45" s="158"/>
      <c r="M45" s="158"/>
      <c r="N45" s="158">
        <f>'実質公債費比率（分子）の構造'!O$49</f>
        <v>5</v>
      </c>
      <c r="O45" s="158"/>
      <c r="P45" s="158"/>
    </row>
    <row r="46" spans="1:16" x14ac:dyDescent="0.15">
      <c r="A46" s="158" t="s">
        <v>64</v>
      </c>
      <c r="B46" s="158" t="str">
        <f>'実質公債費比率（分子）の構造'!K$48</f>
        <v>-</v>
      </c>
      <c r="C46" s="158"/>
      <c r="D46" s="158"/>
      <c r="E46" s="158" t="str">
        <f>'実質公債費比率（分子）の構造'!L$48</f>
        <v>-</v>
      </c>
      <c r="F46" s="158"/>
      <c r="G46" s="158"/>
      <c r="H46" s="158">
        <f>'実質公債費比率（分子）の構造'!M$48</f>
        <v>0</v>
      </c>
      <c r="I46" s="158"/>
      <c r="J46" s="158"/>
      <c r="K46" s="158">
        <f>'実質公債費比率（分子）の構造'!N$48</f>
        <v>1</v>
      </c>
      <c r="L46" s="158"/>
      <c r="M46" s="158"/>
      <c r="N46" s="158">
        <f>'実質公債費比率（分子）の構造'!O$48</f>
        <v>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186</v>
      </c>
      <c r="C49" s="158"/>
      <c r="D49" s="158"/>
      <c r="E49" s="158">
        <f>'実質公債費比率（分子）の構造'!L$45</f>
        <v>211</v>
      </c>
      <c r="F49" s="158"/>
      <c r="G49" s="158"/>
      <c r="H49" s="158">
        <f>'実質公債費比率（分子）の構造'!M$45</f>
        <v>188</v>
      </c>
      <c r="I49" s="158"/>
      <c r="J49" s="158"/>
      <c r="K49" s="158">
        <f>'実質公債費比率（分子）の構造'!N$45</f>
        <v>192</v>
      </c>
      <c r="L49" s="158"/>
      <c r="M49" s="158"/>
      <c r="N49" s="158">
        <f>'実質公債費比率（分子）の構造'!O$45</f>
        <v>236</v>
      </c>
      <c r="O49" s="158"/>
      <c r="P49" s="158"/>
    </row>
    <row r="50" spans="1:16" x14ac:dyDescent="0.15">
      <c r="A50" s="158" t="s">
        <v>67</v>
      </c>
      <c r="B50" s="158" t="e">
        <f>NA()</f>
        <v>#N/A</v>
      </c>
      <c r="C50" s="158">
        <f>IF(ISNUMBER('実質公債費比率（分子）の構造'!K$53),'実質公債費比率（分子）の構造'!K$53,NA())</f>
        <v>-31</v>
      </c>
      <c r="D50" s="158" t="e">
        <f>NA()</f>
        <v>#N/A</v>
      </c>
      <c r="E50" s="158" t="e">
        <f>NA()</f>
        <v>#N/A</v>
      </c>
      <c r="F50" s="158">
        <f>IF(ISNUMBER('実質公債費比率（分子）の構造'!L$53),'実質公債費比率（分子）の構造'!L$53,NA())</f>
        <v>-6</v>
      </c>
      <c r="G50" s="158" t="e">
        <f>NA()</f>
        <v>#N/A</v>
      </c>
      <c r="H50" s="158" t="e">
        <f>NA()</f>
        <v>#N/A</v>
      </c>
      <c r="I50" s="158">
        <f>IF(ISNUMBER('実質公債費比率（分子）の構造'!M$53),'実質公債費比率（分子）の構造'!M$53,NA())</f>
        <v>-20</v>
      </c>
      <c r="J50" s="158" t="e">
        <f>NA()</f>
        <v>#N/A</v>
      </c>
      <c r="K50" s="158" t="e">
        <f>NA()</f>
        <v>#N/A</v>
      </c>
      <c r="L50" s="158">
        <f>IF(ISNUMBER('実質公債費比率（分子）の構造'!N$53),'実質公債費比率（分子）の構造'!N$53,NA())</f>
        <v>-13</v>
      </c>
      <c r="M50" s="158" t="e">
        <f>NA()</f>
        <v>#N/A</v>
      </c>
      <c r="N50" s="158" t="e">
        <f>NA()</f>
        <v>#N/A</v>
      </c>
      <c r="O50" s="158">
        <f>IF(ISNUMBER('実質公債費比率（分子）の構造'!O$53),'実質公債費比率（分子）の構造'!O$53,NA())</f>
        <v>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1700</v>
      </c>
      <c r="E56" s="157"/>
      <c r="F56" s="157"/>
      <c r="G56" s="157">
        <f>'将来負担比率（分子）の構造'!J$52</f>
        <v>1871</v>
      </c>
      <c r="H56" s="157"/>
      <c r="I56" s="157"/>
      <c r="J56" s="157">
        <f>'将来負担比率（分子）の構造'!K$52</f>
        <v>1932</v>
      </c>
      <c r="K56" s="157"/>
      <c r="L56" s="157"/>
      <c r="M56" s="157">
        <f>'将来負担比率（分子）の構造'!L$52</f>
        <v>1976</v>
      </c>
      <c r="N56" s="157"/>
      <c r="O56" s="157"/>
      <c r="P56" s="157">
        <f>'将来負担比率（分子）の構造'!M$52</f>
        <v>2110</v>
      </c>
    </row>
    <row r="57" spans="1:16" x14ac:dyDescent="0.15">
      <c r="A57" s="157" t="s">
        <v>42</v>
      </c>
      <c r="B57" s="157"/>
      <c r="C57" s="157"/>
      <c r="D57" s="157">
        <f>'将来負担比率（分子）の構造'!I$51</f>
        <v>571</v>
      </c>
      <c r="E57" s="157"/>
      <c r="F57" s="157"/>
      <c r="G57" s="157">
        <f>'将来負担比率（分子）の構造'!J$51</f>
        <v>463</v>
      </c>
      <c r="H57" s="157"/>
      <c r="I57" s="157"/>
      <c r="J57" s="157">
        <f>'将来負担比率（分子）の構造'!K$51</f>
        <v>303</v>
      </c>
      <c r="K57" s="157"/>
      <c r="L57" s="157"/>
      <c r="M57" s="157">
        <f>'将来負担比率（分子）の構造'!L$51</f>
        <v>306</v>
      </c>
      <c r="N57" s="157"/>
      <c r="O57" s="157"/>
      <c r="P57" s="157">
        <f>'将来負担比率（分子）の構造'!M$51</f>
        <v>227</v>
      </c>
    </row>
    <row r="58" spans="1:16" x14ac:dyDescent="0.15">
      <c r="A58" s="157" t="s">
        <v>41</v>
      </c>
      <c r="B58" s="157"/>
      <c r="C58" s="157"/>
      <c r="D58" s="157">
        <f>'将来負担比率（分子）の構造'!I$50</f>
        <v>4424</v>
      </c>
      <c r="E58" s="157"/>
      <c r="F58" s="157"/>
      <c r="G58" s="157">
        <f>'将来負担比率（分子）の構造'!J$50</f>
        <v>4669</v>
      </c>
      <c r="H58" s="157"/>
      <c r="I58" s="157"/>
      <c r="J58" s="157">
        <f>'将来負担比率（分子）の構造'!K$50</f>
        <v>4906</v>
      </c>
      <c r="K58" s="157"/>
      <c r="L58" s="157"/>
      <c r="M58" s="157">
        <f>'将来負担比率（分子）の構造'!L$50</f>
        <v>5540</v>
      </c>
      <c r="N58" s="157"/>
      <c r="O58" s="157"/>
      <c r="P58" s="157">
        <f>'将来負担比率（分子）の構造'!M$50</f>
        <v>6633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229</v>
      </c>
      <c r="C62" s="157"/>
      <c r="D62" s="157"/>
      <c r="E62" s="157">
        <f>'将来負担比率（分子）の構造'!J$45</f>
        <v>320</v>
      </c>
      <c r="F62" s="157"/>
      <c r="G62" s="157"/>
      <c r="H62" s="157">
        <f>'将来負担比率（分子）の構造'!K$45</f>
        <v>328</v>
      </c>
      <c r="I62" s="157"/>
      <c r="J62" s="157"/>
      <c r="K62" s="157">
        <f>'将来負担比率（分子）の構造'!L$45</f>
        <v>334</v>
      </c>
      <c r="L62" s="157"/>
      <c r="M62" s="157"/>
      <c r="N62" s="157">
        <f>'将来負担比率（分子）の構造'!M$45</f>
        <v>326</v>
      </c>
      <c r="O62" s="157"/>
      <c r="P62" s="157"/>
    </row>
    <row r="63" spans="1:16" x14ac:dyDescent="0.15">
      <c r="A63" s="157" t="s">
        <v>34</v>
      </c>
      <c r="B63" s="157">
        <f>'将来負担比率（分子）の構造'!I$44</f>
        <v>59</v>
      </c>
      <c r="C63" s="157"/>
      <c r="D63" s="157"/>
      <c r="E63" s="157">
        <f>'将来負担比率（分子）の構造'!J$44</f>
        <v>53</v>
      </c>
      <c r="F63" s="157"/>
      <c r="G63" s="157"/>
      <c r="H63" s="157">
        <f>'将来負担比率（分子）の構造'!K$44</f>
        <v>45</v>
      </c>
      <c r="I63" s="157"/>
      <c r="J63" s="157"/>
      <c r="K63" s="157">
        <f>'将来負担比率（分子）の構造'!L$44</f>
        <v>42</v>
      </c>
      <c r="L63" s="157"/>
      <c r="M63" s="157"/>
      <c r="N63" s="157">
        <f>'将来負担比率（分子）の構造'!M$44</f>
        <v>49</v>
      </c>
      <c r="O63" s="157"/>
      <c r="P63" s="157"/>
    </row>
    <row r="64" spans="1:16" x14ac:dyDescent="0.15">
      <c r="A64" s="157" t="s">
        <v>33</v>
      </c>
      <c r="B64" s="157" t="str">
        <f>'将来負担比率（分子）の構造'!I$43</f>
        <v>-</v>
      </c>
      <c r="C64" s="157"/>
      <c r="D64" s="157"/>
      <c r="E64" s="157">
        <f>'将来負担比率（分子）の構造'!J$43</f>
        <v>31</v>
      </c>
      <c r="F64" s="157"/>
      <c r="G64" s="157"/>
      <c r="H64" s="157">
        <f>'将来負担比率（分子）の構造'!K$43</f>
        <v>54</v>
      </c>
      <c r="I64" s="157"/>
      <c r="J64" s="157"/>
      <c r="K64" s="157">
        <f>'将来負担比率（分子）の構造'!L$43</f>
        <v>92</v>
      </c>
      <c r="L64" s="157"/>
      <c r="M64" s="157"/>
      <c r="N64" s="157">
        <f>'将来負担比率（分子）の構造'!M$43</f>
        <v>97</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2912</v>
      </c>
      <c r="C66" s="157"/>
      <c r="D66" s="157"/>
      <c r="E66" s="157">
        <f>'将来負担比率（分子）の構造'!J$41</f>
        <v>2818</v>
      </c>
      <c r="F66" s="157"/>
      <c r="G66" s="157"/>
      <c r="H66" s="157">
        <f>'将来負担比率（分子）の構造'!K$41</f>
        <v>2801</v>
      </c>
      <c r="I66" s="157"/>
      <c r="J66" s="157"/>
      <c r="K66" s="157">
        <f>'将来負担比率（分子）の構造'!L$41</f>
        <v>3011</v>
      </c>
      <c r="L66" s="157"/>
      <c r="M66" s="157"/>
      <c r="N66" s="157">
        <f>'将来負担比率（分子）の構造'!M$41</f>
        <v>3030</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783</v>
      </c>
      <c r="C72" s="161">
        <f>基金残高に係る経年分析!G55</f>
        <v>778</v>
      </c>
      <c r="D72" s="161">
        <f>基金残高に係る経年分析!H55</f>
        <v>774</v>
      </c>
    </row>
    <row r="73" spans="1:16" x14ac:dyDescent="0.15">
      <c r="A73" s="160" t="s">
        <v>74</v>
      </c>
      <c r="B73" s="161">
        <f>基金残高に係る経年分析!F56</f>
        <v>1593</v>
      </c>
      <c r="C73" s="161">
        <f>基金残高に係る経年分析!G56</f>
        <v>1567</v>
      </c>
      <c r="D73" s="161">
        <f>基金残高に係る経年分析!H56</f>
        <v>1909</v>
      </c>
    </row>
    <row r="74" spans="1:16" x14ac:dyDescent="0.15">
      <c r="A74" s="160" t="s">
        <v>75</v>
      </c>
      <c r="B74" s="161">
        <f>基金残高に係る経年分析!F57</f>
        <v>2529</v>
      </c>
      <c r="C74" s="161">
        <f>基金残高に係る経年分析!G57</f>
        <v>3194</v>
      </c>
      <c r="D74" s="161">
        <f>基金残高に係る経年分析!H57</f>
        <v>3950</v>
      </c>
    </row>
  </sheetData>
  <sheetProtection algorithmName="SHA-512" hashValue="y2pUQtXMTU/S3cYpgHhBtDKAUbza77/1kd7BuPvDKEhs/nEfQPchq9yxXOdYz9K7VuUIrqNP2re1BsBwV/XmYA==" saltValue="qJ181JykyRKYUs1H5zHlS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2026-03-06T00:58:51Z</cp:lastPrinted>
  <dcterms:created xsi:type="dcterms:W3CDTF">2026-02-26T10:14:14Z</dcterms:created>
  <dcterms:modified xsi:type="dcterms:W3CDTF">2026-09-25T07:55:16Z</dcterms:modified>
  <cp:category/>
</cp:coreProperties>
</file>