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mc:AlternateContent xmlns:mc="http://schemas.openxmlformats.org/markup-compatibility/2006">
    <mc:Choice Requires="x15">
      <x15ac:absPath xmlns:x15ac="http://schemas.microsoft.com/office/spreadsheetml/2010/11/ac" url="C:\Users\1101494\Desktop\新しいフォルダー (2)\A1修正後\"/>
    </mc:Choice>
  </mc:AlternateContent>
  <xr:revisionPtr revIDLastSave="0" documentId="13_ncr:1_{2D63D3FC-39F9-408B-945C-6C7E2C5EE60A}" xr6:coauthVersionLast="47" xr6:coauthVersionMax="47" xr10:uidLastSave="{00000000-0000-0000-0000-000000000000}"/>
  <bookViews>
    <workbookView xWindow="20370" yWindow="-120" windowWidth="29040" windowHeight="1584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O35" i="10" l="1"/>
  <c r="AO34" i="10"/>
  <c r="W37"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E43" i="10"/>
  <c r="AM43" i="10"/>
  <c r="U43" i="10"/>
  <c r="C43" i="10"/>
  <c r="CO42" i="10"/>
  <c r="BE42" i="10"/>
  <c r="AM42" i="10"/>
  <c r="U42" i="10"/>
  <c r="C42" i="10"/>
  <c r="CO41" i="10"/>
  <c r="BE41" i="10"/>
  <c r="AM41" i="10"/>
  <c r="U41" i="10"/>
  <c r="C41" i="10"/>
  <c r="CO40" i="10"/>
  <c r="BE40" i="10"/>
  <c r="AM40" i="10"/>
  <c r="U40" i="10"/>
  <c r="C40" i="10"/>
  <c r="CO39" i="10"/>
  <c r="BE39" i="10"/>
  <c r="AM39" i="10"/>
  <c r="U39" i="10"/>
  <c r="C39" i="10"/>
  <c r="CO38" i="10"/>
  <c r="BE38" i="10"/>
  <c r="AM38" i="10"/>
  <c r="U38" i="10"/>
  <c r="C38" i="10"/>
  <c r="CO37" i="10"/>
  <c r="BE37" i="10"/>
  <c r="AM37" i="10"/>
  <c r="C37" i="10"/>
  <c r="CO36" i="10"/>
  <c r="BE36" i="10"/>
  <c r="AM36" i="10"/>
  <c r="C36" i="10"/>
  <c r="BW35" i="10"/>
  <c r="BW36" i="10" s="1"/>
  <c r="BW37" i="10" s="1"/>
  <c r="BW38" i="10" s="1"/>
  <c r="BW39" i="10" s="1"/>
  <c r="BW40" i="10" s="1"/>
  <c r="BW41" i="10" s="1"/>
  <c r="BW42" i="10" s="1"/>
  <c r="BW43" i="10" s="1"/>
  <c r="BE35" i="10"/>
  <c r="BW34" i="10"/>
  <c r="BE34" i="10"/>
  <c r="C34" i="10"/>
  <c r="CO34" i="10" l="1"/>
  <c r="CO35" i="10" s="1"/>
  <c r="C35" i="10"/>
  <c r="U34"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U35" i="10" l="1"/>
  <c r="U36" i="10" s="1"/>
  <c r="U37" i="10" s="1"/>
  <c r="AM34" i="10"/>
  <c r="AM35" i="10" s="1"/>
</calcChain>
</file>

<file path=xl/sharedStrings.xml><?xml version="1.0" encoding="utf-8"?>
<sst xmlns="http://schemas.openxmlformats.org/spreadsheetml/2006/main" count="1112" uniqueCount="579">
  <si>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</si>
  <si>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</si>
  <si>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</si>
  <si>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</si>
  <si>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</si>
  <si>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</si>
  <si>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</si>
  <si>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</si>
  <si>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</si>
  <si>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</si>
  <si>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</si>
  <si>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</si>
  <si>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</si>
  <si>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</si>
  <si>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</si>
  <si>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</si>
  <si>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</si>
  <si>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</si>
  <si>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</si>
  <si>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</si>
  <si>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</si>
  <si>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</si>
  <si>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</si>
  <si>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</si>
  <si>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</si>
  <si>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</si>
  <si>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</si>
  <si>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</si>
  <si>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</si>
  <si>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</si>
  <si>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</si>
  <si>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</si>
  <si>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</si>
  <si>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</si>
  <si>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</si>
  <si>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</si>
  <si>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</si>
  <si>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</si>
  <si>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</si>
  <si>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</si>
  <si>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</si>
  <si>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</si>
  <si>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</si>
  <si>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</si>
  <si>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</si>
  <si>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</si>
  <si>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</si>
  <si>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</si>
  <si>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</si>
  <si>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</si>
  <si>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</si>
  <si>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</si>
  <si>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</si>
  <si>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</si>
  <si>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</si>
  <si>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</si>
  <si>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</si>
  <si>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</si>
  <si>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</si>
  <si>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</si>
  <si>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</si>
  <si>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</si>
  <si>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</si>
  <si>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</si>
  <si>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</si>
  <si>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</si>
  <si>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</si>
  <si>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</si>
  <si>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</si>
  <si>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</si>
  <si>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</si>
  <si>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</si>
  <si>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</si>
  <si>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</si>
  <si>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</si>
  <si>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</si>
  <si>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</si>
  <si>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</si>
  <si>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</si>
  <si>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福岡県</t>
    <phoneticPr fontId="5"/>
  </si>
  <si>
    <t>市町村類型</t>
    <phoneticPr fontId="5"/>
  </si>
  <si>
    <t>Ⅰ－１</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</si>
  <si>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</si>
  <si>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</si>
  <si>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</si>
  <si>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</si>
  <si>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</si>
  <si>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</si>
  <si>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</si>
  <si>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</si>
  <si>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</si>
  <si>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</si>
  <si>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</si>
  <si>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</si>
  <si>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みやま市</t>
    <phoneticPr fontId="5"/>
  </si>
  <si>
    <t>地方交付税種地</t>
    <rPh sb="0" eb="2">
      <t>チホウ</t>
    </rPh>
    <rPh sb="2" eb="5">
      <t>コウフゼイ</t>
    </rPh>
    <rPh sb="5" eb="6">
      <t>シュ</t>
    </rPh>
    <rPh sb="6" eb="7">
      <t>チ</t>
    </rPh>
    <phoneticPr fontId="5"/>
  </si>
  <si>
    <t>1-1</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</si>
  <si>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</si>
  <si>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</si>
  <si>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</si>
  <si>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</si>
  <si>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</si>
  <si>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</si>
  <si>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</si>
  <si>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</si>
  <si>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</si>
  <si>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</si>
  <si>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</si>
  <si>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</si>
  <si>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</si>
  <si>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</si>
  <si>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</si>
  <si>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</si>
  <si>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</si>
  <si>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</si>
  <si>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</si>
  <si>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</si>
  <si>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</si>
  <si>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-6.0</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</si>
  <si>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</si>
  <si>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</si>
  <si>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</si>
  <si>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</si>
  <si>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</si>
  <si>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</si>
  <si>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</si>
  <si>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</si>
  <si>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</si>
  <si>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</si>
  <si>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</si>
  <si>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</si>
  <si>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</si>
  <si>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</si>
  <si>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</si>
  <si>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</si>
  <si>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</si>
  <si>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</si>
  <si>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</si>
  <si>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</si>
  <si>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</si>
  <si>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</si>
  <si>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-1.8</t>
    <phoneticPr fontId="5"/>
  </si>
  <si>
    <t>基準財政需要額</t>
    <phoneticPr fontId="25"/>
  </si>
  <si>
    <t>うち日本人(％)</t>
    <phoneticPr fontId="5"/>
  </si>
  <si>
    <t>-2.0</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</si>
  <si>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</si>
  <si>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</si>
  <si>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</si>
  <si>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</si>
  <si>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</si>
  <si>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</si>
  <si>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</si>
  <si>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</si>
  <si>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</si>
  <si>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</si>
  <si>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</si>
  <si>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</si>
  <si>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</si>
  <si>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</si>
  <si>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</si>
  <si>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</si>
  <si>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</si>
  <si>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</si>
  <si>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</si>
  <si>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</si>
  <si>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</si>
  <si>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</si>
  <si>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</si>
  <si>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</si>
  <si>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</si>
  <si>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</si>
  <si>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</si>
  <si>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</si>
  <si>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</si>
  <si>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</si>
  <si>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</si>
  <si>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</si>
  <si>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</si>
  <si>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</si>
  <si>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</si>
  <si>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</si>
  <si>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</si>
  <si>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</si>
  <si>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</si>
  <si>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</si>
  <si>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</si>
  <si>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</si>
  <si>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</si>
  <si>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</si>
  <si>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</si>
  <si>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</si>
  <si>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</si>
  <si>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</si>
  <si>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</si>
  <si>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</si>
  <si>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</si>
  <si>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</si>
  <si>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</si>
  <si>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</si>
  <si>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</si>
  <si>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</si>
  <si>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</si>
  <si>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</si>
  <si>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福岡県みやま市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</si>
  <si>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</si>
  <si>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</si>
  <si>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</si>
  <si>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</si>
  <si>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</si>
  <si>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</si>
  <si>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</si>
  <si>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</si>
  <si>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</si>
  <si>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</si>
  <si>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</si>
  <si>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</si>
  <si>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</si>
  <si>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</si>
  <si>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</si>
  <si>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</si>
  <si>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</si>
  <si>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</si>
  <si>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</si>
  <si>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</si>
  <si>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</si>
  <si>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</si>
  <si>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</si>
  <si>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</si>
  <si>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</si>
  <si>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</si>
  <si>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</si>
  <si>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</si>
  <si>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</si>
  <si>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</si>
  <si>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</si>
  <si>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</si>
  <si>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</si>
  <si>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</si>
  <si>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</si>
  <si>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</si>
  <si>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</si>
  <si>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</si>
  <si>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</si>
  <si>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</si>
  <si>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</si>
  <si>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</si>
  <si>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</si>
  <si>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</si>
  <si>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</si>
  <si>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</si>
  <si>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</si>
  <si>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</si>
  <si>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</si>
  <si>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</si>
  <si>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</si>
  <si>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</si>
  <si>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</si>
  <si>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</si>
  <si>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</si>
  <si>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</si>
  <si>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</si>
  <si>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</si>
  <si>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</si>
  <si>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</si>
  <si>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</si>
  <si>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</si>
  <si>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</si>
  <si>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</si>
  <si>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</si>
  <si>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</si>
  <si>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</si>
  <si>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</si>
  <si>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</si>
  <si>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</si>
  <si>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</si>
  <si>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</si>
  <si>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</si>
  <si>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</si>
  <si>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</si>
  <si>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</si>
  <si>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</si>
  <si>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</si>
  <si>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</si>
  <si>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</si>
  <si>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</si>
  <si>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</si>
  <si>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</si>
  <si>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</si>
  <si>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</si>
  <si>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</si>
  <si>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</si>
  <si>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</si>
  <si>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</si>
  <si>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</si>
  <si>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</si>
  <si>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</si>
  <si>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</si>
  <si>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</si>
  <si>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</si>
  <si>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</si>
  <si>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</si>
  <si>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</si>
  <si>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</si>
  <si>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</si>
  <si>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</si>
  <si>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</si>
  <si>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</si>
  <si>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</si>
  <si>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</si>
  <si>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</si>
  <si>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</si>
  <si>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</si>
  <si>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</si>
  <si>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</si>
  <si>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</si>
  <si>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</si>
  <si>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</si>
  <si>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</si>
  <si>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</si>
  <si>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</si>
  <si>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</si>
  <si>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</si>
  <si>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</si>
  <si>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</si>
  <si>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</si>
  <si>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</si>
  <si>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6"/>
  </si>
  <si>
    <t>工業用水道</t>
    <phoneticPr fontId="5"/>
  </si>
  <si>
    <t>被保険者数(人)</t>
  </si>
  <si>
    <t>　積立金</t>
    <phoneticPr fontId="5"/>
  </si>
  <si>
    <t>　うち臨時財政対策債</t>
    <phoneticPr fontId="5"/>
  </si>
  <si>
    <t>交通</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</si>
  <si>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</si>
  <si>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</si>
  <si>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</si>
  <si>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</si>
  <si>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</si>
  <si>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</si>
  <si>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</si>
  <si>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</si>
  <si>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</si>
  <si>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</si>
  <si>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</si>
  <si>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</si>
  <si>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</si>
  <si>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</si>
  <si>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</si>
  <si>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</si>
  <si>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</si>
  <si>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</si>
  <si>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</si>
  <si>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</si>
  <si>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</si>
  <si>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</si>
  <si>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福岡県みやま市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</si>
  <si>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</si>
  <si>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</si>
  <si>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</si>
  <si>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</si>
  <si>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</si>
  <si>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</si>
  <si>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</si>
  <si>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</si>
  <si>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</si>
  <si>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</si>
  <si>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</si>
  <si>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</si>
  <si>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</si>
  <si>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</si>
  <si>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</si>
  <si>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</si>
  <si>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</si>
  <si>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</si>
  <si>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</si>
  <si>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</si>
  <si>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用地特別会計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</si>
  <si>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</si>
  <si>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</si>
  <si>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</si>
  <si>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</si>
  <si>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</si>
  <si>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</si>
  <si>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</si>
  <si>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</si>
  <si>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</si>
  <si>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</si>
  <si>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</si>
  <si>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</si>
  <si>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</si>
  <si>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国民健康保険事業特別会計</t>
    <phoneticPr fontId="5"/>
  </si>
  <si>
    <t>介護保険事業特別会計（介護保険事業勘定）</t>
    <phoneticPr fontId="5"/>
  </si>
  <si>
    <t>後期高齢者医療特別会計</t>
    <phoneticPr fontId="5"/>
  </si>
  <si>
    <t>介護保険事業特別会計（介護サービス事業勘定）</t>
    <phoneticPr fontId="5"/>
  </si>
  <si>
    <t>水道事業会計</t>
    <phoneticPr fontId="5"/>
  </si>
  <si>
    <t>法適用企業</t>
    <phoneticPr fontId="5"/>
  </si>
  <si>
    <t>下水道事業会計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</si>
  <si>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</si>
  <si>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</si>
  <si>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</si>
  <si>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</si>
  <si>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</si>
  <si>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</si>
  <si>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</si>
  <si>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</si>
  <si>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</si>
  <si>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</si>
  <si>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</si>
  <si>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</si>
  <si>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</si>
  <si>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</si>
  <si>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</si>
  <si>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</si>
  <si>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</si>
  <si>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</si>
  <si>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</si>
  <si>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</si>
  <si>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</si>
  <si>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</si>
  <si>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</si>
  <si>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</si>
  <si>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</si>
  <si>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</si>
  <si>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</si>
  <si>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</si>
  <si>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</si>
  <si>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</si>
  <si>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</si>
  <si>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</si>
  <si>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</si>
  <si>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</si>
  <si>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</si>
  <si>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</si>
  <si>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</si>
  <si>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</si>
  <si>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</si>
  <si>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</si>
  <si>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</si>
  <si>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</si>
  <si>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</si>
  <si>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</si>
  <si>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</si>
  <si>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</si>
  <si>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</si>
  <si>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</si>
  <si>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</si>
  <si>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</si>
  <si>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</si>
  <si>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</si>
  <si>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</si>
  <si>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</si>
  <si>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</si>
  <si>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</si>
  <si>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</si>
  <si>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</si>
  <si>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</si>
  <si>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</si>
  <si>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</si>
  <si>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</si>
  <si>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</si>
  <si>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</si>
  <si>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</si>
  <si>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</si>
  <si>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</si>
  <si>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</si>
  <si>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</si>
  <si>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</si>
  <si>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</si>
  <si>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</si>
  <si>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</si>
  <si>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</si>
  <si>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</si>
  <si>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</si>
  <si>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</si>
  <si>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</si>
  <si>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</si>
  <si>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</si>
  <si>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</si>
  <si>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</si>
  <si>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</si>
  <si>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</si>
  <si>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</si>
  <si>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</si>
  <si>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</si>
  <si>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</si>
  <si>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</si>
  <si>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</si>
  <si>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</si>
  <si>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</si>
  <si>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</si>
  <si>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</si>
  <si>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</si>
  <si>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</si>
  <si>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</si>
  <si>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</si>
  <si>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</si>
  <si>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</si>
  <si>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</si>
  <si>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</si>
  <si>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</si>
  <si>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</si>
  <si>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</si>
  <si>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</si>
  <si>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t>
  </si>
  <si>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</si>
  <si>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</si>
  <si>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</si>
  <si>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</si>
  <si>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</si>
  <si>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</si>
  <si>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</si>
  <si>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</si>
  <si>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</si>
  <si>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</si>
  <si>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</si>
  <si>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</si>
  <si>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</si>
  <si>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</si>
  <si>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</si>
  <si>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</si>
  <si>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</si>
  <si>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</si>
  <si>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</si>
  <si>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</si>
  <si>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</si>
  <si>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</si>
  <si>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</si>
  <si>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</si>
  <si>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</si>
  <si>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</si>
  <si>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</si>
  <si>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</si>
  <si>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3.29</t>
  </si>
  <si>
    <t>▲ 3.47</t>
  </si>
  <si>
    <t>▲ 0.21</t>
  </si>
  <si>
    <t>一般会計</t>
  </si>
  <si>
    <t>水道事業会計</t>
  </si>
  <si>
    <t>国民健康保険事業特別会計</t>
  </si>
  <si>
    <t>介護保険事業特別会計（介護保険事業勘定）</t>
  </si>
  <si>
    <t>下水道事業会計</t>
  </si>
  <si>
    <t>介護保険事業特別会計（介護サービス事業勘定）</t>
  </si>
  <si>
    <t>後期高齢者医療特別会計</t>
  </si>
  <si>
    <t>用地特別会計</t>
  </si>
  <si>
    <t>その他会計（赤字）</t>
  </si>
  <si>
    <t>その他会計（黒字）</t>
  </si>
  <si>
    <t>R02</t>
    <phoneticPr fontId="5"/>
  </si>
  <si>
    <t>R03</t>
    <phoneticPr fontId="5"/>
  </si>
  <si>
    <t>R04</t>
    <phoneticPr fontId="5"/>
  </si>
  <si>
    <t>R05</t>
    <phoneticPr fontId="5"/>
  </si>
  <si>
    <t>R06</t>
    <phoneticPr fontId="5"/>
  </si>
  <si>
    <t>-</t>
    <phoneticPr fontId="2"/>
  </si>
  <si>
    <t>道の駅みやま</t>
    <rPh sb="0" eb="1">
      <t>ミチ</t>
    </rPh>
    <rPh sb="2" eb="3">
      <t>エキ</t>
    </rPh>
    <phoneticPr fontId="2"/>
  </si>
  <si>
    <t>みやまスマートエネルギー</t>
    <phoneticPr fontId="2"/>
  </si>
  <si>
    <t>ふるさとみやま応援基金</t>
    <rPh sb="7" eb="11">
      <t>オウエンキキン</t>
    </rPh>
    <phoneticPr fontId="5"/>
  </si>
  <si>
    <t>教育振興基金</t>
    <rPh sb="0" eb="6">
      <t>キョウイクシンコウキキン</t>
    </rPh>
    <phoneticPr fontId="5"/>
  </si>
  <si>
    <t>まちづくり振興基金</t>
    <rPh sb="5" eb="9">
      <t>シンコウキキン</t>
    </rPh>
    <phoneticPr fontId="5"/>
  </si>
  <si>
    <t>災害対策基金</t>
    <rPh sb="0" eb="6">
      <t>サイガイタイサクキキン</t>
    </rPh>
    <phoneticPr fontId="5"/>
  </si>
  <si>
    <t>福祉振興基金</t>
    <rPh sb="0" eb="6">
      <t>フクシシンコウキキン</t>
    </rPh>
    <phoneticPr fontId="5"/>
  </si>
  <si>
    <t>柳川みやま土木組合</t>
  </si>
  <si>
    <t>福岡県市町村消防団員等公務災害補償組合</t>
  </si>
  <si>
    <t>福岡県市町村職員退職手当組合（一般会計）</t>
  </si>
  <si>
    <t>福岡県市町村職員退職手当組合（基金特別会計）</t>
  </si>
  <si>
    <t>有明生活環境施設組合</t>
  </si>
  <si>
    <t>福岡県自治振興組合（一般会計）</t>
  </si>
  <si>
    <t>福岡県自治振興組合（公文書館事業特別会計）</t>
  </si>
  <si>
    <t>福岡県後期高齢者医療広域連合（一般会計）</t>
  </si>
  <si>
    <t>福岡県後期高齢者医療広域連合（後期高齢者医療特別会計）</t>
  </si>
  <si>
    <t>福岡県南広域水道企業団</t>
    <rPh sb="0" eb="4">
      <t>フクオカケンナン</t>
    </rPh>
    <rPh sb="4" eb="6">
      <t>コウイキ</t>
    </rPh>
    <rPh sb="6" eb="11">
      <t>スイドウキギョウダン</t>
    </rPh>
    <phoneticPr fontId="4"/>
  </si>
  <si>
    <t>法適用企業</t>
    <rPh sb="0" eb="3">
      <t>ホウテキヨウ</t>
    </rPh>
    <rPh sb="3" eb="5">
      <t>キギョウ</t>
    </rPh>
    <phoneticPr fontId="4"/>
  </si>
  <si>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</si>
  <si>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</si>
  <si>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将来負担比率は、基金の取崩等に伴い充当可能財源等が減少したため、1.7ポイント増加しているが、類似団体平均よりも低い状況である。また、有形固定資産減価償却率は類似団体よりも低い水準にある。令和3年度に改定した公共施設等総合管理計画に基づき、老朽化対策に取り組んでいく。</t>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</si>
  <si>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</si>
  <si>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</si>
  <si>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</si>
  <si>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</si>
  <si>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</si>
  <si>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</si>
  <si>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将来負担比率及び実質公債費比率は類似団体と比較して低い水準にあるが、今後もストックヤード建設事業や統合中学校建設事業等により将来負担比率及び実質公債費比率の上昇が予想される。これまで以上に公債費の適正化に取り組む必要がある。</t>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</si>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</sst>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39" fillId="0" borderId="0" xfId="20" applyFont="1">
      <alignment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1" fillId="0" borderId="0" xfId="11" applyAlignment="1">
      <alignment horizontal="right" vertical="center" shrinkToFit="1"/>
    </xf>
    <xf numFmtId="0" fontId="1" fillId="0" borderId="85" xfId="11" applyBorder="1" applyAlignment="1">
      <alignment horizontal="right" vertical="center" shrinkToFit="1"/>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84" xfId="11" applyNumberFormat="1" applyFont="1" applyBorder="1" applyAlignment="1">
      <alignment horizontal="right" vertical="center" shrinkToFit="1"/>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181" fontId="1" fillId="0" borderId="85" xfId="11" applyNumberFormat="1" applyBorder="1" applyAlignment="1">
      <alignment horizontal="right" vertical="center" shrinkToFit="1"/>
    </xf>
    <xf numFmtId="0" fontId="1" fillId="0" borderId="31" xfId="11" applyBorder="1" applyAlignment="1">
      <alignment horizontal="center" vertical="center"/>
    </xf>
    <xf numFmtId="0" fontId="1" fillId="0" borderId="42" xfId="11" applyBorder="1" applyAlignment="1">
      <alignment horizontal="center"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31" xfId="3" applyFont="1" applyBorder="1">
      <alignment vertical="center"/>
    </xf>
    <xf numFmtId="0" fontId="7" fillId="0" borderId="32" xfId="3" applyFont="1" applyBorder="1">
      <alignment vertical="center"/>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0" fontId="1" fillId="0" borderId="0" xfId="16" applyFont="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87" fontId="1" fillId="6" borderId="34" xfId="17" applyNumberFormat="1" applyFont="1" applyFill="1" applyBorder="1" applyAlignment="1">
      <alignment horizontal="center" vertical="center"/>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79" fontId="1" fillId="0" borderId="0" xfId="17" applyNumberFormat="1" applyFont="1" applyAlignment="1">
      <alignment horizontal="center" vertical="center" wrapText="1"/>
    </xf>
    <xf numFmtId="178" fontId="16" fillId="0" borderId="0" xfId="16" applyNumberFormat="1" applyAlignment="1">
      <alignment horizontal="center" vertical="center"/>
    </xf>
    <xf numFmtId="179" fontId="1" fillId="6" borderId="0" xfId="17" applyNumberFormat="1" applyFont="1" applyFill="1" applyAlignment="1">
      <alignment horizontal="center" vertical="center" wrapText="1"/>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C927E19C-4A72-4186-A5D7-6835EF7BB531}"/>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92632</c:v>
                </c:pt>
                <c:pt idx="1">
                  <c:v>96469</c:v>
                </c:pt>
                <c:pt idx="2">
                  <c:v>85743</c:v>
                </c:pt>
                <c:pt idx="3">
                  <c:v>92509</c:v>
                </c:pt>
                <c:pt idx="4">
                  <c:v>98544</c:v>
                </c:pt>
              </c:numCache>
            </c:numRef>
          </c:val>
          <c:smooth val="0"/>
          <c:extLst>
            <c:ext xmlns:c16="http://schemas.microsoft.com/office/drawing/2014/chart" uri="{C3380CC4-5D6E-409C-BE32-E72D297353CC}">
              <c16:uniqueId val="{00000000-3BB7-4E6C-AB3F-190325771255}"/>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103080</c:v>
                </c:pt>
                <c:pt idx="1">
                  <c:v>130433</c:v>
                </c:pt>
                <c:pt idx="2">
                  <c:v>150537</c:v>
                </c:pt>
                <c:pt idx="3">
                  <c:v>90511</c:v>
                </c:pt>
                <c:pt idx="4">
                  <c:v>82714</c:v>
                </c:pt>
              </c:numCache>
            </c:numRef>
          </c:val>
          <c:smooth val="0"/>
          <c:extLst>
            <c:ext xmlns:c16="http://schemas.microsoft.com/office/drawing/2014/chart" uri="{C3380CC4-5D6E-409C-BE32-E72D297353CC}">
              <c16:uniqueId val="{00000001-3BB7-4E6C-AB3F-190325771255}"/>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8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5.7</c:v>
                </c:pt>
                <c:pt idx="1">
                  <c:v>7.3</c:v>
                </c:pt>
                <c:pt idx="2">
                  <c:v>6.27</c:v>
                </c:pt>
                <c:pt idx="3">
                  <c:v>4.87</c:v>
                </c:pt>
                <c:pt idx="4">
                  <c:v>5.47</c:v>
                </c:pt>
              </c:numCache>
            </c:numRef>
          </c:val>
          <c:extLst>
            <c:ext xmlns:c16="http://schemas.microsoft.com/office/drawing/2014/chart" uri="{C3380CC4-5D6E-409C-BE32-E72D297353CC}">
              <c16:uniqueId val="{00000000-9687-4BBA-B575-8CE62EAAAA0A}"/>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39.17</c:v>
                </c:pt>
                <c:pt idx="1">
                  <c:v>39.18</c:v>
                </c:pt>
                <c:pt idx="2">
                  <c:v>41.2</c:v>
                </c:pt>
                <c:pt idx="3">
                  <c:v>38.19</c:v>
                </c:pt>
                <c:pt idx="4">
                  <c:v>35.61</c:v>
                </c:pt>
              </c:numCache>
            </c:numRef>
          </c:val>
          <c:extLst>
            <c:ext xmlns:c16="http://schemas.microsoft.com/office/drawing/2014/chart" uri="{C3380CC4-5D6E-409C-BE32-E72D297353CC}">
              <c16:uniqueId val="{00000001-9687-4BBA-B575-8CE62EAAAA0A}"/>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-3.29</c:v>
                </c:pt>
                <c:pt idx="1">
                  <c:v>3.71</c:v>
                </c:pt>
                <c:pt idx="2">
                  <c:v>0.3</c:v>
                </c:pt>
                <c:pt idx="3">
                  <c:v>-3.47</c:v>
                </c:pt>
                <c:pt idx="4">
                  <c:v>-0.21</c:v>
                </c:pt>
              </c:numCache>
            </c:numRef>
          </c:val>
          <c:smooth val="0"/>
          <c:extLst>
            <c:ext xmlns:c16="http://schemas.microsoft.com/office/drawing/2014/chart" uri="{C3380CC4-5D6E-409C-BE32-E72D297353CC}">
              <c16:uniqueId val="{00000002-9687-4BBA-B575-8CE62EAAAA0A}"/>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24AA-4D0B-919A-6B8889CF33B6}"/>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24AA-4D0B-919A-6B8889CF33B6}"/>
            </c:ext>
          </c:extLst>
        </c:ser>
        <c:ser>
          <c:idx val="2"/>
          <c:order val="2"/>
          <c:tx>
            <c:strRef>
              <c:f>データシート!$A$29</c:f>
              <c:strCache>
                <c:ptCount val="1"/>
                <c:pt idx="0">
                  <c:v>用地特別会計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2-24AA-4D0B-919A-6B8889CF33B6}"/>
            </c:ext>
          </c:extLst>
        </c:ser>
        <c:ser>
          <c:idx val="3"/>
          <c:order val="3"/>
          <c:tx>
            <c:strRef>
              <c:f>データシート!$A$30</c:f>
              <c:strCache>
                <c:ptCount val="1"/>
                <c:pt idx="0">
                  <c:v>後期高齢者医療特別会計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0.02</c:v>
                </c:pt>
                <c:pt idx="2">
                  <c:v>#N/A</c:v>
                </c:pt>
                <c:pt idx="3">
                  <c:v>0.01</c:v>
                </c:pt>
                <c:pt idx="4">
                  <c:v>#N/A</c:v>
                </c:pt>
                <c:pt idx="5">
                  <c:v>0.02</c:v>
                </c:pt>
                <c:pt idx="6">
                  <c:v>#N/A</c:v>
                </c:pt>
                <c:pt idx="7">
                  <c:v>0.02</c:v>
                </c:pt>
                <c:pt idx="8">
                  <c:v>#N/A</c:v>
                </c:pt>
                <c:pt idx="9">
                  <c:v>0.03</c:v>
                </c:pt>
              </c:numCache>
            </c:numRef>
          </c:val>
          <c:extLst>
            <c:ext xmlns:c16="http://schemas.microsoft.com/office/drawing/2014/chart" uri="{C3380CC4-5D6E-409C-BE32-E72D297353CC}">
              <c16:uniqueId val="{00000003-24AA-4D0B-919A-6B8889CF33B6}"/>
            </c:ext>
          </c:extLst>
        </c:ser>
        <c:ser>
          <c:idx val="4"/>
          <c:order val="4"/>
          <c:tx>
            <c:strRef>
              <c:f>データシート!$A$31</c:f>
              <c:strCache>
                <c:ptCount val="1"/>
                <c:pt idx="0">
                  <c:v>介護保険事業特別会計（介護サービス事業勘定）</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7.0000000000000007E-2</c:v>
                </c:pt>
                <c:pt idx="2">
                  <c:v>#N/A</c:v>
                </c:pt>
                <c:pt idx="3">
                  <c:v>0.09</c:v>
                </c:pt>
                <c:pt idx="4">
                  <c:v>#N/A</c:v>
                </c:pt>
                <c:pt idx="5">
                  <c:v>0.11</c:v>
                </c:pt>
                <c:pt idx="6">
                  <c:v>#N/A</c:v>
                </c:pt>
                <c:pt idx="7">
                  <c:v>0.09</c:v>
                </c:pt>
                <c:pt idx="8">
                  <c:v>#N/A</c:v>
                </c:pt>
                <c:pt idx="9">
                  <c:v>0.08</c:v>
                </c:pt>
              </c:numCache>
            </c:numRef>
          </c:val>
          <c:extLst>
            <c:ext xmlns:c16="http://schemas.microsoft.com/office/drawing/2014/chart" uri="{C3380CC4-5D6E-409C-BE32-E72D297353CC}">
              <c16:uniqueId val="{00000004-24AA-4D0B-919A-6B8889CF33B6}"/>
            </c:ext>
          </c:extLst>
        </c:ser>
        <c:ser>
          <c:idx val="5"/>
          <c:order val="5"/>
          <c:tx>
            <c:strRef>
              <c:f>データシート!$A$32</c:f>
              <c:strCache>
                <c:ptCount val="1"/>
                <c:pt idx="0">
                  <c:v>下水道事業会計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0.16</c:v>
                </c:pt>
                <c:pt idx="2">
                  <c:v>#N/A</c:v>
                </c:pt>
                <c:pt idx="3">
                  <c:v>0.38</c:v>
                </c:pt>
                <c:pt idx="4">
                  <c:v>#N/A</c:v>
                </c:pt>
                <c:pt idx="5">
                  <c:v>0.5</c:v>
                </c:pt>
                <c:pt idx="6">
                  <c:v>#N/A</c:v>
                </c:pt>
                <c:pt idx="7">
                  <c:v>0.56999999999999995</c:v>
                </c:pt>
                <c:pt idx="8">
                  <c:v>#N/A</c:v>
                </c:pt>
                <c:pt idx="9">
                  <c:v>0.65</c:v>
                </c:pt>
              </c:numCache>
            </c:numRef>
          </c:val>
          <c:extLst>
            <c:ext xmlns:c16="http://schemas.microsoft.com/office/drawing/2014/chart" uri="{C3380CC4-5D6E-409C-BE32-E72D297353CC}">
              <c16:uniqueId val="{00000005-24AA-4D0B-919A-6B8889CF33B6}"/>
            </c:ext>
          </c:extLst>
        </c:ser>
        <c:ser>
          <c:idx val="6"/>
          <c:order val="6"/>
          <c:tx>
            <c:strRef>
              <c:f>データシート!$A$33</c:f>
              <c:strCache>
                <c:ptCount val="1"/>
                <c:pt idx="0">
                  <c:v>介護保険事業特別会計（介護保険事業勘定）</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1.92</c:v>
                </c:pt>
                <c:pt idx="2">
                  <c:v>#N/A</c:v>
                </c:pt>
                <c:pt idx="3">
                  <c:v>2.62</c:v>
                </c:pt>
                <c:pt idx="4">
                  <c:v>#N/A</c:v>
                </c:pt>
                <c:pt idx="5">
                  <c:v>1.88</c:v>
                </c:pt>
                <c:pt idx="6">
                  <c:v>#N/A</c:v>
                </c:pt>
                <c:pt idx="7">
                  <c:v>2.19</c:v>
                </c:pt>
                <c:pt idx="8">
                  <c:v>#N/A</c:v>
                </c:pt>
                <c:pt idx="9">
                  <c:v>2.0299999999999998</c:v>
                </c:pt>
              </c:numCache>
            </c:numRef>
          </c:val>
          <c:extLst>
            <c:ext xmlns:c16="http://schemas.microsoft.com/office/drawing/2014/chart" uri="{C3380CC4-5D6E-409C-BE32-E72D297353CC}">
              <c16:uniqueId val="{00000006-24AA-4D0B-919A-6B8889CF33B6}"/>
            </c:ext>
          </c:extLst>
        </c:ser>
        <c:ser>
          <c:idx val="7"/>
          <c:order val="7"/>
          <c:tx>
            <c:strRef>
              <c:f>データシート!$A$34</c:f>
              <c:strCache>
                <c:ptCount val="1"/>
                <c:pt idx="0">
                  <c:v>国民健康保険事業特別会計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2.58</c:v>
                </c:pt>
                <c:pt idx="2">
                  <c:v>#N/A</c:v>
                </c:pt>
                <c:pt idx="3">
                  <c:v>3.57</c:v>
                </c:pt>
                <c:pt idx="4">
                  <c:v>#N/A</c:v>
                </c:pt>
                <c:pt idx="5">
                  <c:v>2.0099999999999998</c:v>
                </c:pt>
                <c:pt idx="6">
                  <c:v>#N/A</c:v>
                </c:pt>
                <c:pt idx="7">
                  <c:v>1.74</c:v>
                </c:pt>
                <c:pt idx="8">
                  <c:v>#N/A</c:v>
                </c:pt>
                <c:pt idx="9">
                  <c:v>2.11</c:v>
                </c:pt>
              </c:numCache>
            </c:numRef>
          </c:val>
          <c:extLst>
            <c:ext xmlns:c16="http://schemas.microsoft.com/office/drawing/2014/chart" uri="{C3380CC4-5D6E-409C-BE32-E72D297353CC}">
              <c16:uniqueId val="{00000007-24AA-4D0B-919A-6B8889CF33B6}"/>
            </c:ext>
          </c:extLst>
        </c:ser>
        <c:ser>
          <c:idx val="8"/>
          <c:order val="8"/>
          <c:tx>
            <c:strRef>
              <c:f>データシート!$A$35</c:f>
              <c:strCache>
                <c:ptCount val="1"/>
                <c:pt idx="0">
                  <c:v>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7.09</c:v>
                </c:pt>
                <c:pt idx="2">
                  <c:v>#N/A</c:v>
                </c:pt>
                <c:pt idx="3">
                  <c:v>6.99</c:v>
                </c:pt>
                <c:pt idx="4">
                  <c:v>#N/A</c:v>
                </c:pt>
                <c:pt idx="5">
                  <c:v>6.53</c:v>
                </c:pt>
                <c:pt idx="6">
                  <c:v>#N/A</c:v>
                </c:pt>
                <c:pt idx="7">
                  <c:v>5.58</c:v>
                </c:pt>
                <c:pt idx="8">
                  <c:v>#N/A</c:v>
                </c:pt>
                <c:pt idx="9">
                  <c:v>4.71</c:v>
                </c:pt>
              </c:numCache>
            </c:numRef>
          </c:val>
          <c:extLst>
            <c:ext xmlns:c16="http://schemas.microsoft.com/office/drawing/2014/chart" uri="{C3380CC4-5D6E-409C-BE32-E72D297353CC}">
              <c16:uniqueId val="{00000008-24AA-4D0B-919A-6B8889CF33B6}"/>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5.7</c:v>
                </c:pt>
                <c:pt idx="2">
                  <c:v>#N/A</c:v>
                </c:pt>
                <c:pt idx="3">
                  <c:v>7.3</c:v>
                </c:pt>
                <c:pt idx="4">
                  <c:v>#N/A</c:v>
                </c:pt>
                <c:pt idx="5">
                  <c:v>6.26</c:v>
                </c:pt>
                <c:pt idx="6">
                  <c:v>#N/A</c:v>
                </c:pt>
                <c:pt idx="7">
                  <c:v>4.8600000000000003</c:v>
                </c:pt>
                <c:pt idx="8">
                  <c:v>#N/A</c:v>
                </c:pt>
                <c:pt idx="9">
                  <c:v>5.47</c:v>
                </c:pt>
              </c:numCache>
            </c:numRef>
          </c:val>
          <c:extLst>
            <c:ext xmlns:c16="http://schemas.microsoft.com/office/drawing/2014/chart" uri="{C3380CC4-5D6E-409C-BE32-E72D297353CC}">
              <c16:uniqueId val="{00000009-24AA-4D0B-919A-6B8889CF33B6}"/>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1224</c:v>
                </c:pt>
                <c:pt idx="5">
                  <c:v>1319</c:v>
                </c:pt>
                <c:pt idx="8">
                  <c:v>1383</c:v>
                </c:pt>
                <c:pt idx="11">
                  <c:v>1527</c:v>
                </c:pt>
                <c:pt idx="14">
                  <c:v>1703</c:v>
                </c:pt>
              </c:numCache>
            </c:numRef>
          </c:val>
          <c:extLst>
            <c:ext xmlns:c16="http://schemas.microsoft.com/office/drawing/2014/chart" uri="{C3380CC4-5D6E-409C-BE32-E72D297353CC}">
              <c16:uniqueId val="{00000000-8152-4E28-8058-75199A81F45E}"/>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8152-4E28-8058-75199A81F45E}"/>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30</c:v>
                </c:pt>
                <c:pt idx="3">
                  <c:v>29</c:v>
                </c:pt>
                <c:pt idx="6">
                  <c:v>32</c:v>
                </c:pt>
                <c:pt idx="9">
                  <c:v>28</c:v>
                </c:pt>
                <c:pt idx="12">
                  <c:v>25</c:v>
                </c:pt>
              </c:numCache>
            </c:numRef>
          </c:val>
          <c:extLst>
            <c:ext xmlns:c16="http://schemas.microsoft.com/office/drawing/2014/chart" uri="{C3380CC4-5D6E-409C-BE32-E72D297353CC}">
              <c16:uniqueId val="{00000002-8152-4E28-8058-75199A81F45E}"/>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9</c:v>
                </c:pt>
                <c:pt idx="3">
                  <c:v>10</c:v>
                </c:pt>
                <c:pt idx="6">
                  <c:v>11</c:v>
                </c:pt>
                <c:pt idx="9">
                  <c:v>11</c:v>
                </c:pt>
                <c:pt idx="12">
                  <c:v>11</c:v>
                </c:pt>
              </c:numCache>
            </c:numRef>
          </c:val>
          <c:extLst>
            <c:ext xmlns:c16="http://schemas.microsoft.com/office/drawing/2014/chart" uri="{C3380CC4-5D6E-409C-BE32-E72D297353CC}">
              <c16:uniqueId val="{00000003-8152-4E28-8058-75199A81F45E}"/>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218</c:v>
                </c:pt>
                <c:pt idx="3">
                  <c:v>230</c:v>
                </c:pt>
                <c:pt idx="6">
                  <c:v>240</c:v>
                </c:pt>
                <c:pt idx="9">
                  <c:v>253</c:v>
                </c:pt>
                <c:pt idx="12">
                  <c:v>222</c:v>
                </c:pt>
              </c:numCache>
            </c:numRef>
          </c:val>
          <c:extLst>
            <c:ext xmlns:c16="http://schemas.microsoft.com/office/drawing/2014/chart" uri="{C3380CC4-5D6E-409C-BE32-E72D297353CC}">
              <c16:uniqueId val="{00000004-8152-4E28-8058-75199A81F45E}"/>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8152-4E28-8058-75199A81F45E}"/>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8152-4E28-8058-75199A81F45E}"/>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1410</c:v>
                </c:pt>
                <c:pt idx="3">
                  <c:v>1552</c:v>
                </c:pt>
                <c:pt idx="6">
                  <c:v>1679</c:v>
                </c:pt>
                <c:pt idx="9">
                  <c:v>1906</c:v>
                </c:pt>
                <c:pt idx="12">
                  <c:v>2151</c:v>
                </c:pt>
              </c:numCache>
            </c:numRef>
          </c:val>
          <c:extLst>
            <c:ext xmlns:c16="http://schemas.microsoft.com/office/drawing/2014/chart" uri="{C3380CC4-5D6E-409C-BE32-E72D297353CC}">
              <c16:uniqueId val="{00000007-8152-4E28-8058-75199A81F45E}"/>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443</c:v>
                </c:pt>
                <c:pt idx="2">
                  <c:v>#N/A</c:v>
                </c:pt>
                <c:pt idx="3">
                  <c:v>#N/A</c:v>
                </c:pt>
                <c:pt idx="4">
                  <c:v>502</c:v>
                </c:pt>
                <c:pt idx="5">
                  <c:v>#N/A</c:v>
                </c:pt>
                <c:pt idx="6">
                  <c:v>#N/A</c:v>
                </c:pt>
                <c:pt idx="7">
                  <c:v>579</c:v>
                </c:pt>
                <c:pt idx="8">
                  <c:v>#N/A</c:v>
                </c:pt>
                <c:pt idx="9">
                  <c:v>#N/A</c:v>
                </c:pt>
                <c:pt idx="10">
                  <c:v>671</c:v>
                </c:pt>
                <c:pt idx="11">
                  <c:v>#N/A</c:v>
                </c:pt>
                <c:pt idx="12">
                  <c:v>#N/A</c:v>
                </c:pt>
                <c:pt idx="13">
                  <c:v>706</c:v>
                </c:pt>
                <c:pt idx="14">
                  <c:v>#N/A</c:v>
                </c:pt>
              </c:numCache>
            </c:numRef>
          </c:val>
          <c:smooth val="0"/>
          <c:extLst>
            <c:ext xmlns:c16="http://schemas.microsoft.com/office/drawing/2014/chart" uri="{C3380CC4-5D6E-409C-BE32-E72D297353CC}">
              <c16:uniqueId val="{00000008-8152-4E28-8058-75199A81F45E}"/>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17496</c:v>
                </c:pt>
                <c:pt idx="5">
                  <c:v>20411</c:v>
                </c:pt>
                <c:pt idx="8">
                  <c:v>21525</c:v>
                </c:pt>
                <c:pt idx="11">
                  <c:v>21339</c:v>
                </c:pt>
                <c:pt idx="14">
                  <c:v>20832</c:v>
                </c:pt>
              </c:numCache>
            </c:numRef>
          </c:val>
          <c:extLst>
            <c:ext xmlns:c16="http://schemas.microsoft.com/office/drawing/2014/chart" uri="{C3380CC4-5D6E-409C-BE32-E72D297353CC}">
              <c16:uniqueId val="{00000000-3CC2-43C3-A5AF-8DDAD45F636E}"/>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1100</c:v>
                </c:pt>
                <c:pt idx="5">
                  <c:v>929</c:v>
                </c:pt>
                <c:pt idx="8">
                  <c:v>768</c:v>
                </c:pt>
                <c:pt idx="11">
                  <c:v>609</c:v>
                </c:pt>
                <c:pt idx="14">
                  <c:v>494</c:v>
                </c:pt>
              </c:numCache>
            </c:numRef>
          </c:val>
          <c:extLst>
            <c:ext xmlns:c16="http://schemas.microsoft.com/office/drawing/2014/chart" uri="{C3380CC4-5D6E-409C-BE32-E72D297353CC}">
              <c16:uniqueId val="{00000001-3CC2-43C3-A5AF-8DDAD45F636E}"/>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10130</c:v>
                </c:pt>
                <c:pt idx="5">
                  <c:v>10808</c:v>
                </c:pt>
                <c:pt idx="8">
                  <c:v>11380</c:v>
                </c:pt>
                <c:pt idx="11">
                  <c:v>11186</c:v>
                </c:pt>
                <c:pt idx="14">
                  <c:v>11107</c:v>
                </c:pt>
              </c:numCache>
            </c:numRef>
          </c:val>
          <c:extLst>
            <c:ext xmlns:c16="http://schemas.microsoft.com/office/drawing/2014/chart" uri="{C3380CC4-5D6E-409C-BE32-E72D297353CC}">
              <c16:uniqueId val="{00000002-3CC2-43C3-A5AF-8DDAD45F636E}"/>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3CC2-43C3-A5AF-8DDAD45F636E}"/>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3CC2-43C3-A5AF-8DDAD45F636E}"/>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3CC2-43C3-A5AF-8DDAD45F636E}"/>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3189</c:v>
                </c:pt>
                <c:pt idx="3">
                  <c:v>3141</c:v>
                </c:pt>
                <c:pt idx="6">
                  <c:v>3182</c:v>
                </c:pt>
                <c:pt idx="9">
                  <c:v>3207</c:v>
                </c:pt>
                <c:pt idx="12">
                  <c:v>3258</c:v>
                </c:pt>
              </c:numCache>
            </c:numRef>
          </c:val>
          <c:extLst>
            <c:ext xmlns:c16="http://schemas.microsoft.com/office/drawing/2014/chart" uri="{C3380CC4-5D6E-409C-BE32-E72D297353CC}">
              <c16:uniqueId val="{00000006-3CC2-43C3-A5AF-8DDAD45F636E}"/>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7-3CC2-43C3-A5AF-8DDAD45F636E}"/>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3605</c:v>
                </c:pt>
                <c:pt idx="3">
                  <c:v>3310</c:v>
                </c:pt>
                <c:pt idx="6">
                  <c:v>3360</c:v>
                </c:pt>
                <c:pt idx="9">
                  <c:v>3527</c:v>
                </c:pt>
                <c:pt idx="12">
                  <c:v>3507</c:v>
                </c:pt>
              </c:numCache>
            </c:numRef>
          </c:val>
          <c:extLst>
            <c:ext xmlns:c16="http://schemas.microsoft.com/office/drawing/2014/chart" uri="{C3380CC4-5D6E-409C-BE32-E72D297353CC}">
              <c16:uniqueId val="{00000008-3CC2-43C3-A5AF-8DDAD45F636E}"/>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169</c:v>
                </c:pt>
                <c:pt idx="3">
                  <c:v>185</c:v>
                </c:pt>
                <c:pt idx="6">
                  <c:v>155</c:v>
                </c:pt>
                <c:pt idx="9">
                  <c:v>127</c:v>
                </c:pt>
                <c:pt idx="12">
                  <c:v>103</c:v>
                </c:pt>
              </c:numCache>
            </c:numRef>
          </c:val>
          <c:extLst>
            <c:ext xmlns:c16="http://schemas.microsoft.com/office/drawing/2014/chart" uri="{C3380CC4-5D6E-409C-BE32-E72D297353CC}">
              <c16:uniqueId val="{00000009-3CC2-43C3-A5AF-8DDAD45F636E}"/>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21383</c:v>
                </c:pt>
                <c:pt idx="3">
                  <c:v>25543</c:v>
                </c:pt>
                <c:pt idx="6">
                  <c:v>27089</c:v>
                </c:pt>
                <c:pt idx="9">
                  <c:v>26821</c:v>
                </c:pt>
                <c:pt idx="12">
                  <c:v>26296</c:v>
                </c:pt>
              </c:numCache>
            </c:numRef>
          </c:val>
          <c:extLst>
            <c:ext xmlns:c16="http://schemas.microsoft.com/office/drawing/2014/chart" uri="{C3380CC4-5D6E-409C-BE32-E72D297353CC}">
              <c16:uniqueId val="{0000000A-3CC2-43C3-A5AF-8DDAD45F636E}"/>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31</c:v>
                </c:pt>
                <c:pt idx="5">
                  <c:v>#N/A</c:v>
                </c:pt>
                <c:pt idx="6">
                  <c:v>#N/A</c:v>
                </c:pt>
                <c:pt idx="7">
                  <c:v>113</c:v>
                </c:pt>
                <c:pt idx="8">
                  <c:v>#N/A</c:v>
                </c:pt>
                <c:pt idx="9">
                  <c:v>#N/A</c:v>
                </c:pt>
                <c:pt idx="10">
                  <c:v>548</c:v>
                </c:pt>
                <c:pt idx="11">
                  <c:v>#N/A</c:v>
                </c:pt>
                <c:pt idx="12">
                  <c:v>#N/A</c:v>
                </c:pt>
                <c:pt idx="13">
                  <c:v>732</c:v>
                </c:pt>
                <c:pt idx="14">
                  <c:v>#N/A</c:v>
                </c:pt>
              </c:numCache>
            </c:numRef>
          </c:val>
          <c:smooth val="0"/>
          <c:extLst>
            <c:ext xmlns:c16="http://schemas.microsoft.com/office/drawing/2014/chart" uri="{C3380CC4-5D6E-409C-BE32-E72D297353CC}">
              <c16:uniqueId val="{0000000B-3CC2-43C3-A5AF-8DDAD45F636E}"/>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4469</c:v>
                </c:pt>
                <c:pt idx="1">
                  <c:v>4227</c:v>
                </c:pt>
                <c:pt idx="2">
                  <c:v>4110</c:v>
                </c:pt>
              </c:numCache>
            </c:numRef>
          </c:val>
          <c:extLst>
            <c:ext xmlns:c16="http://schemas.microsoft.com/office/drawing/2014/chart" uri="{C3380CC4-5D6E-409C-BE32-E72D297353CC}">
              <c16:uniqueId val="{00000000-047B-4932-ADC1-542CA9A40E6C}"/>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1436</c:v>
                </c:pt>
                <c:pt idx="1">
                  <c:v>1536</c:v>
                </c:pt>
                <c:pt idx="2">
                  <c:v>1636</c:v>
                </c:pt>
              </c:numCache>
            </c:numRef>
          </c:val>
          <c:extLst>
            <c:ext xmlns:c16="http://schemas.microsoft.com/office/drawing/2014/chart" uri="{C3380CC4-5D6E-409C-BE32-E72D297353CC}">
              <c16:uniqueId val="{00000001-047B-4932-ADC1-542CA9A40E6C}"/>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4304</c:v>
                </c:pt>
                <c:pt idx="1">
                  <c:v>4085</c:v>
                </c:pt>
                <c:pt idx="2">
                  <c:v>3925</c:v>
                </c:pt>
              </c:numCache>
            </c:numRef>
          </c:val>
          <c:extLst>
            <c:ext xmlns:c16="http://schemas.microsoft.com/office/drawing/2014/chart" uri="{C3380CC4-5D6E-409C-BE32-E72D297353CC}">
              <c16:uniqueId val="{00000002-047B-4932-ADC1-542CA9A40E6C}"/>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{AE9F9B0B-56EC-4A91-A805-2A8EA533CB61}</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5576-40D7-B775-E6C07A52E7EE}"/>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{AB15E55C-C463-49A8-A3F4-8740DB20FB68}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5576-40D7-B775-E6C07A52E7EE}"/>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{4243F995-D6A3-43EB-89FF-1C83CC67779B}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5576-40D7-B775-E6C07A52E7EE}"/>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{2B127D8B-8B9F-45A9-B1D6-670E92E949A0}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5576-40D7-B775-E6C07A52E7EE}"/>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{5DA8764F-D204-4BAA-91EA-7F86980467B3}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5576-40D7-B775-E6C07A52E7EE}"/>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{AAC2E002-C2C6-49B7-B8A1-5BC54227EB0D}</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5576-40D7-B775-E6C07A52E7EE}"/>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{4473B620-8503-4709-A5E7-07D6B8EC2407}</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5576-40D7-B775-E6C07A52E7EE}"/>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{F1EEA97D-1106-43EC-8D07-22C7E09F3588}</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5576-40D7-B775-E6C07A52E7EE}"/>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{51BF9085-085B-4592-8595-7B6EA59D53C2}</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5576-40D7-B775-E6C07A52E7EE}"/>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49.9</c:v>
                </c:pt>
                <c:pt idx="8">
                  <c:v>56.6</c:v>
                </c:pt>
                <c:pt idx="16">
                  <c:v>54.9</c:v>
                </c:pt>
                <c:pt idx="24">
                  <c:v>56.6</c:v>
                </c:pt>
                <c:pt idx="32">
                  <c:v>58.5</c:v>
                </c:pt>
              </c:numCache>
            </c:numRef>
          </c:xVal>
          <c:yVal>
            <c:numRef>
              <c:f>公会計指標分析・財政指標組合せ分析表!$BP$51:$DC$51</c:f>
              <c:numCache>
                <c:formatCode>#,##0.0;"▲ "#,##0.0</c:formatCode>
                <c:ptCount val="40"/>
                <c:pt idx="8">
                  <c:v>0.3</c:v>
                </c:pt>
                <c:pt idx="16">
                  <c:v>1.1000000000000001</c:v>
                </c:pt>
                <c:pt idx="24">
                  <c:v>5.6</c:v>
                </c:pt>
                <c:pt idx="32">
                  <c:v>7.3</c:v>
                </c:pt>
              </c:numCache>
            </c:numRef>
          </c:yVal>
          <c:smooth val="0"/>
          <c:extLst>
            <c:ext xmlns:c16="http://schemas.microsoft.com/office/drawing/2014/chart" uri="{C3380CC4-5D6E-409C-BE32-E72D297353CC}">
              <c16:uniqueId val="{00000009-5576-40D7-B775-E6C07A52E7EE}"/>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{F51B972E-08D5-4390-BD38-8B5338BF28A6}</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5576-40D7-B775-E6C07A52E7EE}"/>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{3CE131F9-56C2-4E28-83F1-AAB1CA8C2920}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5576-40D7-B775-E6C07A52E7EE}"/>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{FDB48802-35F9-4EA9-BBEF-D169227E58BD}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5576-40D7-B775-E6C07A52E7EE}"/>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{E7A618FD-B03E-4EB6-8AC2-6AFB5D1A2D8B}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5576-40D7-B775-E6C07A52E7EE}"/>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{5CCBBD36-A997-4DB8-9FBC-5804E2E1F875}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5576-40D7-B775-E6C07A52E7EE}"/>
                </c:ext>
              </c:extLst>
            </c:dLbl>
            <c:dLbl>
              <c:idx val="8"/>
              <c:tx>
                <c:strRef>
                  <c:f>公会計指標分析・財政指標組合せ分析表!$BX$50</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{A9563AC1-EDAA-425C-9FF7-80718CC0A597}</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5576-40D7-B775-E6C07A52E7EE}"/>
                </c:ext>
              </c:extLst>
            </c:dLbl>
            <c:dLbl>
              <c:idx val="16"/>
              <c:tx>
                <c:strRef>
                  <c:f>公会計指標分析・財政指標組合せ分析表!$CF$50</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{943C5BBB-2026-4172-8C30-B86DEDF1B31D}</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5576-40D7-B775-E6C07A52E7EE}"/>
                </c:ext>
              </c:extLst>
            </c:dLbl>
            <c:dLbl>
              <c:idx val="24"/>
              <c:tx>
                <c:strRef>
                  <c:f>公会計指標分析・財政指標組合せ分析表!$CN$50</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{8645D9D7-C6EC-4A1B-91DD-FC0431F40448}</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5576-40D7-B775-E6C07A52E7EE}"/>
                </c:ext>
              </c:extLst>
            </c:dLbl>
            <c:dLbl>
              <c:idx val="32"/>
              <c:tx>
                <c:strRef>
                  <c:f>公会計指標分析・財政指標組合せ分析表!$CV$50</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{B557B06A-4AC3-475F-BCDD-92A4376A35BB}</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5576-40D7-B775-E6C07A52E7EE}"/>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61.7</c:v>
                </c:pt>
                <c:pt idx="8">
                  <c:v>62.5</c:v>
                </c:pt>
                <c:pt idx="16">
                  <c:v>64.3</c:v>
                </c:pt>
                <c:pt idx="24">
                  <c:v>64.7</c:v>
                </c:pt>
                <c:pt idx="32">
                  <c:v>65.7</c:v>
                </c:pt>
              </c:numCache>
            </c:numRef>
          </c:xVal>
          <c:yVal>
            <c:numRef>
              <c:f>公会計指標分析・財政指標組合せ分析表!$BP$55:$DC$55</c:f>
              <c:numCache>
                <c:formatCode>#,##0.0;"▲ "#,##0.0</c:formatCode>
                <c:ptCount val="40"/>
                <c:pt idx="0">
                  <c:v>41.5</c:v>
                </c:pt>
                <c:pt idx="8">
                  <c:v>25.2</c:v>
                </c:pt>
                <c:pt idx="16">
                  <c:v>15.7</c:v>
                </c:pt>
                <c:pt idx="24">
                  <c:v>10.199999999999999</c:v>
                </c:pt>
                <c:pt idx="32">
                  <c:v>10.5</c:v>
                </c:pt>
              </c:numCache>
            </c:numRef>
          </c:yVal>
          <c:smooth val="0"/>
          <c:extLst>
            <c:ext xmlns:c16="http://schemas.microsoft.com/office/drawing/2014/chart" uri="{C3380CC4-5D6E-409C-BE32-E72D297353CC}">
              <c16:uniqueId val="{00000013-5576-40D7-B775-E6C07A52E7EE}"/>
            </c:ext>
          </c:extLst>
        </c:ser>
        <c:dLbls>
          <c:showLegendKey val="0"/>
          <c:showVal val="1"/>
          <c:showCatName val="0"/>
          <c:showSerName val="0"/>
          <c:showPercent val="0"/>
          <c:showBubbleSize val="0"/>
        </c:dLbls>
        <c:axId val="46179840"/>
        <c:axId val="46181760"/>
      </c:scatterChart>
      <c:valAx>
        <c:axId val="46179840"/>
        <c:scaling>
          <c:orientation val="maxMin"/>
          <c:max val="70"/>
          <c:min val="5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5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{513DC0C1-E331-4CB4-B678-DB3308490A70}</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B43B-4644-BEB9-8C3118008EFC}"/>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{0E503643-D783-4C5F-A4E5-E1D795FEB750}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B43B-4644-BEB9-8C3118008EFC}"/>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{ACCB29DC-25E1-40FC-91FF-882BE2278257}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B43B-4644-BEB9-8C3118008EFC}"/>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{9E74AA03-6712-4089-9949-D77BE33E62B7}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B43B-4644-BEB9-8C3118008EFC}"/>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{FE85B20E-784C-4698-9270-24C0082D0254}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B43B-4644-BEB9-8C3118008EFC}"/>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{A28CA23B-1B24-4F55-8E03-17BA0395307E}</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B43B-4644-BEB9-8C3118008EFC}"/>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{FC803F30-8FBC-4C11-9D01-3229D3A7D7A2}</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B43B-4644-BEB9-8C3118008EFC}"/>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{5928614F-E16B-4FF3-ACEE-1CAEB854BAAB}</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B43B-4644-BEB9-8C3118008EFC}"/>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{11688521-3AC2-4264-89FF-E29F92CD5408}</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B43B-4644-BEB9-8C3118008EFC}"/>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4.3</c:v>
                </c:pt>
                <c:pt idx="8">
                  <c:v>4.5999999999999996</c:v>
                </c:pt>
                <c:pt idx="16">
                  <c:v>5.3</c:v>
                </c:pt>
                <c:pt idx="24">
                  <c:v>6</c:v>
                </c:pt>
                <c:pt idx="32">
                  <c:v>6.7</c:v>
                </c:pt>
              </c:numCache>
            </c:numRef>
          </c:xVal>
          <c:yVal>
            <c:numRef>
              <c:f>公会計指標分析・財政指標組合せ分析表!$BP$73:$DC$73</c:f>
              <c:numCache>
                <c:formatCode>#,##0.0;"▲ "#,##0.0</c:formatCode>
                <c:ptCount val="40"/>
                <c:pt idx="8">
                  <c:v>0.3</c:v>
                </c:pt>
                <c:pt idx="16">
                  <c:v>1.1000000000000001</c:v>
                </c:pt>
                <c:pt idx="24">
                  <c:v>5.6</c:v>
                </c:pt>
                <c:pt idx="32">
                  <c:v>7.3</c:v>
                </c:pt>
              </c:numCache>
            </c:numRef>
          </c:yVal>
          <c:smooth val="0"/>
          <c:extLst>
            <c:ext xmlns:c16="http://schemas.microsoft.com/office/drawing/2014/chart" uri="{C3380CC4-5D6E-409C-BE32-E72D297353CC}">
              <c16:uniqueId val="{00000009-B43B-4644-BEB9-8C3118008EFC}"/>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{A472BDCC-763E-4786-B2D7-448E438CA9E5}</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B43B-4644-BEB9-8C3118008EFC}"/>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{241DD457-81C5-4466-8B66-F73C8790E91A}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B43B-4644-BEB9-8C3118008EFC}"/>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{FE4D6738-3104-4175-BD63-A16B91AA7367}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B43B-4644-BEB9-8C3118008EFC}"/>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{1AB2F50A-122C-492F-BD31-BC01A5D04E3E}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B43B-4644-BEB9-8C3118008EFC}"/>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{48DED18F-0B09-40EE-9765-76120FD9DF25}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B43B-4644-BEB9-8C3118008EFC}"/>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{415CADA5-C6AF-447A-AA63-3C2C0A6A1C4B}</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B43B-4644-BEB9-8C3118008EFC}"/>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{B96D3ACB-2842-4597-92D2-50CB6F2AFB9F}</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B43B-4644-BEB9-8C3118008EFC}"/>
                </c:ext>
              </c:extLst>
            </c:dLbl>
            <c:dLbl>
              <c:idx val="24"/>
              <c:layout>
                <c:manualLayout>
                  <c:x val="0"/>
                  <c:y val="-1.6972827721217897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{E8FEDDA1-925D-4994-826A-5A274005DFD4}</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B43B-4644-BEB9-8C3118008EFC}"/>
                </c:ext>
              </c:extLst>
            </c:dLbl>
            <c:dLbl>
              <c:idx val="32"/>
              <c:layout>
                <c:manualLayout>
                  <c:x val="0"/>
                  <c:y val="1.6972827721217779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{01ACB409-EA05-48CE-BA5D-132CB9CE7DEF}</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B43B-4644-BEB9-8C3118008EFC}"/>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9.1999999999999993</c:v>
                </c:pt>
                <c:pt idx="8">
                  <c:v>8.9</c:v>
                </c:pt>
                <c:pt idx="16">
                  <c:v>8.9</c:v>
                </c:pt>
                <c:pt idx="24">
                  <c:v>9</c:v>
                </c:pt>
                <c:pt idx="32">
                  <c:v>8.9</c:v>
                </c:pt>
              </c:numCache>
            </c:numRef>
          </c:xVal>
          <c:yVal>
            <c:numRef>
              <c:f>公会計指標分析・財政指標組合せ分析表!$BP$77:$DC$77</c:f>
              <c:numCache>
                <c:formatCode>#,##0.0;"▲ "#,##0.0</c:formatCode>
                <c:ptCount val="40"/>
                <c:pt idx="0">
                  <c:v>41.5</c:v>
                </c:pt>
                <c:pt idx="8">
                  <c:v>25.2</c:v>
                </c:pt>
                <c:pt idx="16">
                  <c:v>15.7</c:v>
                </c:pt>
                <c:pt idx="24">
                  <c:v>10.199999999999999</c:v>
                </c:pt>
                <c:pt idx="32">
                  <c:v>10.5</c:v>
                </c:pt>
              </c:numCache>
            </c:numRef>
          </c:yVal>
          <c:smooth val="0"/>
          <c:extLst>
            <c:ext xmlns:c16="http://schemas.microsoft.com/office/drawing/2014/chart" uri="{C3380CC4-5D6E-409C-BE32-E72D297353CC}">
              <c16:uniqueId val="{00000013-B43B-4644-BEB9-8C3118008EFC}"/>
            </c:ext>
          </c:extLst>
        </c:ser>
        <c:dLbls>
          <c:showLegendKey val="0"/>
          <c:showVal val="1"/>
          <c:showCatName val="0"/>
          <c:showSerName val="0"/>
          <c:showPercent val="0"/>
          <c:showBubbleSize val="0"/>
        </c:dLbls>
        <c:axId val="84219776"/>
        <c:axId val="84234240"/>
      </c:scatterChart>
      <c:valAx>
        <c:axId val="84219776"/>
        <c:scaling>
          <c:orientation val="maxMin"/>
          <c:max val="10"/>
          <c:min val="4"/>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5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福岡県みやま市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34,291
33,873
105.21
22,011,935
21,337,652
631,810
11,541,744
26,296,407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6.7
7.3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[0.40]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人口の減少や全国平均を上回る高齢化率（</a:t>
          </a:r>
          <a:r>
            <a:rPr kumimoji="1" lang="en-US" altLang="ja-JP" sz="1100">
              <a:solidFill>
                <a:schemeClr val="dk1"/>
              </a:solidFill>
              <a:effectLst/>
              <a:latin typeface="+mn-lt"/>
              <a:ea typeface="+mn-ea"/>
              <a:cs typeface="+mn-cs"/>
            </a:rPr>
            <a:t>R7.1.1</a:t>
          </a:r>
          <a:r>
            <a:rPr kumimoji="1" lang="ja-JP" altLang="ja-JP" sz="1100">
              <a:solidFill>
                <a:schemeClr val="dk1"/>
              </a:solidFill>
              <a:effectLst/>
              <a:latin typeface="+mn-lt"/>
              <a:ea typeface="+mn-ea"/>
              <a:cs typeface="+mn-cs"/>
            </a:rPr>
            <a:t>現在</a:t>
          </a:r>
          <a:r>
            <a:rPr kumimoji="1" lang="en-US" altLang="ja-JP" sz="1100">
              <a:solidFill>
                <a:schemeClr val="dk1"/>
              </a:solidFill>
              <a:effectLst/>
              <a:latin typeface="+mn-lt"/>
              <a:ea typeface="+mn-ea"/>
              <a:cs typeface="+mn-cs"/>
            </a:rPr>
            <a:t>39.8%</a:t>
          </a:r>
          <a:r>
            <a:rPr kumimoji="1" lang="ja-JP" altLang="ja-JP" sz="1100">
              <a:solidFill>
                <a:schemeClr val="dk1"/>
              </a:solidFill>
              <a:effectLst/>
              <a:latin typeface="+mn-lt"/>
              <a:ea typeface="+mn-ea"/>
              <a:cs typeface="+mn-cs"/>
            </a:rPr>
            <a:t>）に加え、市内に中心となる産業が少ないことなど、財政基盤に課題は多くあるが、類似団体平均をやや上回っている</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今後も税の増収強化等による税財源の確保に努めるとともに、交通インフラを活かした定住促進や企業誘致を積極的に進め、財政基盤の強化を図る。</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44</xdr:row>
      <xdr:rowOff>165100</xdr:rowOff>
    </xdr:from>
    <xdr:to>
      <xdr:col>27</xdr:col>
      <xdr:colOff>184150</xdr:colOff>
      <xdr:row>44</xdr:row>
      <xdr:rowOff>165100</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22877</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42</xdr:row>
      <xdr:rowOff>25400</xdr:rowOff>
    </xdr:from>
    <xdr:to>
      <xdr:col>27</xdr:col>
      <xdr:colOff>184150</xdr:colOff>
      <xdr:row>42</xdr:row>
      <xdr:rowOff>25400</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41</xdr:row>
      <xdr:rowOff>54627</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57150</xdr:rowOff>
    </xdr:from>
    <xdr:to>
      <xdr:col>27</xdr:col>
      <xdr:colOff>184150</xdr:colOff>
      <xdr:row>39</xdr:row>
      <xdr:rowOff>57150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86377</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88900</xdr:rowOff>
    </xdr:from>
    <xdr:to>
      <xdr:col>27</xdr:col>
      <xdr:colOff>184150</xdr:colOff>
      <xdr:row>36</xdr:row>
      <xdr:rowOff>88900</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118127</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11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1" name="財政力グラフ枠">
          <a:extLst>
            <a:ext uri="{FF2B5EF4-FFF2-40B4-BE49-F238E27FC236}">
              <a16:creationId xmlns:a16="http://schemas.microsoft.com/office/drawing/2014/main" id="{00000000-0008-0000-0300-00003D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37</xdr:row>
      <xdr:rowOff>86360</xdr:rowOff>
    </xdr:from>
    <xdr:to>
      <xdr:col>23</xdr:col>
      <xdr:colOff>133350</xdr:colOff>
      <xdr:row>45</xdr:row>
      <xdr:rowOff>17780</xdr:rowOff>
    </xdr:to>
    <xdr:cxnSp macro="">
      <xdr:nvCxnSpPr>
        <xdr:cNvPr id="62" name="直線コネクタ 61">
          <a:extLst>
            <a:ext uri="{FF2B5EF4-FFF2-40B4-BE49-F238E27FC236}">
              <a16:creationId xmlns:a16="http://schemas.microsoft.com/office/drawing/2014/main" id="{00000000-0008-0000-0300-00003E000000}"/>
            </a:ext>
          </a:extLst>
        </xdr:cNvPr>
        <xdr:cNvCxnSpPr/>
      </xdr:nvCxnSpPr>
      <xdr:spPr>
        <a:xfrm flipV="1">
          <a:off x="4953000" y="6430010"/>
          <a:ext cx="0" cy="130302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161307</xdr:rowOff>
    </xdr:from>
    <xdr:ext cx="762000" cy="259045"/>
    <xdr:sp macro="" textlink="">
      <xdr:nvSpPr>
        <xdr:cNvPr id="63" name="財政力最小値テキスト">
          <a:extLst>
            <a:ext uri="{FF2B5EF4-FFF2-40B4-BE49-F238E27FC236}">
              <a16:creationId xmlns:a16="http://schemas.microsoft.com/office/drawing/2014/main" id="{00000000-0008-0000-0300-00003F000000}"/>
            </a:ext>
          </a:extLst>
        </xdr:cNvPr>
        <xdr:cNvSpPr txBox="1"/>
      </xdr:nvSpPr>
      <xdr:spPr>
        <a:xfrm>
          <a:off x="5041900" y="77051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17780</xdr:rowOff>
    </xdr:from>
    <xdr:to>
      <xdr:col>24</xdr:col>
      <xdr:colOff>12700</xdr:colOff>
      <xdr:row>45</xdr:row>
      <xdr:rowOff>17780</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a:off x="4864100" y="77330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36</xdr:row>
      <xdr:rowOff>1287</xdr:rowOff>
    </xdr:from>
    <xdr:ext cx="762000" cy="259045"/>
    <xdr:sp macro="" textlink="">
      <xdr:nvSpPr>
        <xdr:cNvPr id="65" name="財政力最大値テキスト">
          <a:extLst>
            <a:ext uri="{FF2B5EF4-FFF2-40B4-BE49-F238E27FC236}">
              <a16:creationId xmlns:a16="http://schemas.microsoft.com/office/drawing/2014/main" id="{00000000-0008-0000-0300-000041000000}"/>
            </a:ext>
          </a:extLst>
        </xdr:cNvPr>
        <xdr:cNvSpPr txBox="1"/>
      </xdr:nvSpPr>
      <xdr:spPr>
        <a:xfrm>
          <a:off x="5041900" y="61734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37</xdr:row>
      <xdr:rowOff>86360</xdr:rowOff>
    </xdr:from>
    <xdr:to>
      <xdr:col>24</xdr:col>
      <xdr:colOff>12700</xdr:colOff>
      <xdr:row>37</xdr:row>
      <xdr:rowOff>86360</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864100" y="64300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42</xdr:row>
      <xdr:rowOff>1270</xdr:rowOff>
    </xdr:from>
    <xdr:to>
      <xdr:col>23</xdr:col>
      <xdr:colOff>133350</xdr:colOff>
      <xdr:row>42</xdr:row>
      <xdr:rowOff>25400</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a:off x="4114800" y="7202170"/>
          <a:ext cx="8382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166387</xdr:rowOff>
    </xdr:from>
    <xdr:ext cx="762000" cy="259045"/>
    <xdr:sp macro="" textlink="">
      <xdr:nvSpPr>
        <xdr:cNvPr id="68" name="財政力平均値テキスト">
          <a:extLst>
            <a:ext uri="{FF2B5EF4-FFF2-40B4-BE49-F238E27FC236}">
              <a16:creationId xmlns:a16="http://schemas.microsoft.com/office/drawing/2014/main" id="{00000000-0008-0000-0300-000044000000}"/>
            </a:ext>
          </a:extLst>
        </xdr:cNvPr>
        <xdr:cNvSpPr txBox="1"/>
      </xdr:nvSpPr>
      <xdr:spPr>
        <a:xfrm>
          <a:off x="5041900" y="71958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22860</xdr:rowOff>
    </xdr:from>
    <xdr:to>
      <xdr:col>23</xdr:col>
      <xdr:colOff>184150</xdr:colOff>
      <xdr:row>42</xdr:row>
      <xdr:rowOff>124460</xdr:rowOff>
    </xdr:to>
    <xdr:sp macro="" textlink="">
      <xdr:nvSpPr>
        <xdr:cNvPr id="69" name="フローチャート: 判断 68">
          <a:extLst>
            <a:ext uri="{FF2B5EF4-FFF2-40B4-BE49-F238E27FC236}">
              <a16:creationId xmlns:a16="http://schemas.microsoft.com/office/drawing/2014/main" id="{00000000-0008-0000-0300-000045000000}"/>
            </a:ext>
          </a:extLst>
        </xdr:cNvPr>
        <xdr:cNvSpPr/>
      </xdr:nvSpPr>
      <xdr:spPr>
        <a:xfrm>
          <a:off x="4902200" y="7223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42</xdr:row>
      <xdr:rowOff>1270</xdr:rowOff>
    </xdr:from>
    <xdr:to>
      <xdr:col>19</xdr:col>
      <xdr:colOff>133350</xdr:colOff>
      <xdr:row>42</xdr:row>
      <xdr:rowOff>1270</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a:off x="3225800" y="720217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46990</xdr:rowOff>
    </xdr:from>
    <xdr:to>
      <xdr:col>19</xdr:col>
      <xdr:colOff>184150</xdr:colOff>
      <xdr:row>42</xdr:row>
      <xdr:rowOff>148590</xdr:rowOff>
    </xdr:to>
    <xdr:sp macro=""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064000" y="7247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133367</xdr:rowOff>
    </xdr:from>
    <xdr:ext cx="736600" cy="259045"/>
    <xdr:sp macro="" textlink="">
      <xdr:nvSpPr>
        <xdr:cNvPr id="72" name="テキスト ボックス 71">
          <a:extLst>
            <a:ext uri="{FF2B5EF4-FFF2-40B4-BE49-F238E27FC236}">
              <a16:creationId xmlns:a16="http://schemas.microsoft.com/office/drawing/2014/main" id="{00000000-0008-0000-0300-000048000000}"/>
            </a:ext>
          </a:extLst>
        </xdr:cNvPr>
        <xdr:cNvSpPr txBox="1"/>
      </xdr:nvSpPr>
      <xdr:spPr>
        <a:xfrm>
          <a:off x="3733800" y="73342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41</xdr:row>
      <xdr:rowOff>148590</xdr:rowOff>
    </xdr:from>
    <xdr:to>
      <xdr:col>15</xdr:col>
      <xdr:colOff>82550</xdr:colOff>
      <xdr:row>42</xdr:row>
      <xdr:rowOff>1270</xdr:rowOff>
    </xdr:to>
    <xdr:cxnSp macro="">
      <xdr:nvCxnSpPr>
        <xdr:cNvPr id="73" name="直線コネクタ 72">
          <a:extLst>
            <a:ext uri="{FF2B5EF4-FFF2-40B4-BE49-F238E27FC236}">
              <a16:creationId xmlns:a16="http://schemas.microsoft.com/office/drawing/2014/main" id="{00000000-0008-0000-0300-000049000000}"/>
            </a:ext>
          </a:extLst>
        </xdr:cNvPr>
        <xdr:cNvCxnSpPr/>
      </xdr:nvCxnSpPr>
      <xdr:spPr>
        <a:xfrm>
          <a:off x="2336800" y="7178040"/>
          <a:ext cx="8890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22860</xdr:rowOff>
    </xdr:from>
    <xdr:to>
      <xdr:col>15</xdr:col>
      <xdr:colOff>133350</xdr:colOff>
      <xdr:row>42</xdr:row>
      <xdr:rowOff>124460</xdr:rowOff>
    </xdr:to>
    <xdr:sp macro="" textlink="">
      <xdr:nvSpPr>
        <xdr:cNvPr id="74" name="フローチャート: 判断 73">
          <a:extLst>
            <a:ext uri="{FF2B5EF4-FFF2-40B4-BE49-F238E27FC236}">
              <a16:creationId xmlns:a16="http://schemas.microsoft.com/office/drawing/2014/main" id="{00000000-0008-0000-0300-00004A000000}"/>
            </a:ext>
          </a:extLst>
        </xdr:cNvPr>
        <xdr:cNvSpPr/>
      </xdr:nvSpPr>
      <xdr:spPr>
        <a:xfrm>
          <a:off x="3175000" y="7223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109237</xdr:rowOff>
    </xdr:from>
    <xdr:ext cx="762000" cy="259045"/>
    <xdr:sp macro="" textlink="">
      <xdr:nvSpPr>
        <xdr:cNvPr id="75" name="テキスト ボックス 74">
          <a:extLst>
            <a:ext uri="{FF2B5EF4-FFF2-40B4-BE49-F238E27FC236}">
              <a16:creationId xmlns:a16="http://schemas.microsoft.com/office/drawing/2014/main" id="{00000000-0008-0000-0300-00004B000000}"/>
            </a:ext>
          </a:extLst>
        </xdr:cNvPr>
        <xdr:cNvSpPr txBox="1"/>
      </xdr:nvSpPr>
      <xdr:spPr>
        <a:xfrm>
          <a:off x="2844800" y="7310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41</xdr:row>
      <xdr:rowOff>124460</xdr:rowOff>
    </xdr:from>
    <xdr:to>
      <xdr:col>11</xdr:col>
      <xdr:colOff>31750</xdr:colOff>
      <xdr:row>41</xdr:row>
      <xdr:rowOff>148590</xdr:rowOff>
    </xdr:to>
    <xdr:cxnSp macro="">
      <xdr:nvCxnSpPr>
        <xdr:cNvPr id="76" name="直線コネクタ 75">
          <a:extLst>
            <a:ext uri="{FF2B5EF4-FFF2-40B4-BE49-F238E27FC236}">
              <a16:creationId xmlns:a16="http://schemas.microsoft.com/office/drawing/2014/main" id="{00000000-0008-0000-0300-00004C000000}"/>
            </a:ext>
          </a:extLst>
        </xdr:cNvPr>
        <xdr:cNvCxnSpPr/>
      </xdr:nvCxnSpPr>
      <xdr:spPr>
        <a:xfrm>
          <a:off x="1447800" y="7153910"/>
          <a:ext cx="8890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22860</xdr:rowOff>
    </xdr:from>
    <xdr:to>
      <xdr:col>11</xdr:col>
      <xdr:colOff>82550</xdr:colOff>
      <xdr:row>42</xdr:row>
      <xdr:rowOff>124460</xdr:rowOff>
    </xdr:to>
    <xdr:sp macro="" textlink="">
      <xdr:nvSpPr>
        <xdr:cNvPr id="77" name="フローチャート: 判断 76">
          <a:extLst>
            <a:ext uri="{FF2B5EF4-FFF2-40B4-BE49-F238E27FC236}">
              <a16:creationId xmlns:a16="http://schemas.microsoft.com/office/drawing/2014/main" id="{00000000-0008-0000-0300-00004D000000}"/>
            </a:ext>
          </a:extLst>
        </xdr:cNvPr>
        <xdr:cNvSpPr/>
      </xdr:nvSpPr>
      <xdr:spPr>
        <a:xfrm>
          <a:off x="2286000" y="7223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109237</xdr:rowOff>
    </xdr:from>
    <xdr:ext cx="762000" cy="259045"/>
    <xdr:sp macro="" textlink="">
      <xdr:nvSpPr>
        <xdr:cNvPr id="78" name="テキスト ボックス 77">
          <a:extLst>
            <a:ext uri="{FF2B5EF4-FFF2-40B4-BE49-F238E27FC236}">
              <a16:creationId xmlns:a16="http://schemas.microsoft.com/office/drawing/2014/main" id="{00000000-0008-0000-0300-00004E000000}"/>
            </a:ext>
          </a:extLst>
        </xdr:cNvPr>
        <xdr:cNvSpPr txBox="1"/>
      </xdr:nvSpPr>
      <xdr:spPr>
        <a:xfrm>
          <a:off x="1955800" y="7310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146050</xdr:rowOff>
    </xdr:from>
    <xdr:to>
      <xdr:col>7</xdr:col>
      <xdr:colOff>31750</xdr:colOff>
      <xdr:row>42</xdr:row>
      <xdr:rowOff>76200</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1397000" y="717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42</xdr:row>
      <xdr:rowOff>60977</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066800" y="726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146050</xdr:rowOff>
    </xdr:from>
    <xdr:to>
      <xdr:col>23</xdr:col>
      <xdr:colOff>184150</xdr:colOff>
      <xdr:row>42</xdr:row>
      <xdr:rowOff>76200</xdr:rowOff>
    </xdr:to>
    <xdr:sp macro="" textlink="">
      <xdr:nvSpPr>
        <xdr:cNvPr id="86" name="楕円 85">
          <a:extLst>
            <a:ext uri="{FF2B5EF4-FFF2-40B4-BE49-F238E27FC236}">
              <a16:creationId xmlns:a16="http://schemas.microsoft.com/office/drawing/2014/main" id="{00000000-0008-0000-0300-000056000000}"/>
            </a:ext>
          </a:extLst>
        </xdr:cNvPr>
        <xdr:cNvSpPr/>
      </xdr:nvSpPr>
      <xdr:spPr>
        <a:xfrm>
          <a:off x="4902200" y="717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40</xdr:row>
      <xdr:rowOff>162577</xdr:rowOff>
    </xdr:from>
    <xdr:ext cx="762000" cy="259045"/>
    <xdr:sp macro="" textlink="">
      <xdr:nvSpPr>
        <xdr:cNvPr id="87" name="財政力該当値テキスト">
          <a:extLst>
            <a:ext uri="{FF2B5EF4-FFF2-40B4-BE49-F238E27FC236}">
              <a16:creationId xmlns:a16="http://schemas.microsoft.com/office/drawing/2014/main" id="{00000000-0008-0000-0300-000057000000}"/>
            </a:ext>
          </a:extLst>
        </xdr:cNvPr>
        <xdr:cNvSpPr txBox="1"/>
      </xdr:nvSpPr>
      <xdr:spPr>
        <a:xfrm>
          <a:off x="5041900" y="7020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41</xdr:row>
      <xdr:rowOff>121920</xdr:rowOff>
    </xdr:from>
    <xdr:to>
      <xdr:col>19</xdr:col>
      <xdr:colOff>184150</xdr:colOff>
      <xdr:row>42</xdr:row>
      <xdr:rowOff>52070</xdr:rowOff>
    </xdr:to>
    <xdr:sp macro="" textlink="">
      <xdr:nvSpPr>
        <xdr:cNvPr id="88" name="楕円 87">
          <a:extLst>
            <a:ext uri="{FF2B5EF4-FFF2-40B4-BE49-F238E27FC236}">
              <a16:creationId xmlns:a16="http://schemas.microsoft.com/office/drawing/2014/main" id="{00000000-0008-0000-0300-000058000000}"/>
            </a:ext>
          </a:extLst>
        </xdr:cNvPr>
        <xdr:cNvSpPr/>
      </xdr:nvSpPr>
      <xdr:spPr>
        <a:xfrm>
          <a:off x="4064000" y="7151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62247</xdr:rowOff>
    </xdr:from>
    <xdr:ext cx="736600" cy="259045"/>
    <xdr:sp macro="" textlink="">
      <xdr:nvSpPr>
        <xdr:cNvPr id="89" name="テキスト ボックス 88">
          <a:extLst>
            <a:ext uri="{FF2B5EF4-FFF2-40B4-BE49-F238E27FC236}">
              <a16:creationId xmlns:a16="http://schemas.microsoft.com/office/drawing/2014/main" id="{00000000-0008-0000-0300-000059000000}"/>
            </a:ext>
          </a:extLst>
        </xdr:cNvPr>
        <xdr:cNvSpPr txBox="1"/>
      </xdr:nvSpPr>
      <xdr:spPr>
        <a:xfrm>
          <a:off x="3733800" y="69202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41</xdr:row>
      <xdr:rowOff>121920</xdr:rowOff>
    </xdr:from>
    <xdr:to>
      <xdr:col>15</xdr:col>
      <xdr:colOff>133350</xdr:colOff>
      <xdr:row>42</xdr:row>
      <xdr:rowOff>52070</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3175000" y="7151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62247</xdr:rowOff>
    </xdr:from>
    <xdr:ext cx="762000" cy="259045"/>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2844800" y="69202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41</xdr:row>
      <xdr:rowOff>97790</xdr:rowOff>
    </xdr:from>
    <xdr:to>
      <xdr:col>11</xdr:col>
      <xdr:colOff>82550</xdr:colOff>
      <xdr:row>42</xdr:row>
      <xdr:rowOff>27940</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2286000" y="7127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38117</xdr:rowOff>
    </xdr:from>
    <xdr:ext cx="7620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1955800" y="6896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73660</xdr:rowOff>
    </xdr:from>
    <xdr:to>
      <xdr:col>7</xdr:col>
      <xdr:colOff>31750</xdr:colOff>
      <xdr:row>42</xdr:row>
      <xdr:rowOff>3810</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1397000" y="7103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13987</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066800" y="68719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6" name="正方形/長方形 95">
          <a:extLst>
            <a:ext uri="{FF2B5EF4-FFF2-40B4-BE49-F238E27FC236}">
              <a16:creationId xmlns:a16="http://schemas.microsoft.com/office/drawing/2014/main" id="{00000000-0008-0000-0300-000060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[93.1%]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99" name="正方形/長方形 98">
          <a:extLst>
            <a:ext uri="{FF2B5EF4-FFF2-40B4-BE49-F238E27FC236}">
              <a16:creationId xmlns:a16="http://schemas.microsoft.com/office/drawing/2014/main" id="{00000000-0008-0000-0300-000063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08" name="テキスト ボックス 107">
          <a:extLst>
            <a:ext uri="{FF2B5EF4-FFF2-40B4-BE49-F238E27FC236}">
              <a16:creationId xmlns:a16="http://schemas.microsoft.com/office/drawing/2014/main" id="{00000000-0008-0000-0300-00006C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地方特例交付金や</a:t>
          </a:r>
          <a:r>
            <a:rPr kumimoji="1" lang="ja-JP" altLang="ja-JP" sz="1100">
              <a:solidFill>
                <a:schemeClr val="dk1"/>
              </a:solidFill>
              <a:effectLst/>
              <a:latin typeface="+mn-lt"/>
              <a:ea typeface="+mn-ea"/>
              <a:cs typeface="+mn-cs"/>
            </a:rPr>
            <a:t>普通交付税が増加したことにより経常一般財源収入は</a:t>
          </a:r>
          <a:r>
            <a:rPr kumimoji="1" lang="en-US" altLang="ja-JP" sz="1100">
              <a:solidFill>
                <a:schemeClr val="dk1"/>
              </a:solidFill>
              <a:effectLst/>
              <a:latin typeface="+mn-lt"/>
              <a:ea typeface="+mn-ea"/>
              <a:cs typeface="+mn-cs"/>
            </a:rPr>
            <a:t>5.7</a:t>
          </a:r>
          <a:r>
            <a:rPr kumimoji="1" lang="ja-JP" altLang="ja-JP" sz="1100">
              <a:solidFill>
                <a:schemeClr val="dk1"/>
              </a:solidFill>
              <a:effectLst/>
              <a:latin typeface="+mn-lt"/>
              <a:ea typeface="+mn-ea"/>
              <a:cs typeface="+mn-cs"/>
            </a:rPr>
            <a:t>％増加したが、公債費</a:t>
          </a:r>
          <a:r>
            <a:rPr kumimoji="1" lang="ja-JP" altLang="en-US" sz="1100">
              <a:solidFill>
                <a:schemeClr val="dk1"/>
              </a:solidFill>
              <a:effectLst/>
              <a:latin typeface="+mn-lt"/>
              <a:ea typeface="+mn-ea"/>
              <a:cs typeface="+mn-cs"/>
            </a:rPr>
            <a:t>・物件</a:t>
          </a:r>
          <a:r>
            <a:rPr kumimoji="1" lang="ja-JP" altLang="ja-JP" sz="1100">
              <a:solidFill>
                <a:schemeClr val="dk1"/>
              </a:solidFill>
              <a:effectLst/>
              <a:latin typeface="+mn-lt"/>
              <a:ea typeface="+mn-ea"/>
              <a:cs typeface="+mn-cs"/>
            </a:rPr>
            <a:t>費等の歳出の増加の影響が大きく、経常収支比率は</a:t>
          </a:r>
          <a:r>
            <a:rPr kumimoji="1" lang="en-US" altLang="ja-JP" sz="1100">
              <a:solidFill>
                <a:schemeClr val="dk1"/>
              </a:solidFill>
              <a:effectLst/>
              <a:latin typeface="+mn-lt"/>
              <a:ea typeface="+mn-ea"/>
              <a:cs typeface="+mn-cs"/>
            </a:rPr>
            <a:t>0.4</a:t>
          </a:r>
          <a:r>
            <a:rPr kumimoji="1" lang="ja-JP" altLang="ja-JP" sz="1100">
              <a:solidFill>
                <a:schemeClr val="dk1"/>
              </a:solidFill>
              <a:effectLst/>
              <a:latin typeface="+mn-lt"/>
              <a:ea typeface="+mn-ea"/>
              <a:cs typeface="+mn-cs"/>
            </a:rPr>
            <a:t>ポイント増加</a:t>
          </a:r>
          <a:r>
            <a:rPr kumimoji="1" lang="ja-JP" altLang="en-US" sz="1100">
              <a:solidFill>
                <a:schemeClr val="dk1"/>
              </a:solidFill>
              <a:effectLst/>
              <a:latin typeface="+mn-lt"/>
              <a:ea typeface="+mn-ea"/>
              <a:cs typeface="+mn-cs"/>
            </a:rPr>
            <a:t>し</a:t>
          </a:r>
          <a:r>
            <a:rPr kumimoji="1" lang="en-US" altLang="ja-JP" sz="1100">
              <a:solidFill>
                <a:schemeClr val="dk1"/>
              </a:solidFill>
              <a:effectLst/>
              <a:latin typeface="+mn-lt"/>
              <a:ea typeface="+mn-ea"/>
              <a:cs typeface="+mn-cs"/>
            </a:rPr>
            <a:t>93.1</a:t>
          </a:r>
          <a:r>
            <a:rPr kumimoji="1" lang="ja-JP" altLang="ja-JP" sz="1100">
              <a:solidFill>
                <a:schemeClr val="dk1"/>
              </a:solidFill>
              <a:effectLst/>
              <a:latin typeface="+mn-lt"/>
              <a:ea typeface="+mn-ea"/>
              <a:cs typeface="+mn-cs"/>
            </a:rPr>
            <a:t>％となっている。歳入は変動が大きいことから、行政改革プランによる経常経費の縮減を積極的に推進していく。</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54</xdr:row>
      <xdr:rowOff>139700</xdr:rowOff>
    </xdr:from>
    <xdr:ext cx="298543" cy="225703"/>
    <xdr:sp macro="" textlink="">
      <xdr:nvSpPr>
        <xdr:cNvPr id="109" name="テキスト ボックス 108">
          <a:extLst>
            <a:ext uri="{FF2B5EF4-FFF2-40B4-BE49-F238E27FC236}">
              <a16:creationId xmlns:a16="http://schemas.microsoft.com/office/drawing/2014/main" id="{00000000-0008-0000-0300-00006D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0" name="直線コネクタ 109">
          <a:extLst>
            <a:ext uri="{FF2B5EF4-FFF2-40B4-BE49-F238E27FC236}">
              <a16:creationId xmlns:a16="http://schemas.microsoft.com/office/drawing/2014/main" id="{00000000-0008-0000-0300-00006E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169635</xdr:rowOff>
    </xdr:from>
    <xdr:to>
      <xdr:col>27</xdr:col>
      <xdr:colOff>184150</xdr:colOff>
      <xdr:row>67</xdr:row>
      <xdr:rowOff>169635</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62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67</xdr:row>
      <xdr:rowOff>27412</xdr:rowOff>
    </xdr:from>
    <xdr:ext cx="762000" cy="259045"/>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167822</xdr:rowOff>
    </xdr:from>
    <xdr:to>
      <xdr:col>27</xdr:col>
      <xdr:colOff>184150</xdr:colOff>
      <xdr:row>65</xdr:row>
      <xdr:rowOff>167822</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25599</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63</xdr:row>
      <xdr:rowOff>166007</xdr:rowOff>
    </xdr:from>
    <xdr:to>
      <xdr:col>27</xdr:col>
      <xdr:colOff>184150</xdr:colOff>
      <xdr:row>63</xdr:row>
      <xdr:rowOff>166007</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23784</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164193</xdr:rowOff>
    </xdr:from>
    <xdr:to>
      <xdr:col>27</xdr:col>
      <xdr:colOff>184150</xdr:colOff>
      <xdr:row>61</xdr:row>
      <xdr:rowOff>164193</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61</xdr:row>
      <xdr:rowOff>21970</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59</xdr:row>
      <xdr:rowOff>162378</xdr:rowOff>
    </xdr:from>
    <xdr:to>
      <xdr:col>27</xdr:col>
      <xdr:colOff>184150</xdr:colOff>
      <xdr:row>59</xdr:row>
      <xdr:rowOff>162378</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20155</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57</xdr:row>
      <xdr:rowOff>160565</xdr:rowOff>
    </xdr:from>
    <xdr:to>
      <xdr:col>27</xdr:col>
      <xdr:colOff>184150</xdr:colOff>
      <xdr:row>57</xdr:row>
      <xdr:rowOff>160565</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62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18342</xdr:rowOff>
    </xdr:from>
    <xdr:ext cx="762000" cy="259045"/>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5" name="テキスト ボックス 124">
          <a:extLst>
            <a:ext uri="{FF2B5EF4-FFF2-40B4-BE49-F238E27FC236}">
              <a16:creationId xmlns:a16="http://schemas.microsoft.com/office/drawing/2014/main" id="{00000000-0008-0000-0300-00007D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6" name="財政構造の弾力性グラフ枠">
          <a:extLst>
            <a:ext uri="{FF2B5EF4-FFF2-40B4-BE49-F238E27FC236}">
              <a16:creationId xmlns:a16="http://schemas.microsoft.com/office/drawing/2014/main" id="{00000000-0008-0000-0300-00007E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57</xdr:row>
      <xdr:rowOff>126093</xdr:rowOff>
    </xdr:from>
    <xdr:to>
      <xdr:col>23</xdr:col>
      <xdr:colOff>133350</xdr:colOff>
      <xdr:row>67</xdr:row>
      <xdr:rowOff>17962</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flipV="1">
          <a:off x="4953000" y="9898743"/>
          <a:ext cx="0" cy="160636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161489</xdr:rowOff>
    </xdr:from>
    <xdr:ext cx="762000" cy="259045"/>
    <xdr:sp macro="" textlink="">
      <xdr:nvSpPr>
        <xdr:cNvPr id="128" name="財政構造の弾力性最小値テキスト">
          <a:extLst>
            <a:ext uri="{FF2B5EF4-FFF2-40B4-BE49-F238E27FC236}">
              <a16:creationId xmlns:a16="http://schemas.microsoft.com/office/drawing/2014/main" id="{00000000-0008-0000-0300-000080000000}"/>
            </a:ext>
          </a:extLst>
        </xdr:cNvPr>
        <xdr:cNvSpPr txBox="1"/>
      </xdr:nvSpPr>
      <xdr:spPr>
        <a:xfrm>
          <a:off x="5041900" y="114771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17962</xdr:rowOff>
    </xdr:from>
    <xdr:to>
      <xdr:col>24</xdr:col>
      <xdr:colOff>12700</xdr:colOff>
      <xdr:row>67</xdr:row>
      <xdr:rowOff>17962</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a:off x="4864100" y="115051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56</xdr:row>
      <xdr:rowOff>41020</xdr:rowOff>
    </xdr:from>
    <xdr:ext cx="762000" cy="259045"/>
    <xdr:sp macro="" textlink="">
      <xdr:nvSpPr>
        <xdr:cNvPr id="130" name="財政構造の弾力性最大値テキスト">
          <a:extLst>
            <a:ext uri="{FF2B5EF4-FFF2-40B4-BE49-F238E27FC236}">
              <a16:creationId xmlns:a16="http://schemas.microsoft.com/office/drawing/2014/main" id="{00000000-0008-0000-0300-000082000000}"/>
            </a:ext>
          </a:extLst>
        </xdr:cNvPr>
        <xdr:cNvSpPr txBox="1"/>
      </xdr:nvSpPr>
      <xdr:spPr>
        <a:xfrm>
          <a:off x="5041900" y="96422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57</xdr:row>
      <xdr:rowOff>126093</xdr:rowOff>
    </xdr:from>
    <xdr:to>
      <xdr:col>24</xdr:col>
      <xdr:colOff>12700</xdr:colOff>
      <xdr:row>57</xdr:row>
      <xdr:rowOff>126093</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4864100" y="98987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60</xdr:row>
      <xdr:rowOff>84001</xdr:rowOff>
    </xdr:from>
    <xdr:to>
      <xdr:col>23</xdr:col>
      <xdr:colOff>133350</xdr:colOff>
      <xdr:row>60</xdr:row>
      <xdr:rowOff>97790</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a:off x="4114800" y="10371001"/>
          <a:ext cx="838200" cy="137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60</xdr:row>
      <xdr:rowOff>25961</xdr:rowOff>
    </xdr:from>
    <xdr:ext cx="762000" cy="259045"/>
    <xdr:sp macro="" textlink="">
      <xdr:nvSpPr>
        <xdr:cNvPr id="133" name="財政構造の弾力性平均値テキスト">
          <a:extLst>
            <a:ext uri="{FF2B5EF4-FFF2-40B4-BE49-F238E27FC236}">
              <a16:creationId xmlns:a16="http://schemas.microsoft.com/office/drawing/2014/main" id="{00000000-0008-0000-0300-000085000000}"/>
            </a:ext>
          </a:extLst>
        </xdr:cNvPr>
        <xdr:cNvSpPr txBox="1"/>
      </xdr:nvSpPr>
      <xdr:spPr>
        <a:xfrm>
          <a:off x="5041900" y="1031296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60</xdr:row>
      <xdr:rowOff>53884</xdr:rowOff>
    </xdr:from>
    <xdr:to>
      <xdr:col>23</xdr:col>
      <xdr:colOff>184150</xdr:colOff>
      <xdr:row>60</xdr:row>
      <xdr:rowOff>155484</xdr:rowOff>
    </xdr:to>
    <xdr:sp macro="" textlink="">
      <xdr:nvSpPr>
        <xdr:cNvPr id="134" name="フローチャート: 判断 133">
          <a:extLst>
            <a:ext uri="{FF2B5EF4-FFF2-40B4-BE49-F238E27FC236}">
              <a16:creationId xmlns:a16="http://schemas.microsoft.com/office/drawing/2014/main" id="{00000000-0008-0000-0300-000086000000}"/>
            </a:ext>
          </a:extLst>
        </xdr:cNvPr>
        <xdr:cNvSpPr/>
      </xdr:nvSpPr>
      <xdr:spPr>
        <a:xfrm>
          <a:off x="4902200" y="10340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60</xdr:row>
      <xdr:rowOff>4717</xdr:rowOff>
    </xdr:from>
    <xdr:to>
      <xdr:col>19</xdr:col>
      <xdr:colOff>133350</xdr:colOff>
      <xdr:row>60</xdr:row>
      <xdr:rowOff>84001</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a:off x="3225800" y="10291717"/>
          <a:ext cx="889000" cy="792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60</xdr:row>
      <xdr:rowOff>43543</xdr:rowOff>
    </xdr:from>
    <xdr:to>
      <xdr:col>19</xdr:col>
      <xdr:colOff>184150</xdr:colOff>
      <xdr:row>60</xdr:row>
      <xdr:rowOff>145143</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4064000" y="10330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60</xdr:row>
      <xdr:rowOff>129920</xdr:rowOff>
    </xdr:from>
    <xdr:ext cx="736600" cy="259045"/>
    <xdr:sp macro="" textlink="">
      <xdr:nvSpPr>
        <xdr:cNvPr id="137" name="テキスト ボックス 136">
          <a:extLst>
            <a:ext uri="{FF2B5EF4-FFF2-40B4-BE49-F238E27FC236}">
              <a16:creationId xmlns:a16="http://schemas.microsoft.com/office/drawing/2014/main" id="{00000000-0008-0000-0300-000089000000}"/>
            </a:ext>
          </a:extLst>
        </xdr:cNvPr>
        <xdr:cNvSpPr txBox="1"/>
      </xdr:nvSpPr>
      <xdr:spPr>
        <a:xfrm>
          <a:off x="3733800" y="104169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59</xdr:row>
      <xdr:rowOff>83094</xdr:rowOff>
    </xdr:from>
    <xdr:to>
      <xdr:col>15</xdr:col>
      <xdr:colOff>82550</xdr:colOff>
      <xdr:row>60</xdr:row>
      <xdr:rowOff>4717</xdr:rowOff>
    </xdr:to>
    <xdr:cxnSp macro="">
      <xdr:nvCxnSpPr>
        <xdr:cNvPr id="138" name="直線コネクタ 137">
          <a:extLst>
            <a:ext uri="{FF2B5EF4-FFF2-40B4-BE49-F238E27FC236}">
              <a16:creationId xmlns:a16="http://schemas.microsoft.com/office/drawing/2014/main" id="{00000000-0008-0000-0300-00008A000000}"/>
            </a:ext>
          </a:extLst>
        </xdr:cNvPr>
        <xdr:cNvCxnSpPr/>
      </xdr:nvCxnSpPr>
      <xdr:spPr>
        <a:xfrm>
          <a:off x="2336800" y="10198644"/>
          <a:ext cx="889000" cy="930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60</xdr:row>
      <xdr:rowOff>19413</xdr:rowOff>
    </xdr:from>
    <xdr:to>
      <xdr:col>15</xdr:col>
      <xdr:colOff>133350</xdr:colOff>
      <xdr:row>60</xdr:row>
      <xdr:rowOff>121013</xdr:rowOff>
    </xdr:to>
    <xdr:sp macro="" textlink="">
      <xdr:nvSpPr>
        <xdr:cNvPr id="139" name="フローチャート: 判断 138">
          <a:extLst>
            <a:ext uri="{FF2B5EF4-FFF2-40B4-BE49-F238E27FC236}">
              <a16:creationId xmlns:a16="http://schemas.microsoft.com/office/drawing/2014/main" id="{00000000-0008-0000-0300-00008B000000}"/>
            </a:ext>
          </a:extLst>
        </xdr:cNvPr>
        <xdr:cNvSpPr/>
      </xdr:nvSpPr>
      <xdr:spPr>
        <a:xfrm>
          <a:off x="3175000" y="10306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60</xdr:row>
      <xdr:rowOff>105790</xdr:rowOff>
    </xdr:from>
    <xdr:ext cx="762000" cy="259045"/>
    <xdr:sp macro="" textlink="">
      <xdr:nvSpPr>
        <xdr:cNvPr id="140" name="テキスト ボックス 139">
          <a:extLst>
            <a:ext uri="{FF2B5EF4-FFF2-40B4-BE49-F238E27FC236}">
              <a16:creationId xmlns:a16="http://schemas.microsoft.com/office/drawing/2014/main" id="{00000000-0008-0000-0300-00008C000000}"/>
            </a:ext>
          </a:extLst>
        </xdr:cNvPr>
        <xdr:cNvSpPr txBox="1"/>
      </xdr:nvSpPr>
      <xdr:spPr>
        <a:xfrm>
          <a:off x="2844800" y="103927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59</xdr:row>
      <xdr:rowOff>83094</xdr:rowOff>
    </xdr:from>
    <xdr:to>
      <xdr:col>11</xdr:col>
      <xdr:colOff>31750</xdr:colOff>
      <xdr:row>60</xdr:row>
      <xdr:rowOff>70213</xdr:rowOff>
    </xdr:to>
    <xdr:cxnSp macro="">
      <xdr:nvCxnSpPr>
        <xdr:cNvPr id="141" name="直線コネクタ 140">
          <a:extLst>
            <a:ext uri="{FF2B5EF4-FFF2-40B4-BE49-F238E27FC236}">
              <a16:creationId xmlns:a16="http://schemas.microsoft.com/office/drawing/2014/main" id="{00000000-0008-0000-0300-00008D000000}"/>
            </a:ext>
          </a:extLst>
        </xdr:cNvPr>
        <xdr:cNvCxnSpPr/>
      </xdr:nvCxnSpPr>
      <xdr:spPr>
        <a:xfrm flipV="1">
          <a:off x="1447800" y="10198644"/>
          <a:ext cx="889000" cy="1585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59</xdr:row>
      <xdr:rowOff>59872</xdr:rowOff>
    </xdr:from>
    <xdr:to>
      <xdr:col>11</xdr:col>
      <xdr:colOff>82550</xdr:colOff>
      <xdr:row>59</xdr:row>
      <xdr:rowOff>161472</xdr:rowOff>
    </xdr:to>
    <xdr:sp macro="" textlink="">
      <xdr:nvSpPr>
        <xdr:cNvPr id="142" name="フローチャート: 判断 141">
          <a:extLst>
            <a:ext uri="{FF2B5EF4-FFF2-40B4-BE49-F238E27FC236}">
              <a16:creationId xmlns:a16="http://schemas.microsoft.com/office/drawing/2014/main" id="{00000000-0008-0000-0300-00008E000000}"/>
            </a:ext>
          </a:extLst>
        </xdr:cNvPr>
        <xdr:cNvSpPr/>
      </xdr:nvSpPr>
      <xdr:spPr>
        <a:xfrm>
          <a:off x="2286000" y="101754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59</xdr:row>
      <xdr:rowOff>146249</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1955800" y="102617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60</xdr:row>
      <xdr:rowOff>26307</xdr:rowOff>
    </xdr:from>
    <xdr:to>
      <xdr:col>7</xdr:col>
      <xdr:colOff>31750</xdr:colOff>
      <xdr:row>60</xdr:row>
      <xdr:rowOff>127907</xdr:rowOff>
    </xdr:to>
    <xdr:sp macro="" textlink="">
      <xdr:nvSpPr>
        <xdr:cNvPr id="144" name="フローチャート: 判断 143">
          <a:extLst>
            <a:ext uri="{FF2B5EF4-FFF2-40B4-BE49-F238E27FC236}">
              <a16:creationId xmlns:a16="http://schemas.microsoft.com/office/drawing/2014/main" id="{00000000-0008-0000-0300-000090000000}"/>
            </a:ext>
          </a:extLst>
        </xdr:cNvPr>
        <xdr:cNvSpPr/>
      </xdr:nvSpPr>
      <xdr:spPr>
        <a:xfrm>
          <a:off x="1397000" y="103133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60</xdr:row>
      <xdr:rowOff>112684</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1066800" y="103996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60</xdr:row>
      <xdr:rowOff>46990</xdr:rowOff>
    </xdr:from>
    <xdr:to>
      <xdr:col>23</xdr:col>
      <xdr:colOff>184150</xdr:colOff>
      <xdr:row>60</xdr:row>
      <xdr:rowOff>148590</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4902200" y="10333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59</xdr:row>
      <xdr:rowOff>63517</xdr:rowOff>
    </xdr:from>
    <xdr:ext cx="762000" cy="259045"/>
    <xdr:sp macro="" textlink="">
      <xdr:nvSpPr>
        <xdr:cNvPr id="152" name="財政構造の弾力性該当値テキスト">
          <a:extLst>
            <a:ext uri="{FF2B5EF4-FFF2-40B4-BE49-F238E27FC236}">
              <a16:creationId xmlns:a16="http://schemas.microsoft.com/office/drawing/2014/main" id="{00000000-0008-0000-0300-000098000000}"/>
            </a:ext>
          </a:extLst>
        </xdr:cNvPr>
        <xdr:cNvSpPr txBox="1"/>
      </xdr:nvSpPr>
      <xdr:spPr>
        <a:xfrm>
          <a:off x="5041900" y="10179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60</xdr:row>
      <xdr:rowOff>33201</xdr:rowOff>
    </xdr:from>
    <xdr:to>
      <xdr:col>19</xdr:col>
      <xdr:colOff>184150</xdr:colOff>
      <xdr:row>60</xdr:row>
      <xdr:rowOff>134801</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4064000" y="103202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58</xdr:row>
      <xdr:rowOff>144978</xdr:rowOff>
    </xdr:from>
    <xdr:ext cx="7366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3733800" y="1008907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59</xdr:row>
      <xdr:rowOff>125367</xdr:rowOff>
    </xdr:from>
    <xdr:to>
      <xdr:col>15</xdr:col>
      <xdr:colOff>133350</xdr:colOff>
      <xdr:row>60</xdr:row>
      <xdr:rowOff>55517</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3175000" y="102409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58</xdr:row>
      <xdr:rowOff>65694</xdr:rowOff>
    </xdr:from>
    <xdr:ext cx="7620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2844800" y="100097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59</xdr:row>
      <xdr:rowOff>32294</xdr:rowOff>
    </xdr:from>
    <xdr:to>
      <xdr:col>11</xdr:col>
      <xdr:colOff>82550</xdr:colOff>
      <xdr:row>59</xdr:row>
      <xdr:rowOff>133894</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2286000" y="10147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57</xdr:row>
      <xdr:rowOff>144071</xdr:rowOff>
    </xdr:from>
    <xdr:ext cx="762000" cy="259045"/>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1955800" y="99167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60</xdr:row>
      <xdr:rowOff>19413</xdr:rowOff>
    </xdr:from>
    <xdr:to>
      <xdr:col>7</xdr:col>
      <xdr:colOff>31750</xdr:colOff>
      <xdr:row>60</xdr:row>
      <xdr:rowOff>121013</xdr:rowOff>
    </xdr:to>
    <xdr:sp macro="" textlink="">
      <xdr:nvSpPr>
        <xdr:cNvPr id="159" name="楕円 158">
          <a:extLst>
            <a:ext uri="{FF2B5EF4-FFF2-40B4-BE49-F238E27FC236}">
              <a16:creationId xmlns:a16="http://schemas.microsoft.com/office/drawing/2014/main" id="{00000000-0008-0000-0300-00009F000000}"/>
            </a:ext>
          </a:extLst>
        </xdr:cNvPr>
        <xdr:cNvSpPr/>
      </xdr:nvSpPr>
      <xdr:spPr>
        <a:xfrm>
          <a:off x="1397000" y="103064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58</xdr:row>
      <xdr:rowOff>131190</xdr:rowOff>
    </xdr:from>
    <xdr:ext cx="762000" cy="259045"/>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1066800" y="100752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3" name="テキスト ボックス 162">
          <a:extLst>
            <a:ext uri="{FF2B5EF4-FFF2-40B4-BE49-F238E27FC236}">
              <a16:creationId xmlns:a16="http://schemas.microsoft.com/office/drawing/2014/main" id="{00000000-0008-0000-0300-0000A3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[180,504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163,933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人件費については</a:t>
          </a:r>
          <a:r>
            <a:rPr kumimoji="1" lang="ja-JP" altLang="en-US" sz="1100">
              <a:solidFill>
                <a:schemeClr val="dk1"/>
              </a:solidFill>
              <a:effectLst/>
              <a:latin typeface="+mn-lt"/>
              <a:ea typeface="+mn-ea"/>
              <a:cs typeface="+mn-cs"/>
            </a:rPr>
            <a:t>給料</a:t>
          </a:r>
          <a:r>
            <a:rPr kumimoji="1" lang="ja-JP" altLang="ja-JP" sz="1100">
              <a:solidFill>
                <a:schemeClr val="dk1"/>
              </a:solidFill>
              <a:effectLst/>
              <a:latin typeface="+mn-lt"/>
              <a:ea typeface="+mn-ea"/>
              <a:cs typeface="+mn-cs"/>
            </a:rPr>
            <a:t>の増、物件費</a:t>
          </a:r>
          <a:r>
            <a:rPr kumimoji="1" lang="ja-JP" altLang="en-US" sz="1100">
              <a:solidFill>
                <a:schemeClr val="dk1"/>
              </a:solidFill>
              <a:effectLst/>
              <a:latin typeface="+mn-lt"/>
              <a:ea typeface="+mn-ea"/>
              <a:cs typeface="+mn-cs"/>
            </a:rPr>
            <a:t>についてはバイオマスセンターの管理にかかる委託料</a:t>
          </a:r>
          <a:r>
            <a:rPr kumimoji="1" lang="ja-JP" altLang="ja-JP" sz="1100">
              <a:solidFill>
                <a:schemeClr val="dk1"/>
              </a:solidFill>
              <a:effectLst/>
              <a:latin typeface="+mn-lt"/>
              <a:ea typeface="+mn-ea"/>
              <a:cs typeface="+mn-cs"/>
            </a:rPr>
            <a:t>等の</a:t>
          </a:r>
          <a:r>
            <a:rPr kumimoji="1" lang="ja-JP" altLang="en-US" sz="1100">
              <a:solidFill>
                <a:schemeClr val="dk1"/>
              </a:solidFill>
              <a:effectLst/>
              <a:latin typeface="+mn-lt"/>
              <a:ea typeface="+mn-ea"/>
              <a:cs typeface="+mn-cs"/>
            </a:rPr>
            <a:t>増</a:t>
          </a:r>
          <a:r>
            <a:rPr kumimoji="1" lang="ja-JP" altLang="ja-JP" sz="1100">
              <a:solidFill>
                <a:schemeClr val="dk1"/>
              </a:solidFill>
              <a:effectLst/>
              <a:latin typeface="+mn-lt"/>
              <a:ea typeface="+mn-ea"/>
              <a:cs typeface="+mn-cs"/>
            </a:rPr>
            <a:t>により、人件費・物件費等決算額は</a:t>
          </a:r>
          <a:r>
            <a:rPr kumimoji="1" lang="ja-JP" altLang="en-US" sz="1100">
              <a:solidFill>
                <a:schemeClr val="dk1"/>
              </a:solidFill>
              <a:effectLst/>
              <a:latin typeface="+mn-lt"/>
              <a:ea typeface="+mn-ea"/>
              <a:cs typeface="+mn-cs"/>
            </a:rPr>
            <a:t>増加</a:t>
          </a:r>
          <a:r>
            <a:rPr kumimoji="1" lang="ja-JP" altLang="ja-JP" sz="1100">
              <a:solidFill>
                <a:schemeClr val="dk1"/>
              </a:solidFill>
              <a:effectLst/>
              <a:latin typeface="+mn-lt"/>
              <a:ea typeface="+mn-ea"/>
              <a:cs typeface="+mn-cs"/>
            </a:rPr>
            <a:t>している。</a:t>
          </a:r>
          <a:r>
            <a:rPr kumimoji="1" lang="ja-JP" altLang="en-US" sz="1100">
              <a:solidFill>
                <a:schemeClr val="dk1"/>
              </a:solidFill>
              <a:effectLst/>
              <a:latin typeface="+mn-lt"/>
              <a:ea typeface="+mn-ea"/>
              <a:cs typeface="+mn-cs"/>
            </a:rPr>
            <a:t>さらに</a:t>
          </a:r>
          <a:r>
            <a:rPr kumimoji="1" lang="ja-JP" altLang="ja-JP" sz="1100">
              <a:solidFill>
                <a:schemeClr val="dk1"/>
              </a:solidFill>
              <a:effectLst/>
              <a:latin typeface="+mn-lt"/>
              <a:ea typeface="+mn-ea"/>
              <a:cs typeface="+mn-cs"/>
            </a:rPr>
            <a:t>人口が</a:t>
          </a:r>
          <a:r>
            <a:rPr kumimoji="1" lang="en-US" altLang="ja-JP" sz="1100">
              <a:solidFill>
                <a:schemeClr val="dk1"/>
              </a:solidFill>
              <a:effectLst/>
              <a:latin typeface="+mn-lt"/>
              <a:ea typeface="+mn-ea"/>
              <a:cs typeface="+mn-cs"/>
            </a:rPr>
            <a:t>619</a:t>
          </a:r>
          <a:r>
            <a:rPr kumimoji="1" lang="ja-JP" altLang="ja-JP" sz="1100">
              <a:solidFill>
                <a:schemeClr val="dk1"/>
              </a:solidFill>
              <a:effectLst/>
              <a:latin typeface="+mn-lt"/>
              <a:ea typeface="+mn-ea"/>
              <a:cs typeface="+mn-cs"/>
            </a:rPr>
            <a:t>人減少しているため、人口</a:t>
          </a:r>
          <a:r>
            <a:rPr kumimoji="1" lang="en-US" altLang="ja-JP" sz="1100">
              <a:solidFill>
                <a:schemeClr val="dk1"/>
              </a:solidFill>
              <a:effectLst/>
              <a:latin typeface="+mn-lt"/>
              <a:ea typeface="+mn-ea"/>
              <a:cs typeface="+mn-cs"/>
            </a:rPr>
            <a:t>1</a:t>
          </a:r>
          <a:r>
            <a:rPr kumimoji="1" lang="ja-JP" altLang="ja-JP" sz="1100">
              <a:solidFill>
                <a:schemeClr val="dk1"/>
              </a:solidFill>
              <a:effectLst/>
              <a:latin typeface="+mn-lt"/>
              <a:ea typeface="+mn-ea"/>
              <a:cs typeface="+mn-cs"/>
            </a:rPr>
            <a:t>人当たり人件費・物件費等決算額は</a:t>
          </a:r>
          <a:r>
            <a:rPr kumimoji="1" lang="en-US" altLang="ja-JP" sz="1100">
              <a:solidFill>
                <a:schemeClr val="dk1"/>
              </a:solidFill>
              <a:effectLst/>
              <a:latin typeface="+mn-lt"/>
              <a:ea typeface="+mn-ea"/>
              <a:cs typeface="+mn-cs"/>
            </a:rPr>
            <a:t>11,573</a:t>
          </a:r>
          <a:r>
            <a:rPr kumimoji="1" lang="ja-JP" altLang="ja-JP" sz="1100">
              <a:solidFill>
                <a:schemeClr val="dk1"/>
              </a:solidFill>
              <a:effectLst/>
              <a:latin typeface="+mn-lt"/>
              <a:ea typeface="+mn-ea"/>
              <a:cs typeface="+mn-cs"/>
            </a:rPr>
            <a:t>円増加している。類似団体と比較すると平均を下回っている状況である。</a:t>
          </a:r>
          <a:endParaRPr lang="ja-JP" altLang="ja-JP" sz="1400">
            <a:effectLst/>
          </a:endParaRPr>
        </a:p>
      </xdr:txBody>
    </xdr:sp>
    <xdr:clientData/>
  </xdr:twoCellAnchor>
  <xdr:oneCellAnchor>
    <xdr:from>
      <xdr:col>3</xdr:col>
      <xdr:colOff>95250</xdr:colOff>
      <xdr:row>77</xdr:row>
      <xdr:rowOff>6350</xdr:rowOff>
    </xdr:from>
    <xdr:ext cx="349839" cy="225703"/>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69850</xdr:rowOff>
    </xdr:from>
    <xdr:to>
      <xdr:col>27</xdr:col>
      <xdr:colOff>184150</xdr:colOff>
      <xdr:row>89</xdr:row>
      <xdr:rowOff>69850</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88</xdr:row>
      <xdr:rowOff>99077</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101600</xdr:rowOff>
    </xdr:from>
    <xdr:to>
      <xdr:col>27</xdr:col>
      <xdr:colOff>184150</xdr:colOff>
      <xdr:row>86</xdr:row>
      <xdr:rowOff>101600</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130827</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83</xdr:row>
      <xdr:rowOff>133350</xdr:rowOff>
    </xdr:from>
    <xdr:to>
      <xdr:col>27</xdr:col>
      <xdr:colOff>184150</xdr:colOff>
      <xdr:row>83</xdr:row>
      <xdr:rowOff>133350</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162577</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165100</xdr:rowOff>
    </xdr:from>
    <xdr:to>
      <xdr:col>27</xdr:col>
      <xdr:colOff>184150</xdr:colOff>
      <xdr:row>80</xdr:row>
      <xdr:rowOff>165100</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22877</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86" name="人件費・物件費等の状況グラフ枠">
          <a:extLst>
            <a:ext uri="{FF2B5EF4-FFF2-40B4-BE49-F238E27FC236}">
              <a16:creationId xmlns:a16="http://schemas.microsoft.com/office/drawing/2014/main" id="{00000000-0008-0000-0300-0000BA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24236</xdr:rowOff>
    </xdr:from>
    <xdr:to>
      <xdr:col>23</xdr:col>
      <xdr:colOff>133350</xdr:colOff>
      <xdr:row>88</xdr:row>
      <xdr:rowOff>68480</xdr:rowOff>
    </xdr:to>
    <xdr:cxnSp macro="">
      <xdr:nvCxnSpPr>
        <xdr:cNvPr id="187" name="直線コネクタ 186">
          <a:extLst>
            <a:ext uri="{FF2B5EF4-FFF2-40B4-BE49-F238E27FC236}">
              <a16:creationId xmlns:a16="http://schemas.microsoft.com/office/drawing/2014/main" id="{00000000-0008-0000-0300-0000BB000000}"/>
            </a:ext>
          </a:extLst>
        </xdr:cNvPr>
        <xdr:cNvCxnSpPr/>
      </xdr:nvCxnSpPr>
      <xdr:spPr>
        <a:xfrm flipV="1">
          <a:off x="4953000" y="13911686"/>
          <a:ext cx="0" cy="124439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40557</xdr:rowOff>
    </xdr:from>
    <xdr:ext cx="762000" cy="259045"/>
    <xdr:sp macro="" textlink="">
      <xdr:nvSpPr>
        <xdr:cNvPr id="188" name="人件費・物件費等の状況最小値テキスト">
          <a:extLst>
            <a:ext uri="{FF2B5EF4-FFF2-40B4-BE49-F238E27FC236}">
              <a16:creationId xmlns:a16="http://schemas.microsoft.com/office/drawing/2014/main" id="{00000000-0008-0000-0300-0000BC000000}"/>
            </a:ext>
          </a:extLst>
        </xdr:cNvPr>
        <xdr:cNvSpPr txBox="1"/>
      </xdr:nvSpPr>
      <xdr:spPr>
        <a:xfrm>
          <a:off x="5041900" y="15128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5,283,793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68480</xdr:rowOff>
    </xdr:from>
    <xdr:to>
      <xdr:col>24</xdr:col>
      <xdr:colOff>12700</xdr:colOff>
      <xdr:row>88</xdr:row>
      <xdr:rowOff>68480</xdr:rowOff>
    </xdr:to>
    <xdr:cxnSp macro="">
      <xdr:nvCxnSpPr>
        <xdr:cNvPr id="189" name="直線コネクタ 188">
          <a:extLst>
            <a:ext uri="{FF2B5EF4-FFF2-40B4-BE49-F238E27FC236}">
              <a16:creationId xmlns:a16="http://schemas.microsoft.com/office/drawing/2014/main" id="{00000000-0008-0000-0300-0000BD000000}"/>
            </a:ext>
          </a:extLst>
        </xdr:cNvPr>
        <xdr:cNvCxnSpPr/>
      </xdr:nvCxnSpPr>
      <xdr:spPr>
        <a:xfrm>
          <a:off x="4864100" y="15156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110613</xdr:rowOff>
    </xdr:from>
    <xdr:ext cx="762000" cy="259045"/>
    <xdr:sp macro="" textlink="">
      <xdr:nvSpPr>
        <xdr:cNvPr id="190" name="人件費・物件費等の状況最大値テキスト">
          <a:extLst>
            <a:ext uri="{FF2B5EF4-FFF2-40B4-BE49-F238E27FC236}">
              <a16:creationId xmlns:a16="http://schemas.microsoft.com/office/drawing/2014/main" id="{00000000-0008-0000-0300-0000BE000000}"/>
            </a:ext>
          </a:extLst>
        </xdr:cNvPr>
        <xdr:cNvSpPr txBox="1"/>
      </xdr:nvSpPr>
      <xdr:spPr>
        <a:xfrm>
          <a:off x="5041900" y="136551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126,751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24236</xdr:rowOff>
    </xdr:from>
    <xdr:to>
      <xdr:col>24</xdr:col>
      <xdr:colOff>12700</xdr:colOff>
      <xdr:row>81</xdr:row>
      <xdr:rowOff>24236</xdr:rowOff>
    </xdr:to>
    <xdr:cxnSp macro="">
      <xdr:nvCxnSpPr>
        <xdr:cNvPr id="191" name="直線コネクタ 190">
          <a:extLst>
            <a:ext uri="{FF2B5EF4-FFF2-40B4-BE49-F238E27FC236}">
              <a16:creationId xmlns:a16="http://schemas.microsoft.com/office/drawing/2014/main" id="{00000000-0008-0000-0300-0000BF000000}"/>
            </a:ext>
          </a:extLst>
        </xdr:cNvPr>
        <xdr:cNvCxnSpPr/>
      </xdr:nvCxnSpPr>
      <xdr:spPr>
        <a:xfrm>
          <a:off x="4864100" y="139116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81</xdr:row>
      <xdr:rowOff>34413</xdr:rowOff>
    </xdr:from>
    <xdr:to>
      <xdr:col>23</xdr:col>
      <xdr:colOff>133350</xdr:colOff>
      <xdr:row>81</xdr:row>
      <xdr:rowOff>37205</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114800" y="13921863"/>
          <a:ext cx="838200" cy="27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81</xdr:row>
      <xdr:rowOff>21983</xdr:rowOff>
    </xdr:from>
    <xdr:ext cx="762000" cy="259045"/>
    <xdr:sp macro="" textlink="">
      <xdr:nvSpPr>
        <xdr:cNvPr id="193" name="人件費・物件費等の状況平均値テキスト">
          <a:extLst>
            <a:ext uri="{FF2B5EF4-FFF2-40B4-BE49-F238E27FC236}">
              <a16:creationId xmlns:a16="http://schemas.microsoft.com/office/drawing/2014/main" id="{00000000-0008-0000-0300-0000C1000000}"/>
            </a:ext>
          </a:extLst>
        </xdr:cNvPr>
        <xdr:cNvSpPr txBox="1"/>
      </xdr:nvSpPr>
      <xdr:spPr>
        <a:xfrm>
          <a:off x="5041900" y="1390943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234,201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80</xdr:row>
      <xdr:rowOff>170813</xdr:rowOff>
    </xdr:from>
    <xdr:to>
      <xdr:col>23</xdr:col>
      <xdr:colOff>184150</xdr:colOff>
      <xdr:row>81</xdr:row>
      <xdr:rowOff>100963</xdr:rowOff>
    </xdr:to>
    <xdr:sp macro="" textlink="">
      <xdr:nvSpPr>
        <xdr:cNvPr id="194" name="フローチャート: 判断 193">
          <a:extLst>
            <a:ext uri="{FF2B5EF4-FFF2-40B4-BE49-F238E27FC236}">
              <a16:creationId xmlns:a16="http://schemas.microsoft.com/office/drawing/2014/main" id="{00000000-0008-0000-0300-0000C2000000}"/>
            </a:ext>
          </a:extLst>
        </xdr:cNvPr>
        <xdr:cNvSpPr/>
      </xdr:nvSpPr>
      <xdr:spPr>
        <a:xfrm>
          <a:off x="4902200" y="138868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34199</xdr:rowOff>
    </xdr:from>
    <xdr:to>
      <xdr:col>19</xdr:col>
      <xdr:colOff>133350</xdr:colOff>
      <xdr:row>81</xdr:row>
      <xdr:rowOff>34413</xdr:rowOff>
    </xdr:to>
    <xdr:cxnSp macro="">
      <xdr:nvCxnSpPr>
        <xdr:cNvPr id="195" name="直線コネクタ 194">
          <a:extLst>
            <a:ext uri="{FF2B5EF4-FFF2-40B4-BE49-F238E27FC236}">
              <a16:creationId xmlns:a16="http://schemas.microsoft.com/office/drawing/2014/main" id="{00000000-0008-0000-0300-0000C3000000}"/>
            </a:ext>
          </a:extLst>
        </xdr:cNvPr>
        <xdr:cNvCxnSpPr/>
      </xdr:nvCxnSpPr>
      <xdr:spPr>
        <a:xfrm>
          <a:off x="3225800" y="13921649"/>
          <a:ext cx="889000" cy="2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80</xdr:row>
      <xdr:rowOff>166974</xdr:rowOff>
    </xdr:from>
    <xdr:to>
      <xdr:col>19</xdr:col>
      <xdr:colOff>184150</xdr:colOff>
      <xdr:row>81</xdr:row>
      <xdr:rowOff>97124</xdr:rowOff>
    </xdr:to>
    <xdr:sp macro="" textlink="">
      <xdr:nvSpPr>
        <xdr:cNvPr id="196" name="フローチャート: 判断 195">
          <a:extLst>
            <a:ext uri="{FF2B5EF4-FFF2-40B4-BE49-F238E27FC236}">
              <a16:creationId xmlns:a16="http://schemas.microsoft.com/office/drawing/2014/main" id="{00000000-0008-0000-0300-0000C4000000}"/>
            </a:ext>
          </a:extLst>
        </xdr:cNvPr>
        <xdr:cNvSpPr/>
      </xdr:nvSpPr>
      <xdr:spPr>
        <a:xfrm>
          <a:off x="4064000" y="13882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81901</xdr:rowOff>
    </xdr:from>
    <xdr:ext cx="736600" cy="259045"/>
    <xdr:sp macro="" textlink="">
      <xdr:nvSpPr>
        <xdr:cNvPr id="197" name="テキスト ボックス 196">
          <a:extLst>
            <a:ext uri="{FF2B5EF4-FFF2-40B4-BE49-F238E27FC236}">
              <a16:creationId xmlns:a16="http://schemas.microsoft.com/office/drawing/2014/main" id="{00000000-0008-0000-0300-0000C5000000}"/>
            </a:ext>
          </a:extLst>
        </xdr:cNvPr>
        <xdr:cNvSpPr txBox="1"/>
      </xdr:nvSpPr>
      <xdr:spPr>
        <a:xfrm>
          <a:off x="3733800" y="1396935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218,296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34145</xdr:rowOff>
    </xdr:from>
    <xdr:to>
      <xdr:col>15</xdr:col>
      <xdr:colOff>82550</xdr:colOff>
      <xdr:row>81</xdr:row>
      <xdr:rowOff>34199</xdr:rowOff>
    </xdr:to>
    <xdr:cxnSp macro="">
      <xdr:nvCxnSpPr>
        <xdr:cNvPr id="198" name="直線コネクタ 197">
          <a:extLst>
            <a:ext uri="{FF2B5EF4-FFF2-40B4-BE49-F238E27FC236}">
              <a16:creationId xmlns:a16="http://schemas.microsoft.com/office/drawing/2014/main" id="{00000000-0008-0000-0300-0000C6000000}"/>
            </a:ext>
          </a:extLst>
        </xdr:cNvPr>
        <xdr:cNvCxnSpPr/>
      </xdr:nvCxnSpPr>
      <xdr:spPr>
        <a:xfrm>
          <a:off x="2336800" y="13921595"/>
          <a:ext cx="889000" cy="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80</xdr:row>
      <xdr:rowOff>165796</xdr:rowOff>
    </xdr:from>
    <xdr:to>
      <xdr:col>15</xdr:col>
      <xdr:colOff>133350</xdr:colOff>
      <xdr:row>81</xdr:row>
      <xdr:rowOff>95946</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3175000" y="13881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80723</xdr:rowOff>
    </xdr:from>
    <xdr:ext cx="762000" cy="259045"/>
    <xdr:sp macro="" textlink="">
      <xdr:nvSpPr>
        <xdr:cNvPr id="200" name="テキスト ボックス 199">
          <a:extLst>
            <a:ext uri="{FF2B5EF4-FFF2-40B4-BE49-F238E27FC236}">
              <a16:creationId xmlns:a16="http://schemas.microsoft.com/office/drawing/2014/main" id="{00000000-0008-0000-0300-0000C8000000}"/>
            </a:ext>
          </a:extLst>
        </xdr:cNvPr>
        <xdr:cNvSpPr txBox="1"/>
      </xdr:nvSpPr>
      <xdr:spPr>
        <a:xfrm>
          <a:off x="2844800" y="139681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213,409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33227</xdr:rowOff>
    </xdr:from>
    <xdr:to>
      <xdr:col>11</xdr:col>
      <xdr:colOff>31750</xdr:colOff>
      <xdr:row>81</xdr:row>
      <xdr:rowOff>34145</xdr:rowOff>
    </xdr:to>
    <xdr:cxnSp macro="">
      <xdr:nvCxnSpPr>
        <xdr:cNvPr id="201" name="直線コネクタ 200">
          <a:extLst>
            <a:ext uri="{FF2B5EF4-FFF2-40B4-BE49-F238E27FC236}">
              <a16:creationId xmlns:a16="http://schemas.microsoft.com/office/drawing/2014/main" id="{00000000-0008-0000-0300-0000C9000000}"/>
            </a:ext>
          </a:extLst>
        </xdr:cNvPr>
        <xdr:cNvCxnSpPr/>
      </xdr:nvCxnSpPr>
      <xdr:spPr>
        <a:xfrm>
          <a:off x="1447800" y="13920677"/>
          <a:ext cx="889000" cy="9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80</xdr:row>
      <xdr:rowOff>164181</xdr:rowOff>
    </xdr:from>
    <xdr:to>
      <xdr:col>11</xdr:col>
      <xdr:colOff>82550</xdr:colOff>
      <xdr:row>81</xdr:row>
      <xdr:rowOff>94331</xdr:rowOff>
    </xdr:to>
    <xdr:sp macro="" textlink="">
      <xdr:nvSpPr>
        <xdr:cNvPr id="202" name="フローチャート: 判断 201">
          <a:extLst>
            <a:ext uri="{FF2B5EF4-FFF2-40B4-BE49-F238E27FC236}">
              <a16:creationId xmlns:a16="http://schemas.microsoft.com/office/drawing/2014/main" id="{00000000-0008-0000-0300-0000CA000000}"/>
            </a:ext>
          </a:extLst>
        </xdr:cNvPr>
        <xdr:cNvSpPr/>
      </xdr:nvSpPr>
      <xdr:spPr>
        <a:xfrm>
          <a:off x="2286000" y="13880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79108</xdr:rowOff>
    </xdr:from>
    <xdr:ext cx="762000" cy="259045"/>
    <xdr:sp macro="" textlink="">
      <xdr:nvSpPr>
        <xdr:cNvPr id="203" name="テキスト ボックス 202">
          <a:extLst>
            <a:ext uri="{FF2B5EF4-FFF2-40B4-BE49-F238E27FC236}">
              <a16:creationId xmlns:a16="http://schemas.microsoft.com/office/drawing/2014/main" id="{00000000-0008-0000-0300-0000CB000000}"/>
            </a:ext>
          </a:extLst>
        </xdr:cNvPr>
        <xdr:cNvSpPr txBox="1"/>
      </xdr:nvSpPr>
      <xdr:spPr>
        <a:xfrm>
          <a:off x="1955800" y="139665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206,717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161362</xdr:rowOff>
    </xdr:from>
    <xdr:to>
      <xdr:col>7</xdr:col>
      <xdr:colOff>31750</xdr:colOff>
      <xdr:row>81</xdr:row>
      <xdr:rowOff>91512</xdr:rowOff>
    </xdr:to>
    <xdr:sp macro="" textlink="">
      <xdr:nvSpPr>
        <xdr:cNvPr id="204" name="フローチャート: 判断 203">
          <a:extLst>
            <a:ext uri="{FF2B5EF4-FFF2-40B4-BE49-F238E27FC236}">
              <a16:creationId xmlns:a16="http://schemas.microsoft.com/office/drawing/2014/main" id="{00000000-0008-0000-0300-0000CC000000}"/>
            </a:ext>
          </a:extLst>
        </xdr:cNvPr>
        <xdr:cNvSpPr/>
      </xdr:nvSpPr>
      <xdr:spPr>
        <a:xfrm>
          <a:off x="1397000" y="138773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76289</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1066800" y="139637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80</xdr:row>
      <xdr:rowOff>157855</xdr:rowOff>
    </xdr:from>
    <xdr:to>
      <xdr:col>23</xdr:col>
      <xdr:colOff>184150</xdr:colOff>
      <xdr:row>81</xdr:row>
      <xdr:rowOff>88005</xdr:rowOff>
    </xdr:to>
    <xdr:sp macro="" textlink="">
      <xdr:nvSpPr>
        <xdr:cNvPr id="211" name="楕円 210">
          <a:extLst>
            <a:ext uri="{FF2B5EF4-FFF2-40B4-BE49-F238E27FC236}">
              <a16:creationId xmlns:a16="http://schemas.microsoft.com/office/drawing/2014/main" id="{00000000-0008-0000-0300-0000D3000000}"/>
            </a:ext>
          </a:extLst>
        </xdr:cNvPr>
        <xdr:cNvSpPr/>
      </xdr:nvSpPr>
      <xdr:spPr>
        <a:xfrm>
          <a:off x="4902200" y="13873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80</xdr:row>
      <xdr:rowOff>79132</xdr:rowOff>
    </xdr:from>
    <xdr:ext cx="762000" cy="259045"/>
    <xdr:sp macro="" textlink="">
      <xdr:nvSpPr>
        <xdr:cNvPr id="212" name="人件費・物件費等の状況該当値テキスト">
          <a:extLst>
            <a:ext uri="{FF2B5EF4-FFF2-40B4-BE49-F238E27FC236}">
              <a16:creationId xmlns:a16="http://schemas.microsoft.com/office/drawing/2014/main" id="{00000000-0008-0000-0300-0000D4000000}"/>
            </a:ext>
          </a:extLst>
        </xdr:cNvPr>
        <xdr:cNvSpPr txBox="1"/>
      </xdr:nvSpPr>
      <xdr:spPr>
        <a:xfrm>
          <a:off x="5041900" y="137951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180,504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80</xdr:row>
      <xdr:rowOff>155063</xdr:rowOff>
    </xdr:from>
    <xdr:to>
      <xdr:col>19</xdr:col>
      <xdr:colOff>184150</xdr:colOff>
      <xdr:row>81</xdr:row>
      <xdr:rowOff>85213</xdr:rowOff>
    </xdr:to>
    <xdr:sp macro="" textlink="">
      <xdr:nvSpPr>
        <xdr:cNvPr id="213" name="楕円 212">
          <a:extLst>
            <a:ext uri="{FF2B5EF4-FFF2-40B4-BE49-F238E27FC236}">
              <a16:creationId xmlns:a16="http://schemas.microsoft.com/office/drawing/2014/main" id="{00000000-0008-0000-0300-0000D5000000}"/>
            </a:ext>
          </a:extLst>
        </xdr:cNvPr>
        <xdr:cNvSpPr/>
      </xdr:nvSpPr>
      <xdr:spPr>
        <a:xfrm>
          <a:off x="4064000" y="138710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79</xdr:row>
      <xdr:rowOff>95390</xdr:rowOff>
    </xdr:from>
    <xdr:ext cx="736600" cy="259045"/>
    <xdr:sp macro="" textlink="">
      <xdr:nvSpPr>
        <xdr:cNvPr id="214" name="テキスト ボックス 213">
          <a:extLst>
            <a:ext uri="{FF2B5EF4-FFF2-40B4-BE49-F238E27FC236}">
              <a16:creationId xmlns:a16="http://schemas.microsoft.com/office/drawing/2014/main" id="{00000000-0008-0000-0300-0000D6000000}"/>
            </a:ext>
          </a:extLst>
        </xdr:cNvPr>
        <xdr:cNvSpPr txBox="1"/>
      </xdr:nvSpPr>
      <xdr:spPr>
        <a:xfrm>
          <a:off x="3733800" y="1363994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168,931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80</xdr:row>
      <xdr:rowOff>154849</xdr:rowOff>
    </xdr:from>
    <xdr:to>
      <xdr:col>15</xdr:col>
      <xdr:colOff>133350</xdr:colOff>
      <xdr:row>81</xdr:row>
      <xdr:rowOff>84999</xdr:rowOff>
    </xdr:to>
    <xdr:sp macro="" textlink="">
      <xdr:nvSpPr>
        <xdr:cNvPr id="215" name="楕円 214">
          <a:extLst>
            <a:ext uri="{FF2B5EF4-FFF2-40B4-BE49-F238E27FC236}">
              <a16:creationId xmlns:a16="http://schemas.microsoft.com/office/drawing/2014/main" id="{00000000-0008-0000-0300-0000D7000000}"/>
            </a:ext>
          </a:extLst>
        </xdr:cNvPr>
        <xdr:cNvSpPr/>
      </xdr:nvSpPr>
      <xdr:spPr>
        <a:xfrm>
          <a:off x="3175000" y="138708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79</xdr:row>
      <xdr:rowOff>95176</xdr:rowOff>
    </xdr:from>
    <xdr:ext cx="762000" cy="259045"/>
    <xdr:sp macro="" textlink="">
      <xdr:nvSpPr>
        <xdr:cNvPr id="216" name="テキスト ボックス 215">
          <a:extLst>
            <a:ext uri="{FF2B5EF4-FFF2-40B4-BE49-F238E27FC236}">
              <a16:creationId xmlns:a16="http://schemas.microsoft.com/office/drawing/2014/main" id="{00000000-0008-0000-0300-0000D8000000}"/>
            </a:ext>
          </a:extLst>
        </xdr:cNvPr>
        <xdr:cNvSpPr txBox="1"/>
      </xdr:nvSpPr>
      <xdr:spPr>
        <a:xfrm>
          <a:off x="2844800" y="136397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80</xdr:row>
      <xdr:rowOff>154795</xdr:rowOff>
    </xdr:from>
    <xdr:to>
      <xdr:col>11</xdr:col>
      <xdr:colOff>82550</xdr:colOff>
      <xdr:row>81</xdr:row>
      <xdr:rowOff>84945</xdr:rowOff>
    </xdr:to>
    <xdr:sp macro="" textlink="">
      <xdr:nvSpPr>
        <xdr:cNvPr id="217" name="楕円 216">
          <a:extLst>
            <a:ext uri="{FF2B5EF4-FFF2-40B4-BE49-F238E27FC236}">
              <a16:creationId xmlns:a16="http://schemas.microsoft.com/office/drawing/2014/main" id="{00000000-0008-0000-0300-0000D9000000}"/>
            </a:ext>
          </a:extLst>
        </xdr:cNvPr>
        <xdr:cNvSpPr/>
      </xdr:nvSpPr>
      <xdr:spPr>
        <a:xfrm>
          <a:off x="2286000" y="13870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79</xdr:row>
      <xdr:rowOff>95122</xdr:rowOff>
    </xdr:from>
    <xdr:ext cx="762000" cy="259045"/>
    <xdr:sp macro="" textlink="">
      <xdr:nvSpPr>
        <xdr:cNvPr id="218" name="テキスト ボックス 217">
          <a:extLst>
            <a:ext uri="{FF2B5EF4-FFF2-40B4-BE49-F238E27FC236}">
              <a16:creationId xmlns:a16="http://schemas.microsoft.com/office/drawing/2014/main" id="{00000000-0008-0000-0300-0000DA000000}"/>
            </a:ext>
          </a:extLst>
        </xdr:cNvPr>
        <xdr:cNvSpPr txBox="1"/>
      </xdr:nvSpPr>
      <xdr:spPr>
        <a:xfrm>
          <a:off x="1955800" y="136396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167,822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153877</xdr:rowOff>
    </xdr:from>
    <xdr:to>
      <xdr:col>7</xdr:col>
      <xdr:colOff>31750</xdr:colOff>
      <xdr:row>81</xdr:row>
      <xdr:rowOff>84027</xdr:rowOff>
    </xdr:to>
    <xdr:sp macro="" textlink="">
      <xdr:nvSpPr>
        <xdr:cNvPr id="219" name="楕円 218">
          <a:extLst>
            <a:ext uri="{FF2B5EF4-FFF2-40B4-BE49-F238E27FC236}">
              <a16:creationId xmlns:a16="http://schemas.microsoft.com/office/drawing/2014/main" id="{00000000-0008-0000-0300-0000DB000000}"/>
            </a:ext>
          </a:extLst>
        </xdr:cNvPr>
        <xdr:cNvSpPr/>
      </xdr:nvSpPr>
      <xdr:spPr>
        <a:xfrm>
          <a:off x="1397000" y="138698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94204</xdr:rowOff>
    </xdr:from>
    <xdr:ext cx="762000" cy="259045"/>
    <xdr:sp macro="" textlink="">
      <xdr:nvSpPr>
        <xdr:cNvPr id="220" name="テキスト ボックス 219">
          <a:extLst>
            <a:ext uri="{FF2B5EF4-FFF2-40B4-BE49-F238E27FC236}">
              <a16:creationId xmlns:a16="http://schemas.microsoft.com/office/drawing/2014/main" id="{00000000-0008-0000-0300-0000DC000000}"/>
            </a:ext>
          </a:extLst>
        </xdr:cNvPr>
        <xdr:cNvSpPr txBox="1"/>
      </xdr:nvSpPr>
      <xdr:spPr>
        <a:xfrm>
          <a:off x="1066800" y="136387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1" name="正方形/長方形 220">
          <a:extLst>
            <a:ext uri="{FF2B5EF4-FFF2-40B4-BE49-F238E27FC236}">
              <a16:creationId xmlns:a16="http://schemas.microsoft.com/office/drawing/2014/main" id="{00000000-0008-0000-0300-0000DD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2" name="テキスト ボックス 221">
          <a:extLst>
            <a:ext uri="{FF2B5EF4-FFF2-40B4-BE49-F238E27FC236}">
              <a16:creationId xmlns:a16="http://schemas.microsoft.com/office/drawing/2014/main" id="{00000000-0008-0000-0300-0000DE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[98.5]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3" name="テキスト ボックス 232">
          <a:extLst>
            <a:ext uri="{FF2B5EF4-FFF2-40B4-BE49-F238E27FC236}">
              <a16:creationId xmlns:a16="http://schemas.microsoft.com/office/drawing/2014/main" id="{00000000-0008-0000-0300-0000E9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職員の給料については前年度より微増しているが、前年度に比べ</a:t>
          </a:r>
          <a:r>
            <a:rPr kumimoji="1" lang="en-US" altLang="ja-JP" sz="1100">
              <a:solidFill>
                <a:schemeClr val="dk1"/>
              </a:solidFill>
              <a:effectLst/>
              <a:latin typeface="+mn-lt"/>
              <a:ea typeface="+mn-ea"/>
              <a:cs typeface="+mn-cs"/>
            </a:rPr>
            <a:t>0.8</a:t>
          </a:r>
          <a:r>
            <a:rPr kumimoji="1" lang="ja-JP" altLang="ja-JP" sz="1100">
              <a:solidFill>
                <a:schemeClr val="dk1"/>
              </a:solidFill>
              <a:effectLst/>
              <a:latin typeface="+mn-lt"/>
              <a:ea typeface="+mn-ea"/>
              <a:cs typeface="+mn-cs"/>
            </a:rPr>
            <a:t>ポイント減少している。類似団体平均を上回っているため、職員数削減と合わせた総人件費の削減を図るとともに、給与制度の適正化に努める。</a:t>
          </a:r>
          <a:endParaRPr lang="ja-JP" altLang="ja-JP" sz="1400">
            <a:effectLst/>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4" name="直線コネクタ 233">
          <a:extLst>
            <a:ext uri="{FF2B5EF4-FFF2-40B4-BE49-F238E27FC236}">
              <a16:creationId xmlns:a16="http://schemas.microsoft.com/office/drawing/2014/main" id="{00000000-0008-0000-0300-0000EA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5" name="テキスト ボックス 234">
          <a:extLst>
            <a:ext uri="{FF2B5EF4-FFF2-40B4-BE49-F238E27FC236}">
              <a16:creationId xmlns:a16="http://schemas.microsoft.com/office/drawing/2014/main" id="{00000000-0008-0000-0300-0000EB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6" name="直線コネクタ 235">
          <a:extLst>
            <a:ext uri="{FF2B5EF4-FFF2-40B4-BE49-F238E27FC236}">
              <a16:creationId xmlns:a16="http://schemas.microsoft.com/office/drawing/2014/main" id="{00000000-0008-0000-0300-0000EC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7" name="テキスト ボックス 236">
          <a:extLst>
            <a:ext uri="{FF2B5EF4-FFF2-40B4-BE49-F238E27FC236}">
              <a16:creationId xmlns:a16="http://schemas.microsoft.com/office/drawing/2014/main" id="{00000000-0008-0000-0300-0000ED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8" name="直線コネクタ 237">
          <a:extLst>
            <a:ext uri="{FF2B5EF4-FFF2-40B4-BE49-F238E27FC236}">
              <a16:creationId xmlns:a16="http://schemas.microsoft.com/office/drawing/2014/main" id="{00000000-0008-0000-0300-0000EE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39" name="テキスト ボックス 238">
          <a:extLst>
            <a:ext uri="{FF2B5EF4-FFF2-40B4-BE49-F238E27FC236}">
              <a16:creationId xmlns:a16="http://schemas.microsoft.com/office/drawing/2014/main" id="{00000000-0008-0000-0300-0000EF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40" name="直線コネクタ 239">
          <a:extLst>
            <a:ext uri="{FF2B5EF4-FFF2-40B4-BE49-F238E27FC236}">
              <a16:creationId xmlns:a16="http://schemas.microsoft.com/office/drawing/2014/main" id="{00000000-0008-0000-0300-0000F0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1" name="テキスト ボックス 240">
          <a:extLst>
            <a:ext uri="{FF2B5EF4-FFF2-40B4-BE49-F238E27FC236}">
              <a16:creationId xmlns:a16="http://schemas.microsoft.com/office/drawing/2014/main" id="{00000000-0008-0000-0300-0000F1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2" name="直線コネクタ 241">
          <a:extLst>
            <a:ext uri="{FF2B5EF4-FFF2-40B4-BE49-F238E27FC236}">
              <a16:creationId xmlns:a16="http://schemas.microsoft.com/office/drawing/2014/main" id="{00000000-0008-0000-0300-0000F2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3" name="テキスト ボックス 242">
          <a:extLst>
            <a:ext uri="{FF2B5EF4-FFF2-40B4-BE49-F238E27FC236}">
              <a16:creationId xmlns:a16="http://schemas.microsoft.com/office/drawing/2014/main" id="{00000000-0008-0000-0300-0000F3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4" name="直線コネクタ 243">
          <a:extLst>
            <a:ext uri="{FF2B5EF4-FFF2-40B4-BE49-F238E27FC236}">
              <a16:creationId xmlns:a16="http://schemas.microsoft.com/office/drawing/2014/main" id="{00000000-0008-0000-0300-0000F4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5" name="テキスト ボックス 244">
          <a:extLst>
            <a:ext uri="{FF2B5EF4-FFF2-40B4-BE49-F238E27FC236}">
              <a16:creationId xmlns:a16="http://schemas.microsoft.com/office/drawing/2014/main" id="{00000000-0008-0000-0300-0000F5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6" name="直線コネクタ 245">
          <a:extLst>
            <a:ext uri="{FF2B5EF4-FFF2-40B4-BE49-F238E27FC236}">
              <a16:creationId xmlns:a16="http://schemas.microsoft.com/office/drawing/2014/main" id="{00000000-0008-0000-0300-0000F6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7" name="テキスト ボックス 246">
          <a:extLst>
            <a:ext uri="{FF2B5EF4-FFF2-40B4-BE49-F238E27FC236}">
              <a16:creationId xmlns:a16="http://schemas.microsoft.com/office/drawing/2014/main" id="{00000000-0008-0000-0300-0000F7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8" name="直線コネクタ 247">
          <a:extLst>
            <a:ext uri="{FF2B5EF4-FFF2-40B4-BE49-F238E27FC236}">
              <a16:creationId xmlns:a16="http://schemas.microsoft.com/office/drawing/2014/main" id="{00000000-0008-0000-0300-0000F8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9" name="テキスト ボックス 248">
          <a:extLst>
            <a:ext uri="{FF2B5EF4-FFF2-40B4-BE49-F238E27FC236}">
              <a16:creationId xmlns:a16="http://schemas.microsoft.com/office/drawing/2014/main" id="{00000000-0008-0000-0300-0000F9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0" name="給与水準   （国との比較）グラフ枠">
          <a:extLst>
            <a:ext uri="{FF2B5EF4-FFF2-40B4-BE49-F238E27FC236}">
              <a16:creationId xmlns:a16="http://schemas.microsoft.com/office/drawing/2014/main" id="{00000000-0008-0000-0300-0000FA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79</xdr:row>
      <xdr:rowOff>112486</xdr:rowOff>
    </xdr:from>
    <xdr:to>
      <xdr:col>81</xdr:col>
      <xdr:colOff>44450</xdr:colOff>
      <xdr:row>89</xdr:row>
      <xdr:rowOff>18143</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flipV="1">
          <a:off x="17018000" y="13657036"/>
          <a:ext cx="0" cy="162015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88</xdr:row>
      <xdr:rowOff>161670</xdr:rowOff>
    </xdr:from>
    <xdr:ext cx="762000" cy="259045"/>
    <xdr:sp macro="" textlink="">
      <xdr:nvSpPr>
        <xdr:cNvPr id="252" name="給与水準   （国との比較）最小値テキスト">
          <a:extLst>
            <a:ext uri="{FF2B5EF4-FFF2-40B4-BE49-F238E27FC236}">
              <a16:creationId xmlns:a16="http://schemas.microsoft.com/office/drawing/2014/main" id="{00000000-0008-0000-0300-0000FC000000}"/>
            </a:ext>
          </a:extLst>
        </xdr:cNvPr>
        <xdr:cNvSpPr txBox="1"/>
      </xdr:nvSpPr>
      <xdr:spPr>
        <a:xfrm>
          <a:off x="17106900" y="152492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18143</xdr:rowOff>
    </xdr:from>
    <xdr:to>
      <xdr:col>81</xdr:col>
      <xdr:colOff>133350</xdr:colOff>
      <xdr:row>89</xdr:row>
      <xdr:rowOff>18143</xdr:rowOff>
    </xdr:to>
    <xdr:cxnSp macro="">
      <xdr:nvCxnSpPr>
        <xdr:cNvPr id="253" name="直線コネクタ 252">
          <a:extLst>
            <a:ext uri="{FF2B5EF4-FFF2-40B4-BE49-F238E27FC236}">
              <a16:creationId xmlns:a16="http://schemas.microsoft.com/office/drawing/2014/main" id="{00000000-0008-0000-0300-0000FD000000}"/>
            </a:ext>
          </a:extLst>
        </xdr:cNvPr>
        <xdr:cNvCxnSpPr/>
      </xdr:nvCxnSpPr>
      <xdr:spPr>
        <a:xfrm>
          <a:off x="16929100" y="152771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27413</xdr:rowOff>
    </xdr:from>
    <xdr:ext cx="762000" cy="259045"/>
    <xdr:sp macro="" textlink="">
      <xdr:nvSpPr>
        <xdr:cNvPr id="254" name="給与水準   （国との比較）最大値テキスト">
          <a:extLst>
            <a:ext uri="{FF2B5EF4-FFF2-40B4-BE49-F238E27FC236}">
              <a16:creationId xmlns:a16="http://schemas.microsoft.com/office/drawing/2014/main" id="{00000000-0008-0000-0300-0000FE000000}"/>
            </a:ext>
          </a:extLst>
        </xdr:cNvPr>
        <xdr:cNvSpPr txBox="1"/>
      </xdr:nvSpPr>
      <xdr:spPr>
        <a:xfrm>
          <a:off x="17106900" y="13400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79</xdr:row>
      <xdr:rowOff>112486</xdr:rowOff>
    </xdr:from>
    <xdr:to>
      <xdr:col>81</xdr:col>
      <xdr:colOff>133350</xdr:colOff>
      <xdr:row>79</xdr:row>
      <xdr:rowOff>112486</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a:off x="16929100" y="136570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86</xdr:row>
      <xdr:rowOff>118836</xdr:rowOff>
    </xdr:from>
    <xdr:to>
      <xdr:col>81</xdr:col>
      <xdr:colOff>44450</xdr:colOff>
      <xdr:row>87</xdr:row>
      <xdr:rowOff>85271</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flipV="1">
          <a:off x="16179800" y="14863536"/>
          <a:ext cx="838200" cy="137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31948</xdr:rowOff>
    </xdr:from>
    <xdr:ext cx="762000" cy="259045"/>
    <xdr:sp macro="" textlink="">
      <xdr:nvSpPr>
        <xdr:cNvPr id="257" name="給与水準   （国との比較）平均値テキスト">
          <a:extLst>
            <a:ext uri="{FF2B5EF4-FFF2-40B4-BE49-F238E27FC236}">
              <a16:creationId xmlns:a16="http://schemas.microsoft.com/office/drawing/2014/main" id="{00000000-0008-0000-0300-000001010000}"/>
            </a:ext>
          </a:extLst>
        </xdr:cNvPr>
        <xdr:cNvSpPr txBox="1"/>
      </xdr:nvSpPr>
      <xdr:spPr>
        <a:xfrm>
          <a:off x="17106900" y="1443374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15421</xdr:rowOff>
    </xdr:from>
    <xdr:to>
      <xdr:col>81</xdr:col>
      <xdr:colOff>95250</xdr:colOff>
      <xdr:row>85</xdr:row>
      <xdr:rowOff>117021</xdr:rowOff>
    </xdr:to>
    <xdr:sp macro="" textlink="">
      <xdr:nvSpPr>
        <xdr:cNvPr id="258" name="フローチャート: 判断 257">
          <a:extLst>
            <a:ext uri="{FF2B5EF4-FFF2-40B4-BE49-F238E27FC236}">
              <a16:creationId xmlns:a16="http://schemas.microsoft.com/office/drawing/2014/main" id="{00000000-0008-0000-0300-000002010000}"/>
            </a:ext>
          </a:extLst>
        </xdr:cNvPr>
        <xdr:cNvSpPr/>
      </xdr:nvSpPr>
      <xdr:spPr>
        <a:xfrm>
          <a:off x="16967200" y="14588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87</xdr:row>
      <xdr:rowOff>85271</xdr:rowOff>
    </xdr:from>
    <xdr:to>
      <xdr:col>77</xdr:col>
      <xdr:colOff>44450</xdr:colOff>
      <xdr:row>88</xdr:row>
      <xdr:rowOff>17236</xdr:rowOff>
    </xdr:to>
    <xdr:cxnSp macro="">
      <xdr:nvCxnSpPr>
        <xdr:cNvPr id="259" name="直線コネクタ 258">
          <a:extLst>
            <a:ext uri="{FF2B5EF4-FFF2-40B4-BE49-F238E27FC236}">
              <a16:creationId xmlns:a16="http://schemas.microsoft.com/office/drawing/2014/main" id="{00000000-0008-0000-0300-000003010000}"/>
            </a:ext>
          </a:extLst>
        </xdr:cNvPr>
        <xdr:cNvCxnSpPr/>
      </xdr:nvCxnSpPr>
      <xdr:spPr>
        <a:xfrm flipV="1">
          <a:off x="15290800" y="15001421"/>
          <a:ext cx="889000" cy="1034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32657</xdr:rowOff>
    </xdr:from>
    <xdr:to>
      <xdr:col>77</xdr:col>
      <xdr:colOff>95250</xdr:colOff>
      <xdr:row>85</xdr:row>
      <xdr:rowOff>134257</xdr:rowOff>
    </xdr:to>
    <xdr:sp macro="" textlink="">
      <xdr:nvSpPr>
        <xdr:cNvPr id="260" name="フローチャート: 判断 259">
          <a:extLst>
            <a:ext uri="{FF2B5EF4-FFF2-40B4-BE49-F238E27FC236}">
              <a16:creationId xmlns:a16="http://schemas.microsoft.com/office/drawing/2014/main" id="{00000000-0008-0000-0300-000004010000}"/>
            </a:ext>
          </a:extLst>
        </xdr:cNvPr>
        <xdr:cNvSpPr/>
      </xdr:nvSpPr>
      <xdr:spPr>
        <a:xfrm>
          <a:off x="16129000" y="146059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144434</xdr:rowOff>
    </xdr:from>
    <xdr:ext cx="736600" cy="259045"/>
    <xdr:sp macro="" textlink="">
      <xdr:nvSpPr>
        <xdr:cNvPr id="261" name="テキスト ボックス 260">
          <a:extLst>
            <a:ext uri="{FF2B5EF4-FFF2-40B4-BE49-F238E27FC236}">
              <a16:creationId xmlns:a16="http://schemas.microsoft.com/office/drawing/2014/main" id="{00000000-0008-0000-0300-000005010000}"/>
            </a:ext>
          </a:extLst>
        </xdr:cNvPr>
        <xdr:cNvSpPr txBox="1"/>
      </xdr:nvSpPr>
      <xdr:spPr>
        <a:xfrm>
          <a:off x="15798800" y="1437478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88</xdr:row>
      <xdr:rowOff>0</xdr:rowOff>
    </xdr:from>
    <xdr:to>
      <xdr:col>72</xdr:col>
      <xdr:colOff>203200</xdr:colOff>
      <xdr:row>88</xdr:row>
      <xdr:rowOff>17236</xdr:rowOff>
    </xdr:to>
    <xdr:cxnSp macro="">
      <xdr:nvCxnSpPr>
        <xdr:cNvPr id="262" name="直線コネクタ 261">
          <a:extLst>
            <a:ext uri="{FF2B5EF4-FFF2-40B4-BE49-F238E27FC236}">
              <a16:creationId xmlns:a16="http://schemas.microsoft.com/office/drawing/2014/main" id="{00000000-0008-0000-0300-000006010000}"/>
            </a:ext>
          </a:extLst>
        </xdr:cNvPr>
        <xdr:cNvCxnSpPr/>
      </xdr:nvCxnSpPr>
      <xdr:spPr>
        <a:xfrm>
          <a:off x="14401800" y="15087600"/>
          <a:ext cx="889000" cy="17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49893</xdr:rowOff>
    </xdr:from>
    <xdr:to>
      <xdr:col>73</xdr:col>
      <xdr:colOff>44450</xdr:colOff>
      <xdr:row>85</xdr:row>
      <xdr:rowOff>151493</xdr:rowOff>
    </xdr:to>
    <xdr:sp macro="" textlink="">
      <xdr:nvSpPr>
        <xdr:cNvPr id="263" name="フローチャート: 判断 262">
          <a:extLst>
            <a:ext uri="{FF2B5EF4-FFF2-40B4-BE49-F238E27FC236}">
              <a16:creationId xmlns:a16="http://schemas.microsoft.com/office/drawing/2014/main" id="{00000000-0008-0000-0300-000007010000}"/>
            </a:ext>
          </a:extLst>
        </xdr:cNvPr>
        <xdr:cNvSpPr/>
      </xdr:nvSpPr>
      <xdr:spPr>
        <a:xfrm>
          <a:off x="15240000" y="14623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161670</xdr:rowOff>
    </xdr:from>
    <xdr:ext cx="762000" cy="259045"/>
    <xdr:sp macro="" textlink="">
      <xdr:nvSpPr>
        <xdr:cNvPr id="264" name="テキスト ボックス 263">
          <a:extLst>
            <a:ext uri="{FF2B5EF4-FFF2-40B4-BE49-F238E27FC236}">
              <a16:creationId xmlns:a16="http://schemas.microsoft.com/office/drawing/2014/main" id="{00000000-0008-0000-0300-000008010000}"/>
            </a:ext>
          </a:extLst>
        </xdr:cNvPr>
        <xdr:cNvSpPr txBox="1"/>
      </xdr:nvSpPr>
      <xdr:spPr>
        <a:xfrm>
          <a:off x="14909800" y="143920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87</xdr:row>
      <xdr:rowOff>136979</xdr:rowOff>
    </xdr:from>
    <xdr:to>
      <xdr:col>68</xdr:col>
      <xdr:colOff>152400</xdr:colOff>
      <xdr:row>88</xdr:row>
      <xdr:rowOff>0</xdr:rowOff>
    </xdr:to>
    <xdr:cxnSp macro="">
      <xdr:nvCxnSpPr>
        <xdr:cNvPr id="265" name="直線コネクタ 264">
          <a:extLst>
            <a:ext uri="{FF2B5EF4-FFF2-40B4-BE49-F238E27FC236}">
              <a16:creationId xmlns:a16="http://schemas.microsoft.com/office/drawing/2014/main" id="{00000000-0008-0000-0300-000009010000}"/>
            </a:ext>
          </a:extLst>
        </xdr:cNvPr>
        <xdr:cNvCxnSpPr/>
      </xdr:nvCxnSpPr>
      <xdr:spPr>
        <a:xfrm>
          <a:off x="13512800" y="15053129"/>
          <a:ext cx="889000" cy="34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67129</xdr:rowOff>
    </xdr:from>
    <xdr:to>
      <xdr:col>68</xdr:col>
      <xdr:colOff>203200</xdr:colOff>
      <xdr:row>85</xdr:row>
      <xdr:rowOff>168729</xdr:rowOff>
    </xdr:to>
    <xdr:sp macro="" textlink="">
      <xdr:nvSpPr>
        <xdr:cNvPr id="266" name="フローチャート: 判断 265">
          <a:extLst>
            <a:ext uri="{FF2B5EF4-FFF2-40B4-BE49-F238E27FC236}">
              <a16:creationId xmlns:a16="http://schemas.microsoft.com/office/drawing/2014/main" id="{00000000-0008-0000-0300-00000A010000}"/>
            </a:ext>
          </a:extLst>
        </xdr:cNvPr>
        <xdr:cNvSpPr/>
      </xdr:nvSpPr>
      <xdr:spPr>
        <a:xfrm>
          <a:off x="14351000" y="14640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7456</xdr:rowOff>
    </xdr:from>
    <xdr:ext cx="762000" cy="259045"/>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4020800" y="144092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101600</xdr:rowOff>
    </xdr:from>
    <xdr:to>
      <xdr:col>64</xdr:col>
      <xdr:colOff>152400</xdr:colOff>
      <xdr:row>86</xdr:row>
      <xdr:rowOff>31750</xdr:rowOff>
    </xdr:to>
    <xdr:sp macro="" textlink="">
      <xdr:nvSpPr>
        <xdr:cNvPr id="268" name="フローチャート: 判断 267">
          <a:extLst>
            <a:ext uri="{FF2B5EF4-FFF2-40B4-BE49-F238E27FC236}">
              <a16:creationId xmlns:a16="http://schemas.microsoft.com/office/drawing/2014/main" id="{00000000-0008-0000-0300-00000C010000}"/>
            </a:ext>
          </a:extLst>
        </xdr:cNvPr>
        <xdr:cNvSpPr/>
      </xdr:nvSpPr>
      <xdr:spPr>
        <a:xfrm>
          <a:off x="13462000" y="1467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41927</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3131800" y="1444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68036</xdr:rowOff>
    </xdr:from>
    <xdr:to>
      <xdr:col>81</xdr:col>
      <xdr:colOff>95250</xdr:colOff>
      <xdr:row>86</xdr:row>
      <xdr:rowOff>169636</xdr:rowOff>
    </xdr:to>
    <xdr:sp macro="" textlink="">
      <xdr:nvSpPr>
        <xdr:cNvPr id="275" name="楕円 274">
          <a:extLst>
            <a:ext uri="{FF2B5EF4-FFF2-40B4-BE49-F238E27FC236}">
              <a16:creationId xmlns:a16="http://schemas.microsoft.com/office/drawing/2014/main" id="{00000000-0008-0000-0300-000013010000}"/>
            </a:ext>
          </a:extLst>
        </xdr:cNvPr>
        <xdr:cNvSpPr/>
      </xdr:nvSpPr>
      <xdr:spPr>
        <a:xfrm>
          <a:off x="16967200" y="148127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86</xdr:row>
      <xdr:rowOff>40113</xdr:rowOff>
    </xdr:from>
    <xdr:ext cx="762000" cy="259045"/>
    <xdr:sp macro="" textlink="">
      <xdr:nvSpPr>
        <xdr:cNvPr id="276" name="給与水準   （国との比較）該当値テキスト">
          <a:extLst>
            <a:ext uri="{FF2B5EF4-FFF2-40B4-BE49-F238E27FC236}">
              <a16:creationId xmlns:a16="http://schemas.microsoft.com/office/drawing/2014/main" id="{00000000-0008-0000-0300-000014010000}"/>
            </a:ext>
          </a:extLst>
        </xdr:cNvPr>
        <xdr:cNvSpPr txBox="1"/>
      </xdr:nvSpPr>
      <xdr:spPr>
        <a:xfrm>
          <a:off x="17106900" y="147848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87</xdr:row>
      <xdr:rowOff>34471</xdr:rowOff>
    </xdr:from>
    <xdr:to>
      <xdr:col>77</xdr:col>
      <xdr:colOff>95250</xdr:colOff>
      <xdr:row>87</xdr:row>
      <xdr:rowOff>136071</xdr:rowOff>
    </xdr:to>
    <xdr:sp macro="" textlink="">
      <xdr:nvSpPr>
        <xdr:cNvPr id="277" name="楕円 276">
          <a:extLst>
            <a:ext uri="{FF2B5EF4-FFF2-40B4-BE49-F238E27FC236}">
              <a16:creationId xmlns:a16="http://schemas.microsoft.com/office/drawing/2014/main" id="{00000000-0008-0000-0300-000015010000}"/>
            </a:ext>
          </a:extLst>
        </xdr:cNvPr>
        <xdr:cNvSpPr/>
      </xdr:nvSpPr>
      <xdr:spPr>
        <a:xfrm>
          <a:off x="16129000" y="149506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87</xdr:row>
      <xdr:rowOff>120848</xdr:rowOff>
    </xdr:from>
    <xdr:ext cx="736600" cy="259045"/>
    <xdr:sp macro="" textlink="">
      <xdr:nvSpPr>
        <xdr:cNvPr id="278" name="テキスト ボックス 277">
          <a:extLst>
            <a:ext uri="{FF2B5EF4-FFF2-40B4-BE49-F238E27FC236}">
              <a16:creationId xmlns:a16="http://schemas.microsoft.com/office/drawing/2014/main" id="{00000000-0008-0000-0300-000016010000}"/>
            </a:ext>
          </a:extLst>
        </xdr:cNvPr>
        <xdr:cNvSpPr txBox="1"/>
      </xdr:nvSpPr>
      <xdr:spPr>
        <a:xfrm>
          <a:off x="15798800" y="1503699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87</xdr:row>
      <xdr:rowOff>137886</xdr:rowOff>
    </xdr:from>
    <xdr:to>
      <xdr:col>73</xdr:col>
      <xdr:colOff>44450</xdr:colOff>
      <xdr:row>88</xdr:row>
      <xdr:rowOff>68036</xdr:rowOff>
    </xdr:to>
    <xdr:sp macro="" textlink="">
      <xdr:nvSpPr>
        <xdr:cNvPr id="279" name="楕円 278">
          <a:extLst>
            <a:ext uri="{FF2B5EF4-FFF2-40B4-BE49-F238E27FC236}">
              <a16:creationId xmlns:a16="http://schemas.microsoft.com/office/drawing/2014/main" id="{00000000-0008-0000-0300-000017010000}"/>
            </a:ext>
          </a:extLst>
        </xdr:cNvPr>
        <xdr:cNvSpPr/>
      </xdr:nvSpPr>
      <xdr:spPr>
        <a:xfrm>
          <a:off x="15240000" y="150540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88</xdr:row>
      <xdr:rowOff>52813</xdr:rowOff>
    </xdr:from>
    <xdr:ext cx="762000" cy="259045"/>
    <xdr:sp macro="" textlink="">
      <xdr:nvSpPr>
        <xdr:cNvPr id="280" name="テキスト ボックス 279">
          <a:extLst>
            <a:ext uri="{FF2B5EF4-FFF2-40B4-BE49-F238E27FC236}">
              <a16:creationId xmlns:a16="http://schemas.microsoft.com/office/drawing/2014/main" id="{00000000-0008-0000-0300-000018010000}"/>
            </a:ext>
          </a:extLst>
        </xdr:cNvPr>
        <xdr:cNvSpPr txBox="1"/>
      </xdr:nvSpPr>
      <xdr:spPr>
        <a:xfrm>
          <a:off x="14909800" y="151404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87</xdr:row>
      <xdr:rowOff>120650</xdr:rowOff>
    </xdr:from>
    <xdr:to>
      <xdr:col>68</xdr:col>
      <xdr:colOff>203200</xdr:colOff>
      <xdr:row>88</xdr:row>
      <xdr:rowOff>50800</xdr:rowOff>
    </xdr:to>
    <xdr:sp macro="" textlink="">
      <xdr:nvSpPr>
        <xdr:cNvPr id="281" name="楕円 280">
          <a:extLst>
            <a:ext uri="{FF2B5EF4-FFF2-40B4-BE49-F238E27FC236}">
              <a16:creationId xmlns:a16="http://schemas.microsoft.com/office/drawing/2014/main" id="{00000000-0008-0000-0300-000019010000}"/>
            </a:ext>
          </a:extLst>
        </xdr:cNvPr>
        <xdr:cNvSpPr/>
      </xdr:nvSpPr>
      <xdr:spPr>
        <a:xfrm>
          <a:off x="14351000" y="1503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88</xdr:row>
      <xdr:rowOff>35577</xdr:rowOff>
    </xdr:from>
    <xdr:ext cx="762000" cy="259045"/>
    <xdr:sp macro="" textlink="">
      <xdr:nvSpPr>
        <xdr:cNvPr id="282" name="テキスト ボックス 281">
          <a:extLst>
            <a:ext uri="{FF2B5EF4-FFF2-40B4-BE49-F238E27FC236}">
              <a16:creationId xmlns:a16="http://schemas.microsoft.com/office/drawing/2014/main" id="{00000000-0008-0000-0300-00001A010000}"/>
            </a:ext>
          </a:extLst>
        </xdr:cNvPr>
        <xdr:cNvSpPr txBox="1"/>
      </xdr:nvSpPr>
      <xdr:spPr>
        <a:xfrm>
          <a:off x="14020800" y="1512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87</xdr:row>
      <xdr:rowOff>86179</xdr:rowOff>
    </xdr:from>
    <xdr:to>
      <xdr:col>64</xdr:col>
      <xdr:colOff>152400</xdr:colOff>
      <xdr:row>88</xdr:row>
      <xdr:rowOff>16329</xdr:rowOff>
    </xdr:to>
    <xdr:sp macro="" textlink="">
      <xdr:nvSpPr>
        <xdr:cNvPr id="283" name="楕円 282">
          <a:extLst>
            <a:ext uri="{FF2B5EF4-FFF2-40B4-BE49-F238E27FC236}">
              <a16:creationId xmlns:a16="http://schemas.microsoft.com/office/drawing/2014/main" id="{00000000-0008-0000-0300-00001B010000}"/>
            </a:ext>
          </a:extLst>
        </xdr:cNvPr>
        <xdr:cNvSpPr/>
      </xdr:nvSpPr>
      <xdr:spPr>
        <a:xfrm>
          <a:off x="13462000" y="150023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88</xdr:row>
      <xdr:rowOff>1106</xdr:rowOff>
    </xdr:from>
    <xdr:ext cx="762000" cy="259045"/>
    <xdr:sp macro="" textlink="">
      <xdr:nvSpPr>
        <xdr:cNvPr id="284" name="テキスト ボックス 283">
          <a:extLst>
            <a:ext uri="{FF2B5EF4-FFF2-40B4-BE49-F238E27FC236}">
              <a16:creationId xmlns:a16="http://schemas.microsoft.com/office/drawing/2014/main" id="{00000000-0008-0000-0300-00001C010000}"/>
            </a:ext>
          </a:extLst>
        </xdr:cNvPr>
        <xdr:cNvSpPr txBox="1"/>
      </xdr:nvSpPr>
      <xdr:spPr>
        <a:xfrm>
          <a:off x="13131800" y="15088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5" name="正方形/長方形 284">
          <a:extLst>
            <a:ext uri="{FF2B5EF4-FFF2-40B4-BE49-F238E27FC236}">
              <a16:creationId xmlns:a16="http://schemas.microsoft.com/office/drawing/2014/main" id="{00000000-0008-0000-0300-00001D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6" name="テキスト ボックス 285">
          <a:extLst>
            <a:ext uri="{FF2B5EF4-FFF2-40B4-BE49-F238E27FC236}">
              <a16:creationId xmlns:a16="http://schemas.microsoft.com/office/drawing/2014/main" id="{00000000-0008-0000-0300-00001E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[9.74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事務事業や組織体制の見直し、適正な定員管理に努めてきたことにより、類似団体平均を下回っている。今後も事務事業にあった適正な定員管理を行っていく。</a:t>
          </a:r>
          <a:endParaRPr lang="ja-JP" altLang="ja-JP" sz="1400">
            <a:effectLst/>
          </a:endParaRPr>
        </a:p>
      </xdr:txBody>
    </xdr:sp>
    <xdr:clientData/>
  </xdr:twoCellAnchor>
  <xdr:oneCellAnchor>
    <xdr:from>
      <xdr:col>61</xdr:col>
      <xdr:colOff>6350</xdr:colOff>
      <xdr:row>54</xdr:row>
      <xdr:rowOff>139700</xdr:rowOff>
    </xdr:from>
    <xdr:ext cx="349839" cy="225703"/>
    <xdr:sp macro="" textlink="">
      <xdr:nvSpPr>
        <xdr:cNvPr id="298" name="テキスト ボックス 297">
          <a:extLst>
            <a:ext uri="{FF2B5EF4-FFF2-40B4-BE49-F238E27FC236}">
              <a16:creationId xmlns:a16="http://schemas.microsoft.com/office/drawing/2014/main" id="{00000000-0008-0000-0300-00002A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9" name="直線コネクタ 298">
          <a:extLst>
            <a:ext uri="{FF2B5EF4-FFF2-40B4-BE49-F238E27FC236}">
              <a16:creationId xmlns:a16="http://schemas.microsoft.com/office/drawing/2014/main" id="{00000000-0008-0000-0300-00002B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0" name="テキスト ボックス 299">
          <a:extLst>
            <a:ext uri="{FF2B5EF4-FFF2-40B4-BE49-F238E27FC236}">
              <a16:creationId xmlns:a16="http://schemas.microsoft.com/office/drawing/2014/main" id="{00000000-0008-0000-0300-00002C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301" name="直線コネクタ 300">
          <a:extLst>
            <a:ext uri="{FF2B5EF4-FFF2-40B4-BE49-F238E27FC236}">
              <a16:creationId xmlns:a16="http://schemas.microsoft.com/office/drawing/2014/main" id="{00000000-0008-0000-0300-00002D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302" name="テキスト ボックス 301">
          <a:extLst>
            <a:ext uri="{FF2B5EF4-FFF2-40B4-BE49-F238E27FC236}">
              <a16:creationId xmlns:a16="http://schemas.microsoft.com/office/drawing/2014/main" id="{00000000-0008-0000-0300-00002E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3" name="直線コネクタ 302">
          <a:extLst>
            <a:ext uri="{FF2B5EF4-FFF2-40B4-BE49-F238E27FC236}">
              <a16:creationId xmlns:a16="http://schemas.microsoft.com/office/drawing/2014/main" id="{00000000-0008-0000-0300-00002F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4" name="テキスト ボックス 303">
          <a:extLst>
            <a:ext uri="{FF2B5EF4-FFF2-40B4-BE49-F238E27FC236}">
              <a16:creationId xmlns:a16="http://schemas.microsoft.com/office/drawing/2014/main" id="{00000000-0008-0000-0300-000030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5" name="直線コネクタ 304">
          <a:extLst>
            <a:ext uri="{FF2B5EF4-FFF2-40B4-BE49-F238E27FC236}">
              <a16:creationId xmlns:a16="http://schemas.microsoft.com/office/drawing/2014/main" id="{00000000-0008-0000-0300-000031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6" name="テキスト ボックス 305">
          <a:extLst>
            <a:ext uri="{FF2B5EF4-FFF2-40B4-BE49-F238E27FC236}">
              <a16:creationId xmlns:a16="http://schemas.microsoft.com/office/drawing/2014/main" id="{00000000-0008-0000-0300-000032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7" name="直線コネクタ 306">
          <a:extLst>
            <a:ext uri="{FF2B5EF4-FFF2-40B4-BE49-F238E27FC236}">
              <a16:creationId xmlns:a16="http://schemas.microsoft.com/office/drawing/2014/main" id="{00000000-0008-0000-0300-000033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08" name="テキスト ボックス 307">
          <a:extLst>
            <a:ext uri="{FF2B5EF4-FFF2-40B4-BE49-F238E27FC236}">
              <a16:creationId xmlns:a16="http://schemas.microsoft.com/office/drawing/2014/main" id="{00000000-0008-0000-0300-000034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09" name="直線コネクタ 308">
          <a:extLst>
            <a:ext uri="{FF2B5EF4-FFF2-40B4-BE49-F238E27FC236}">
              <a16:creationId xmlns:a16="http://schemas.microsoft.com/office/drawing/2014/main" id="{00000000-0008-0000-0300-000035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10" name="テキスト ボックス 309">
          <a:extLst>
            <a:ext uri="{FF2B5EF4-FFF2-40B4-BE49-F238E27FC236}">
              <a16:creationId xmlns:a16="http://schemas.microsoft.com/office/drawing/2014/main" id="{00000000-0008-0000-0300-000036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1" name="直線コネクタ 310">
          <a:extLst>
            <a:ext uri="{FF2B5EF4-FFF2-40B4-BE49-F238E27FC236}">
              <a16:creationId xmlns:a16="http://schemas.microsoft.com/office/drawing/2014/main" id="{00000000-0008-0000-0300-000037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2" name="テキスト ボックス 311">
          <a:extLst>
            <a:ext uri="{FF2B5EF4-FFF2-40B4-BE49-F238E27FC236}">
              <a16:creationId xmlns:a16="http://schemas.microsoft.com/office/drawing/2014/main" id="{00000000-0008-0000-0300-000038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3" name="定員管理の状況グラフ枠">
          <a:extLst>
            <a:ext uri="{FF2B5EF4-FFF2-40B4-BE49-F238E27FC236}">
              <a16:creationId xmlns:a16="http://schemas.microsoft.com/office/drawing/2014/main" id="{00000000-0008-0000-0300-000039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166412</xdr:rowOff>
    </xdr:from>
    <xdr:to>
      <xdr:col>81</xdr:col>
      <xdr:colOff>44450</xdr:colOff>
      <xdr:row>66</xdr:row>
      <xdr:rowOff>76919</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flipV="1">
          <a:off x="17018000" y="10110512"/>
          <a:ext cx="0" cy="128210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48996</xdr:rowOff>
    </xdr:from>
    <xdr:ext cx="762000" cy="259045"/>
    <xdr:sp macro="" textlink="">
      <xdr:nvSpPr>
        <xdr:cNvPr id="315" name="定員管理の状況最小値テキスト">
          <a:extLst>
            <a:ext uri="{FF2B5EF4-FFF2-40B4-BE49-F238E27FC236}">
              <a16:creationId xmlns:a16="http://schemas.microsoft.com/office/drawing/2014/main" id="{00000000-0008-0000-0300-00003B010000}"/>
            </a:ext>
          </a:extLst>
        </xdr:cNvPr>
        <xdr:cNvSpPr txBox="1"/>
      </xdr:nvSpPr>
      <xdr:spPr>
        <a:xfrm>
          <a:off x="17106900" y="113646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76919</xdr:rowOff>
    </xdr:from>
    <xdr:to>
      <xdr:col>81</xdr:col>
      <xdr:colOff>133350</xdr:colOff>
      <xdr:row>66</xdr:row>
      <xdr:rowOff>76919</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6929100" y="113926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81339</xdr:rowOff>
    </xdr:from>
    <xdr:ext cx="762000" cy="259045"/>
    <xdr:sp macro="" textlink="">
      <xdr:nvSpPr>
        <xdr:cNvPr id="317" name="定員管理の状況最大値テキスト">
          <a:extLst>
            <a:ext uri="{FF2B5EF4-FFF2-40B4-BE49-F238E27FC236}">
              <a16:creationId xmlns:a16="http://schemas.microsoft.com/office/drawing/2014/main" id="{00000000-0008-0000-0300-00003D010000}"/>
            </a:ext>
          </a:extLst>
        </xdr:cNvPr>
        <xdr:cNvSpPr txBox="1"/>
      </xdr:nvSpPr>
      <xdr:spPr>
        <a:xfrm>
          <a:off x="17106900" y="98539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166412</xdr:rowOff>
    </xdr:from>
    <xdr:to>
      <xdr:col>81</xdr:col>
      <xdr:colOff>133350</xdr:colOff>
      <xdr:row>58</xdr:row>
      <xdr:rowOff>166412</xdr:rowOff>
    </xdr:to>
    <xdr:cxnSp macro="">
      <xdr:nvCxnSpPr>
        <xdr:cNvPr id="318" name="直線コネクタ 317">
          <a:extLst>
            <a:ext uri="{FF2B5EF4-FFF2-40B4-BE49-F238E27FC236}">
              <a16:creationId xmlns:a16="http://schemas.microsoft.com/office/drawing/2014/main" id="{00000000-0008-0000-0300-00003E010000}"/>
            </a:ext>
          </a:extLst>
        </xdr:cNvPr>
        <xdr:cNvCxnSpPr/>
      </xdr:nvCxnSpPr>
      <xdr:spPr>
        <a:xfrm>
          <a:off x="16929100" y="101105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60</xdr:row>
      <xdr:rowOff>68834</xdr:rowOff>
    </xdr:from>
    <xdr:to>
      <xdr:col>81</xdr:col>
      <xdr:colOff>44450</xdr:colOff>
      <xdr:row>60</xdr:row>
      <xdr:rowOff>84920</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6179800" y="10355834"/>
          <a:ext cx="838200" cy="16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113174</xdr:rowOff>
    </xdr:from>
    <xdr:ext cx="762000" cy="259045"/>
    <xdr:sp macro="" textlink="">
      <xdr:nvSpPr>
        <xdr:cNvPr id="320" name="定員管理の状況平均値テキスト">
          <a:extLst>
            <a:ext uri="{FF2B5EF4-FFF2-40B4-BE49-F238E27FC236}">
              <a16:creationId xmlns:a16="http://schemas.microsoft.com/office/drawing/2014/main" id="{00000000-0008-0000-0300-000040010000}"/>
            </a:ext>
          </a:extLst>
        </xdr:cNvPr>
        <xdr:cNvSpPr txBox="1"/>
      </xdr:nvSpPr>
      <xdr:spPr>
        <a:xfrm>
          <a:off x="17106900" y="1040017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141097</xdr:rowOff>
    </xdr:from>
    <xdr:to>
      <xdr:col>81</xdr:col>
      <xdr:colOff>95250</xdr:colOff>
      <xdr:row>61</xdr:row>
      <xdr:rowOff>71247</xdr:rowOff>
    </xdr:to>
    <xdr:sp macro="" textlink="">
      <xdr:nvSpPr>
        <xdr:cNvPr id="321" name="フローチャート: 判断 320">
          <a:extLst>
            <a:ext uri="{FF2B5EF4-FFF2-40B4-BE49-F238E27FC236}">
              <a16:creationId xmlns:a16="http://schemas.microsoft.com/office/drawing/2014/main" id="{00000000-0008-0000-0300-000041010000}"/>
            </a:ext>
          </a:extLst>
        </xdr:cNvPr>
        <xdr:cNvSpPr/>
      </xdr:nvSpPr>
      <xdr:spPr>
        <a:xfrm>
          <a:off x="16967200" y="104280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60</xdr:row>
      <xdr:rowOff>54356</xdr:rowOff>
    </xdr:from>
    <xdr:to>
      <xdr:col>77</xdr:col>
      <xdr:colOff>44450</xdr:colOff>
      <xdr:row>60</xdr:row>
      <xdr:rowOff>68834</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a:off x="15290800" y="10341356"/>
          <a:ext cx="889000" cy="14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124206</xdr:rowOff>
    </xdr:from>
    <xdr:to>
      <xdr:col>77</xdr:col>
      <xdr:colOff>95250</xdr:colOff>
      <xdr:row>61</xdr:row>
      <xdr:rowOff>54356</xdr:rowOff>
    </xdr:to>
    <xdr:sp macro="" textlink="">
      <xdr:nvSpPr>
        <xdr:cNvPr id="323" name="フローチャート: 判断 322">
          <a:extLst>
            <a:ext uri="{FF2B5EF4-FFF2-40B4-BE49-F238E27FC236}">
              <a16:creationId xmlns:a16="http://schemas.microsoft.com/office/drawing/2014/main" id="{00000000-0008-0000-0300-000043010000}"/>
            </a:ext>
          </a:extLst>
        </xdr:cNvPr>
        <xdr:cNvSpPr/>
      </xdr:nvSpPr>
      <xdr:spPr>
        <a:xfrm>
          <a:off x="16129000" y="10411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39133</xdr:rowOff>
    </xdr:from>
    <xdr:ext cx="736600" cy="259045"/>
    <xdr:sp macro="" textlink="">
      <xdr:nvSpPr>
        <xdr:cNvPr id="324" name="テキスト ボックス 323">
          <a:extLst>
            <a:ext uri="{FF2B5EF4-FFF2-40B4-BE49-F238E27FC236}">
              <a16:creationId xmlns:a16="http://schemas.microsoft.com/office/drawing/2014/main" id="{00000000-0008-0000-0300-000044010000}"/>
            </a:ext>
          </a:extLst>
        </xdr:cNvPr>
        <xdr:cNvSpPr txBox="1"/>
      </xdr:nvSpPr>
      <xdr:spPr>
        <a:xfrm>
          <a:off x="15798800" y="1049758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60</xdr:row>
      <xdr:rowOff>42291</xdr:rowOff>
    </xdr:from>
    <xdr:to>
      <xdr:col>72</xdr:col>
      <xdr:colOff>203200</xdr:colOff>
      <xdr:row>60</xdr:row>
      <xdr:rowOff>54356</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4401800" y="10329291"/>
          <a:ext cx="889000" cy="120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110532</xdr:rowOff>
    </xdr:from>
    <xdr:to>
      <xdr:col>73</xdr:col>
      <xdr:colOff>44450</xdr:colOff>
      <xdr:row>61</xdr:row>
      <xdr:rowOff>40682</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5240000" y="10397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25459</xdr:rowOff>
    </xdr:from>
    <xdr:ext cx="7620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4909800" y="104839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60</xdr:row>
      <xdr:rowOff>31834</xdr:rowOff>
    </xdr:from>
    <xdr:to>
      <xdr:col>68</xdr:col>
      <xdr:colOff>152400</xdr:colOff>
      <xdr:row>60</xdr:row>
      <xdr:rowOff>42291</xdr:rowOff>
    </xdr:to>
    <xdr:cxnSp macro="">
      <xdr:nvCxnSpPr>
        <xdr:cNvPr id="328" name="直線コネクタ 327">
          <a:extLst>
            <a:ext uri="{FF2B5EF4-FFF2-40B4-BE49-F238E27FC236}">
              <a16:creationId xmlns:a16="http://schemas.microsoft.com/office/drawing/2014/main" id="{00000000-0008-0000-0300-000048010000}"/>
            </a:ext>
          </a:extLst>
        </xdr:cNvPr>
        <xdr:cNvCxnSpPr/>
      </xdr:nvCxnSpPr>
      <xdr:spPr>
        <a:xfrm>
          <a:off x="13512800" y="10318834"/>
          <a:ext cx="889000" cy="104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103294</xdr:rowOff>
    </xdr:from>
    <xdr:to>
      <xdr:col>68</xdr:col>
      <xdr:colOff>203200</xdr:colOff>
      <xdr:row>61</xdr:row>
      <xdr:rowOff>33444</xdr:rowOff>
    </xdr:to>
    <xdr:sp macro="" textlink="">
      <xdr:nvSpPr>
        <xdr:cNvPr id="329" name="フローチャート: 判断 328">
          <a:extLst>
            <a:ext uri="{FF2B5EF4-FFF2-40B4-BE49-F238E27FC236}">
              <a16:creationId xmlns:a16="http://schemas.microsoft.com/office/drawing/2014/main" id="{00000000-0008-0000-0300-000049010000}"/>
            </a:ext>
          </a:extLst>
        </xdr:cNvPr>
        <xdr:cNvSpPr/>
      </xdr:nvSpPr>
      <xdr:spPr>
        <a:xfrm>
          <a:off x="14351000" y="103902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18221</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4020800" y="104766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75946</xdr:rowOff>
    </xdr:from>
    <xdr:to>
      <xdr:col>64</xdr:col>
      <xdr:colOff>152400</xdr:colOff>
      <xdr:row>61</xdr:row>
      <xdr:rowOff>6096</xdr:rowOff>
    </xdr:to>
    <xdr:sp macro="" textlink="">
      <xdr:nvSpPr>
        <xdr:cNvPr id="331" name="フローチャート: 判断 330">
          <a:extLst>
            <a:ext uri="{FF2B5EF4-FFF2-40B4-BE49-F238E27FC236}">
              <a16:creationId xmlns:a16="http://schemas.microsoft.com/office/drawing/2014/main" id="{00000000-0008-0000-0300-00004B010000}"/>
            </a:ext>
          </a:extLst>
        </xdr:cNvPr>
        <xdr:cNvSpPr/>
      </xdr:nvSpPr>
      <xdr:spPr>
        <a:xfrm>
          <a:off x="13462000" y="103629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162323</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3131800" y="104493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34120</xdr:rowOff>
    </xdr:from>
    <xdr:to>
      <xdr:col>81</xdr:col>
      <xdr:colOff>95250</xdr:colOff>
      <xdr:row>60</xdr:row>
      <xdr:rowOff>135720</xdr:rowOff>
    </xdr:to>
    <xdr:sp macro="" textlink="">
      <xdr:nvSpPr>
        <xdr:cNvPr id="338" name="楕円 337">
          <a:extLst>
            <a:ext uri="{FF2B5EF4-FFF2-40B4-BE49-F238E27FC236}">
              <a16:creationId xmlns:a16="http://schemas.microsoft.com/office/drawing/2014/main" id="{00000000-0008-0000-0300-000052010000}"/>
            </a:ext>
          </a:extLst>
        </xdr:cNvPr>
        <xdr:cNvSpPr/>
      </xdr:nvSpPr>
      <xdr:spPr>
        <a:xfrm>
          <a:off x="16967200" y="10321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59</xdr:row>
      <xdr:rowOff>50647</xdr:rowOff>
    </xdr:from>
    <xdr:ext cx="762000" cy="259045"/>
    <xdr:sp macro="" textlink="">
      <xdr:nvSpPr>
        <xdr:cNvPr id="339" name="定員管理の状況該当値テキスト">
          <a:extLst>
            <a:ext uri="{FF2B5EF4-FFF2-40B4-BE49-F238E27FC236}">
              <a16:creationId xmlns:a16="http://schemas.microsoft.com/office/drawing/2014/main" id="{00000000-0008-0000-0300-000053010000}"/>
            </a:ext>
          </a:extLst>
        </xdr:cNvPr>
        <xdr:cNvSpPr txBox="1"/>
      </xdr:nvSpPr>
      <xdr:spPr>
        <a:xfrm>
          <a:off x="17106900" y="10166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60</xdr:row>
      <xdr:rowOff>18034</xdr:rowOff>
    </xdr:from>
    <xdr:to>
      <xdr:col>77</xdr:col>
      <xdr:colOff>95250</xdr:colOff>
      <xdr:row>60</xdr:row>
      <xdr:rowOff>119634</xdr:rowOff>
    </xdr:to>
    <xdr:sp macro="" textlink="">
      <xdr:nvSpPr>
        <xdr:cNvPr id="340" name="楕円 339">
          <a:extLst>
            <a:ext uri="{FF2B5EF4-FFF2-40B4-BE49-F238E27FC236}">
              <a16:creationId xmlns:a16="http://schemas.microsoft.com/office/drawing/2014/main" id="{00000000-0008-0000-0300-000054010000}"/>
            </a:ext>
          </a:extLst>
        </xdr:cNvPr>
        <xdr:cNvSpPr/>
      </xdr:nvSpPr>
      <xdr:spPr>
        <a:xfrm>
          <a:off x="16129000" y="103050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58</xdr:row>
      <xdr:rowOff>129811</xdr:rowOff>
    </xdr:from>
    <xdr:ext cx="7366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5798800" y="1007391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60</xdr:row>
      <xdr:rowOff>3556</xdr:rowOff>
    </xdr:from>
    <xdr:to>
      <xdr:col>73</xdr:col>
      <xdr:colOff>44450</xdr:colOff>
      <xdr:row>60</xdr:row>
      <xdr:rowOff>105156</xdr:rowOff>
    </xdr:to>
    <xdr:sp macro="" textlink="">
      <xdr:nvSpPr>
        <xdr:cNvPr id="342" name="楕円 341">
          <a:extLst>
            <a:ext uri="{FF2B5EF4-FFF2-40B4-BE49-F238E27FC236}">
              <a16:creationId xmlns:a16="http://schemas.microsoft.com/office/drawing/2014/main" id="{00000000-0008-0000-0300-000056010000}"/>
            </a:ext>
          </a:extLst>
        </xdr:cNvPr>
        <xdr:cNvSpPr/>
      </xdr:nvSpPr>
      <xdr:spPr>
        <a:xfrm>
          <a:off x="15240000" y="10290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58</xdr:row>
      <xdr:rowOff>115333</xdr:rowOff>
    </xdr:from>
    <xdr:ext cx="762000" cy="259045"/>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4909800" y="100594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59</xdr:row>
      <xdr:rowOff>162941</xdr:rowOff>
    </xdr:from>
    <xdr:to>
      <xdr:col>68</xdr:col>
      <xdr:colOff>203200</xdr:colOff>
      <xdr:row>60</xdr:row>
      <xdr:rowOff>93091</xdr:rowOff>
    </xdr:to>
    <xdr:sp macro="" textlink="">
      <xdr:nvSpPr>
        <xdr:cNvPr id="344" name="楕円 343">
          <a:extLst>
            <a:ext uri="{FF2B5EF4-FFF2-40B4-BE49-F238E27FC236}">
              <a16:creationId xmlns:a16="http://schemas.microsoft.com/office/drawing/2014/main" id="{00000000-0008-0000-0300-000058010000}"/>
            </a:ext>
          </a:extLst>
        </xdr:cNvPr>
        <xdr:cNvSpPr/>
      </xdr:nvSpPr>
      <xdr:spPr>
        <a:xfrm>
          <a:off x="14351000" y="102784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58</xdr:row>
      <xdr:rowOff>103268</xdr:rowOff>
    </xdr:from>
    <xdr:ext cx="762000" cy="259045"/>
    <xdr:sp macro="" textlink="">
      <xdr:nvSpPr>
        <xdr:cNvPr id="345" name="テキスト ボックス 344">
          <a:extLst>
            <a:ext uri="{FF2B5EF4-FFF2-40B4-BE49-F238E27FC236}">
              <a16:creationId xmlns:a16="http://schemas.microsoft.com/office/drawing/2014/main" id="{00000000-0008-0000-0300-000059010000}"/>
            </a:ext>
          </a:extLst>
        </xdr:cNvPr>
        <xdr:cNvSpPr txBox="1"/>
      </xdr:nvSpPr>
      <xdr:spPr>
        <a:xfrm>
          <a:off x="14020800" y="100473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59</xdr:row>
      <xdr:rowOff>152484</xdr:rowOff>
    </xdr:from>
    <xdr:to>
      <xdr:col>64</xdr:col>
      <xdr:colOff>152400</xdr:colOff>
      <xdr:row>60</xdr:row>
      <xdr:rowOff>82634</xdr:rowOff>
    </xdr:to>
    <xdr:sp macro="" textlink="">
      <xdr:nvSpPr>
        <xdr:cNvPr id="346" name="楕円 345">
          <a:extLst>
            <a:ext uri="{FF2B5EF4-FFF2-40B4-BE49-F238E27FC236}">
              <a16:creationId xmlns:a16="http://schemas.microsoft.com/office/drawing/2014/main" id="{00000000-0008-0000-0300-00005A010000}"/>
            </a:ext>
          </a:extLst>
        </xdr:cNvPr>
        <xdr:cNvSpPr/>
      </xdr:nvSpPr>
      <xdr:spPr>
        <a:xfrm>
          <a:off x="13462000" y="102680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92811</xdr:rowOff>
    </xdr:from>
    <xdr:ext cx="762000" cy="259045"/>
    <xdr:sp macro="" textlink="">
      <xdr:nvSpPr>
        <xdr:cNvPr id="347" name="テキスト ボックス 346">
          <a:extLst>
            <a:ext uri="{FF2B5EF4-FFF2-40B4-BE49-F238E27FC236}">
              <a16:creationId xmlns:a16="http://schemas.microsoft.com/office/drawing/2014/main" id="{00000000-0008-0000-0300-00005B010000}"/>
            </a:ext>
          </a:extLst>
        </xdr:cNvPr>
        <xdr:cNvSpPr txBox="1"/>
      </xdr:nvSpPr>
      <xdr:spPr>
        <a:xfrm>
          <a:off x="13131800" y="100369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8" name="正方形/長方形 347">
          <a:extLst>
            <a:ext uri="{FF2B5EF4-FFF2-40B4-BE49-F238E27FC236}">
              <a16:creationId xmlns:a16="http://schemas.microsoft.com/office/drawing/2014/main" id="{00000000-0008-0000-0300-00005C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9" name="テキスト ボックス 348">
          <a:extLst>
            <a:ext uri="{FF2B5EF4-FFF2-40B4-BE49-F238E27FC236}">
              <a16:creationId xmlns:a16="http://schemas.microsoft.com/office/drawing/2014/main" id="{00000000-0008-0000-0300-00005D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[6.7%]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0" name="テキスト ボックス 359">
          <a:extLst>
            <a:ext uri="{FF2B5EF4-FFF2-40B4-BE49-F238E27FC236}">
              <a16:creationId xmlns:a16="http://schemas.microsoft.com/office/drawing/2014/main" id="{00000000-0008-0000-0300-000068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普通交付税額は増加したが</a:t>
          </a:r>
          <a:r>
            <a:rPr kumimoji="1" lang="ja-JP" altLang="en-US" sz="1100">
              <a:solidFill>
                <a:schemeClr val="dk1"/>
              </a:solidFill>
              <a:effectLst/>
              <a:latin typeface="+mn-lt"/>
              <a:ea typeface="+mn-ea"/>
              <a:cs typeface="+mn-cs"/>
            </a:rPr>
            <a:t>標準税収額等は減少し</a:t>
          </a:r>
          <a:r>
            <a:rPr kumimoji="1" lang="ja-JP" altLang="ja-JP" sz="1100">
              <a:solidFill>
                <a:schemeClr val="dk1"/>
              </a:solidFill>
              <a:effectLst/>
              <a:latin typeface="+mn-lt"/>
              <a:ea typeface="+mn-ea"/>
              <a:cs typeface="+mn-cs"/>
            </a:rPr>
            <a:t>、過疎対策事業債の元金償還開始等による元利償還金が増加したため、前年度に比べ</a:t>
          </a:r>
          <a:r>
            <a:rPr kumimoji="1" lang="en-US" altLang="ja-JP" sz="1100">
              <a:solidFill>
                <a:schemeClr val="dk1"/>
              </a:solidFill>
              <a:effectLst/>
              <a:latin typeface="+mn-lt"/>
              <a:ea typeface="+mn-ea"/>
              <a:cs typeface="+mn-cs"/>
            </a:rPr>
            <a:t>0.7</a:t>
          </a:r>
          <a:r>
            <a:rPr kumimoji="1" lang="ja-JP" altLang="ja-JP" sz="1100">
              <a:solidFill>
                <a:schemeClr val="dk1"/>
              </a:solidFill>
              <a:effectLst/>
              <a:latin typeface="+mn-lt"/>
              <a:ea typeface="+mn-ea"/>
              <a:cs typeface="+mn-cs"/>
            </a:rPr>
            <a:t>ポイント上昇した。類似団体平均を下回っているが、今後も公共施設の更新等により実質公債費比率の上昇が見込まれるため、財政状況を考慮しながら身の丈にあった事業計画を立て、新規地方債の発行抑制等に努める。</a:t>
          </a:r>
          <a:endParaRPr lang="ja-JP" altLang="ja-JP" sz="1400">
            <a:effectLst/>
          </a:endParaRPr>
        </a:p>
      </xdr:txBody>
    </xdr:sp>
    <xdr:clientData/>
  </xdr:twoCellAnchor>
  <xdr:oneCellAnchor>
    <xdr:from>
      <xdr:col>61</xdr:col>
      <xdr:colOff>6350</xdr:colOff>
      <xdr:row>32</xdr:row>
      <xdr:rowOff>101600</xdr:rowOff>
    </xdr:from>
    <xdr:ext cx="298543" cy="225703"/>
    <xdr:sp macro="" textlink="">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2" name="直線コネクタ 361">
          <a:extLst>
            <a:ext uri="{FF2B5EF4-FFF2-40B4-BE49-F238E27FC236}">
              <a16:creationId xmlns:a16="http://schemas.microsoft.com/office/drawing/2014/main" id="{00000000-0008-0000-0300-00006A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4" name="直線コネクタ 363">
          <a:extLst>
            <a:ext uri="{FF2B5EF4-FFF2-40B4-BE49-F238E27FC236}">
              <a16:creationId xmlns:a16="http://schemas.microsoft.com/office/drawing/2014/main" id="{00000000-0008-0000-0300-00006C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5" name="テキスト ボックス 364">
          <a:extLst>
            <a:ext uri="{FF2B5EF4-FFF2-40B4-BE49-F238E27FC236}">
              <a16:creationId xmlns:a16="http://schemas.microsoft.com/office/drawing/2014/main" id="{00000000-0008-0000-0300-00006D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6" name="直線コネクタ 365">
          <a:extLst>
            <a:ext uri="{FF2B5EF4-FFF2-40B4-BE49-F238E27FC236}">
              <a16:creationId xmlns:a16="http://schemas.microsoft.com/office/drawing/2014/main" id="{00000000-0008-0000-0300-00006E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67" name="テキスト ボックス 366">
          <a:extLst>
            <a:ext uri="{FF2B5EF4-FFF2-40B4-BE49-F238E27FC236}">
              <a16:creationId xmlns:a16="http://schemas.microsoft.com/office/drawing/2014/main" id="{00000000-0008-0000-0300-00006F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8" name="直線コネクタ 367">
          <a:extLst>
            <a:ext uri="{FF2B5EF4-FFF2-40B4-BE49-F238E27FC236}">
              <a16:creationId xmlns:a16="http://schemas.microsoft.com/office/drawing/2014/main" id="{00000000-0008-0000-0300-000070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69" name="テキスト ボックス 368">
          <a:extLst>
            <a:ext uri="{FF2B5EF4-FFF2-40B4-BE49-F238E27FC236}">
              <a16:creationId xmlns:a16="http://schemas.microsoft.com/office/drawing/2014/main" id="{00000000-0008-0000-0300-000071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0" name="直線コネクタ 369">
          <a:extLst>
            <a:ext uri="{FF2B5EF4-FFF2-40B4-BE49-F238E27FC236}">
              <a16:creationId xmlns:a16="http://schemas.microsoft.com/office/drawing/2014/main" id="{00000000-0008-0000-0300-000072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1" name="テキスト ボックス 370">
          <a:extLst>
            <a:ext uri="{FF2B5EF4-FFF2-40B4-BE49-F238E27FC236}">
              <a16:creationId xmlns:a16="http://schemas.microsoft.com/office/drawing/2014/main" id="{00000000-0008-0000-0300-000073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2" name="直線コネクタ 371">
          <a:extLst>
            <a:ext uri="{FF2B5EF4-FFF2-40B4-BE49-F238E27FC236}">
              <a16:creationId xmlns:a16="http://schemas.microsoft.com/office/drawing/2014/main" id="{00000000-0008-0000-0300-000074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37694</xdr:rowOff>
    </xdr:from>
    <xdr:ext cx="762000" cy="259045"/>
    <xdr:sp macro="" textlink="">
      <xdr:nvSpPr>
        <xdr:cNvPr id="373" name="テキスト ボックス 372">
          <a:extLst>
            <a:ext uri="{FF2B5EF4-FFF2-40B4-BE49-F238E27FC236}">
              <a16:creationId xmlns:a16="http://schemas.microsoft.com/office/drawing/2014/main" id="{00000000-0008-0000-0300-000075010000}"/>
            </a:ext>
          </a:extLst>
        </xdr:cNvPr>
        <xdr:cNvSpPr txBox="1"/>
      </xdr:nvSpPr>
      <xdr:spPr>
        <a:xfrm>
          <a:off x="1206500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5" name="公債費負担の状況グラフ枠">
          <a:extLst>
            <a:ext uri="{FF2B5EF4-FFF2-40B4-BE49-F238E27FC236}">
              <a16:creationId xmlns:a16="http://schemas.microsoft.com/office/drawing/2014/main" id="{00000000-0008-0000-0300-000077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35</xdr:row>
      <xdr:rowOff>65299</xdr:rowOff>
    </xdr:from>
    <xdr:to>
      <xdr:col>81</xdr:col>
      <xdr:colOff>44450</xdr:colOff>
      <xdr:row>44</xdr:row>
      <xdr:rowOff>6244</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flipV="1">
          <a:off x="17018000" y="6066049"/>
          <a:ext cx="0" cy="148399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43</xdr:row>
      <xdr:rowOff>149771</xdr:rowOff>
    </xdr:from>
    <xdr:ext cx="762000" cy="259045"/>
    <xdr:sp macro="" textlink="">
      <xdr:nvSpPr>
        <xdr:cNvPr id="377" name="公債費負担の状況最小値テキスト">
          <a:extLst>
            <a:ext uri="{FF2B5EF4-FFF2-40B4-BE49-F238E27FC236}">
              <a16:creationId xmlns:a16="http://schemas.microsoft.com/office/drawing/2014/main" id="{00000000-0008-0000-0300-000079010000}"/>
            </a:ext>
          </a:extLst>
        </xdr:cNvPr>
        <xdr:cNvSpPr txBox="1"/>
      </xdr:nvSpPr>
      <xdr:spPr>
        <a:xfrm>
          <a:off x="17106900" y="75221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6244</xdr:rowOff>
    </xdr:from>
    <xdr:to>
      <xdr:col>81</xdr:col>
      <xdr:colOff>133350</xdr:colOff>
      <xdr:row>44</xdr:row>
      <xdr:rowOff>6244</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6929100" y="75500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33</xdr:row>
      <xdr:rowOff>151676</xdr:rowOff>
    </xdr:from>
    <xdr:ext cx="762000" cy="259045"/>
    <xdr:sp macro="" textlink="">
      <xdr:nvSpPr>
        <xdr:cNvPr id="379" name="公債費負担の状況最大値テキスト">
          <a:extLst>
            <a:ext uri="{FF2B5EF4-FFF2-40B4-BE49-F238E27FC236}">
              <a16:creationId xmlns:a16="http://schemas.microsoft.com/office/drawing/2014/main" id="{00000000-0008-0000-0300-00007B010000}"/>
            </a:ext>
          </a:extLst>
        </xdr:cNvPr>
        <xdr:cNvSpPr txBox="1"/>
      </xdr:nvSpPr>
      <xdr:spPr>
        <a:xfrm>
          <a:off x="17106900" y="58095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35</xdr:row>
      <xdr:rowOff>65299</xdr:rowOff>
    </xdr:from>
    <xdr:to>
      <xdr:col>81</xdr:col>
      <xdr:colOff>133350</xdr:colOff>
      <xdr:row>35</xdr:row>
      <xdr:rowOff>65299</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6929100" y="60660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36</xdr:row>
      <xdr:rowOff>129117</xdr:rowOff>
    </xdr:from>
    <xdr:to>
      <xdr:col>81</xdr:col>
      <xdr:colOff>44450</xdr:colOff>
      <xdr:row>36</xdr:row>
      <xdr:rowOff>143192</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a:off x="16179800" y="6301317"/>
          <a:ext cx="838200" cy="140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36</xdr:row>
      <xdr:rowOff>108708</xdr:rowOff>
    </xdr:from>
    <xdr:ext cx="762000" cy="259045"/>
    <xdr:sp macro="" textlink="">
      <xdr:nvSpPr>
        <xdr:cNvPr id="382" name="公債費負担の状況平均値テキスト">
          <a:extLst>
            <a:ext uri="{FF2B5EF4-FFF2-40B4-BE49-F238E27FC236}">
              <a16:creationId xmlns:a16="http://schemas.microsoft.com/office/drawing/2014/main" id="{00000000-0008-0000-0300-00007E010000}"/>
            </a:ext>
          </a:extLst>
        </xdr:cNvPr>
        <xdr:cNvSpPr txBox="1"/>
      </xdr:nvSpPr>
      <xdr:spPr>
        <a:xfrm>
          <a:off x="17106900" y="628090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36</xdr:row>
      <xdr:rowOff>136631</xdr:rowOff>
    </xdr:from>
    <xdr:to>
      <xdr:col>81</xdr:col>
      <xdr:colOff>95250</xdr:colOff>
      <xdr:row>37</xdr:row>
      <xdr:rowOff>66781</xdr:rowOff>
    </xdr:to>
    <xdr:sp macro="" textlink="">
      <xdr:nvSpPr>
        <xdr:cNvPr id="383" name="フローチャート: 判断 382">
          <a:extLst>
            <a:ext uri="{FF2B5EF4-FFF2-40B4-BE49-F238E27FC236}">
              <a16:creationId xmlns:a16="http://schemas.microsoft.com/office/drawing/2014/main" id="{00000000-0008-0000-0300-00007F010000}"/>
            </a:ext>
          </a:extLst>
        </xdr:cNvPr>
        <xdr:cNvSpPr/>
      </xdr:nvSpPr>
      <xdr:spPr>
        <a:xfrm>
          <a:off x="16967200" y="6308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36</xdr:row>
      <xdr:rowOff>115041</xdr:rowOff>
    </xdr:from>
    <xdr:to>
      <xdr:col>77</xdr:col>
      <xdr:colOff>44450</xdr:colOff>
      <xdr:row>36</xdr:row>
      <xdr:rowOff>129117</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5290800" y="6287241"/>
          <a:ext cx="889000" cy="140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36</xdr:row>
      <xdr:rowOff>138642</xdr:rowOff>
    </xdr:from>
    <xdr:to>
      <xdr:col>77</xdr:col>
      <xdr:colOff>95250</xdr:colOff>
      <xdr:row>37</xdr:row>
      <xdr:rowOff>68792</xdr:rowOff>
    </xdr:to>
    <xdr:sp macro=""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6129000" y="63108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37</xdr:row>
      <xdr:rowOff>53569</xdr:rowOff>
    </xdr:from>
    <xdr:ext cx="736600" cy="259045"/>
    <xdr:sp macro="" textlink="">
      <xdr:nvSpPr>
        <xdr:cNvPr id="386" name="テキスト ボックス 385">
          <a:extLst>
            <a:ext uri="{FF2B5EF4-FFF2-40B4-BE49-F238E27FC236}">
              <a16:creationId xmlns:a16="http://schemas.microsoft.com/office/drawing/2014/main" id="{00000000-0008-0000-0300-000082010000}"/>
            </a:ext>
          </a:extLst>
        </xdr:cNvPr>
        <xdr:cNvSpPr txBox="1"/>
      </xdr:nvSpPr>
      <xdr:spPr>
        <a:xfrm>
          <a:off x="15798800" y="639721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36</xdr:row>
      <xdr:rowOff>100965</xdr:rowOff>
    </xdr:from>
    <xdr:to>
      <xdr:col>72</xdr:col>
      <xdr:colOff>203200</xdr:colOff>
      <xdr:row>36</xdr:row>
      <xdr:rowOff>115041</xdr:rowOff>
    </xdr:to>
    <xdr:cxnSp macro="">
      <xdr:nvCxnSpPr>
        <xdr:cNvPr id="387" name="直線コネクタ 386">
          <a:extLst>
            <a:ext uri="{FF2B5EF4-FFF2-40B4-BE49-F238E27FC236}">
              <a16:creationId xmlns:a16="http://schemas.microsoft.com/office/drawing/2014/main" id="{00000000-0008-0000-0300-000083010000}"/>
            </a:ext>
          </a:extLst>
        </xdr:cNvPr>
        <xdr:cNvCxnSpPr/>
      </xdr:nvCxnSpPr>
      <xdr:spPr>
        <a:xfrm>
          <a:off x="14401800" y="6273165"/>
          <a:ext cx="889000" cy="140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36</xdr:row>
      <xdr:rowOff>136631</xdr:rowOff>
    </xdr:from>
    <xdr:to>
      <xdr:col>73</xdr:col>
      <xdr:colOff>44450</xdr:colOff>
      <xdr:row>37</xdr:row>
      <xdr:rowOff>66781</xdr:rowOff>
    </xdr:to>
    <xdr:sp macro=""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5240000" y="6308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37</xdr:row>
      <xdr:rowOff>51558</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4909800" y="63952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36</xdr:row>
      <xdr:rowOff>94933</xdr:rowOff>
    </xdr:from>
    <xdr:to>
      <xdr:col>68</xdr:col>
      <xdr:colOff>152400</xdr:colOff>
      <xdr:row>36</xdr:row>
      <xdr:rowOff>100965</xdr:rowOff>
    </xdr:to>
    <xdr:cxnSp macro="">
      <xdr:nvCxnSpPr>
        <xdr:cNvPr id="390" name="直線コネクタ 389">
          <a:extLst>
            <a:ext uri="{FF2B5EF4-FFF2-40B4-BE49-F238E27FC236}">
              <a16:creationId xmlns:a16="http://schemas.microsoft.com/office/drawing/2014/main" id="{00000000-0008-0000-0300-000086010000}"/>
            </a:ext>
          </a:extLst>
        </xdr:cNvPr>
        <xdr:cNvCxnSpPr/>
      </xdr:nvCxnSpPr>
      <xdr:spPr>
        <a:xfrm>
          <a:off x="13512800" y="6267133"/>
          <a:ext cx="889000" cy="60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36</xdr:row>
      <xdr:rowOff>136631</xdr:rowOff>
    </xdr:from>
    <xdr:to>
      <xdr:col>68</xdr:col>
      <xdr:colOff>203200</xdr:colOff>
      <xdr:row>37</xdr:row>
      <xdr:rowOff>66781</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4351000" y="6308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37</xdr:row>
      <xdr:rowOff>51558</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4020800" y="63952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36</xdr:row>
      <xdr:rowOff>142663</xdr:rowOff>
    </xdr:from>
    <xdr:to>
      <xdr:col>64</xdr:col>
      <xdr:colOff>152400</xdr:colOff>
      <xdr:row>37</xdr:row>
      <xdr:rowOff>72813</xdr:rowOff>
    </xdr:to>
    <xdr:sp macro="" textlink="">
      <xdr:nvSpPr>
        <xdr:cNvPr id="393" name="フローチャート: 判断 392">
          <a:extLst>
            <a:ext uri="{FF2B5EF4-FFF2-40B4-BE49-F238E27FC236}">
              <a16:creationId xmlns:a16="http://schemas.microsoft.com/office/drawing/2014/main" id="{00000000-0008-0000-0300-000089010000}"/>
            </a:ext>
          </a:extLst>
        </xdr:cNvPr>
        <xdr:cNvSpPr/>
      </xdr:nvSpPr>
      <xdr:spPr>
        <a:xfrm>
          <a:off x="13462000" y="63148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37</xdr:row>
      <xdr:rowOff>57590</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3131800" y="64012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36</xdr:row>
      <xdr:rowOff>92392</xdr:rowOff>
    </xdr:from>
    <xdr:to>
      <xdr:col>81</xdr:col>
      <xdr:colOff>95250</xdr:colOff>
      <xdr:row>37</xdr:row>
      <xdr:rowOff>22542</xdr:rowOff>
    </xdr:to>
    <xdr:sp macro="" textlink="">
      <xdr:nvSpPr>
        <xdr:cNvPr id="400" name="楕円 399">
          <a:extLst>
            <a:ext uri="{FF2B5EF4-FFF2-40B4-BE49-F238E27FC236}">
              <a16:creationId xmlns:a16="http://schemas.microsoft.com/office/drawing/2014/main" id="{00000000-0008-0000-0300-000090010000}"/>
            </a:ext>
          </a:extLst>
        </xdr:cNvPr>
        <xdr:cNvSpPr/>
      </xdr:nvSpPr>
      <xdr:spPr>
        <a:xfrm>
          <a:off x="16967200" y="62645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35</xdr:row>
      <xdr:rowOff>108919</xdr:rowOff>
    </xdr:from>
    <xdr:ext cx="762000" cy="259045"/>
    <xdr:sp macro="" textlink="">
      <xdr:nvSpPr>
        <xdr:cNvPr id="401" name="公債費負担の状況該当値テキスト">
          <a:extLst>
            <a:ext uri="{FF2B5EF4-FFF2-40B4-BE49-F238E27FC236}">
              <a16:creationId xmlns:a16="http://schemas.microsoft.com/office/drawing/2014/main" id="{00000000-0008-0000-0300-000091010000}"/>
            </a:ext>
          </a:extLst>
        </xdr:cNvPr>
        <xdr:cNvSpPr txBox="1"/>
      </xdr:nvSpPr>
      <xdr:spPr>
        <a:xfrm>
          <a:off x="17106900" y="61096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36</xdr:row>
      <xdr:rowOff>78317</xdr:rowOff>
    </xdr:from>
    <xdr:to>
      <xdr:col>77</xdr:col>
      <xdr:colOff>95250</xdr:colOff>
      <xdr:row>37</xdr:row>
      <xdr:rowOff>8467</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6129000" y="62505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35</xdr:row>
      <xdr:rowOff>18644</xdr:rowOff>
    </xdr:from>
    <xdr:ext cx="7366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5798800" y="601939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36</xdr:row>
      <xdr:rowOff>64241</xdr:rowOff>
    </xdr:from>
    <xdr:to>
      <xdr:col>73</xdr:col>
      <xdr:colOff>44450</xdr:colOff>
      <xdr:row>36</xdr:row>
      <xdr:rowOff>165841</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5240000" y="62364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35</xdr:row>
      <xdr:rowOff>4568</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4909800" y="60053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36</xdr:row>
      <xdr:rowOff>50165</xdr:rowOff>
    </xdr:from>
    <xdr:to>
      <xdr:col>68</xdr:col>
      <xdr:colOff>203200</xdr:colOff>
      <xdr:row>36</xdr:row>
      <xdr:rowOff>151765</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4351000" y="6222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34</xdr:row>
      <xdr:rowOff>161942</xdr:rowOff>
    </xdr:from>
    <xdr:ext cx="7620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4020800" y="59912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36</xdr:row>
      <xdr:rowOff>44133</xdr:rowOff>
    </xdr:from>
    <xdr:to>
      <xdr:col>64</xdr:col>
      <xdr:colOff>152400</xdr:colOff>
      <xdr:row>36</xdr:row>
      <xdr:rowOff>145733</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3462000" y="62163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34</xdr:row>
      <xdr:rowOff>155910</xdr:rowOff>
    </xdr:from>
    <xdr:ext cx="7620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3131800" y="59852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2" name="テキスト ボックス 411">
          <a:extLst>
            <a:ext uri="{FF2B5EF4-FFF2-40B4-BE49-F238E27FC236}">
              <a16:creationId xmlns:a16="http://schemas.microsoft.com/office/drawing/2014/main" id="{00000000-0008-0000-0300-00009C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地方債残高は減少したが、充当可能基金残高</a:t>
          </a:r>
          <a:r>
            <a:rPr kumimoji="1" lang="ja-JP" altLang="en-US" sz="1100">
              <a:solidFill>
                <a:schemeClr val="dk1"/>
              </a:solidFill>
              <a:effectLst/>
              <a:latin typeface="+mn-lt"/>
              <a:ea typeface="+mn-ea"/>
              <a:cs typeface="+mn-cs"/>
            </a:rPr>
            <a:t>が</a:t>
          </a:r>
          <a:r>
            <a:rPr kumimoji="1" lang="ja-JP" altLang="ja-JP" sz="1100">
              <a:solidFill>
                <a:schemeClr val="dk1"/>
              </a:solidFill>
              <a:effectLst/>
              <a:latin typeface="+mn-lt"/>
              <a:ea typeface="+mn-ea"/>
              <a:cs typeface="+mn-cs"/>
            </a:rPr>
            <a:t>減少したため、将来負担比率は</a:t>
          </a:r>
          <a:r>
            <a:rPr kumimoji="1" lang="en-US" altLang="ja-JP" sz="1100">
              <a:solidFill>
                <a:schemeClr val="dk1"/>
              </a:solidFill>
              <a:effectLst/>
              <a:latin typeface="+mn-lt"/>
              <a:ea typeface="+mn-ea"/>
              <a:cs typeface="+mn-cs"/>
            </a:rPr>
            <a:t>1.7</a:t>
          </a:r>
          <a:r>
            <a:rPr kumimoji="1" lang="ja-JP" altLang="ja-JP" sz="1100">
              <a:solidFill>
                <a:schemeClr val="dk1"/>
              </a:solidFill>
              <a:effectLst/>
              <a:latin typeface="+mn-lt"/>
              <a:ea typeface="+mn-ea"/>
              <a:cs typeface="+mn-cs"/>
            </a:rPr>
            <a:t>ポイント増加している。類似団体平均を下回っている状況であるが、今後は新たな地方債発行の抑制等を進め、財政の健全化に努める。</a:t>
          </a:r>
          <a:endParaRPr lang="ja-JP" altLang="ja-JP" sz="1400">
            <a:effectLst/>
          </a:endParaRPr>
        </a:p>
      </xdr:txBody>
    </xdr:sp>
    <xdr:clientData/>
  </xdr:twoCellAnchor>
  <xdr:oneCellAnchor>
    <xdr:from>
      <xdr:col>61</xdr:col>
      <xdr:colOff>6350</xdr:colOff>
      <xdr:row>10</xdr:row>
      <xdr:rowOff>63500</xdr:rowOff>
    </xdr:from>
    <xdr:ext cx="298543" cy="225703"/>
    <xdr:sp macro=""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7" name="将来負担の状況グラフ枠">
          <a:extLst>
            <a:ext uri="{FF2B5EF4-FFF2-40B4-BE49-F238E27FC236}">
              <a16:creationId xmlns:a16="http://schemas.microsoft.com/office/drawing/2014/main" id="{00000000-0008-0000-0300-0000B5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23</xdr:row>
      <xdr:rowOff>88265</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flipV="1">
          <a:off x="17018000" y="2370667"/>
          <a:ext cx="0" cy="166094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60342</xdr:rowOff>
    </xdr:from>
    <xdr:ext cx="762000" cy="259045"/>
    <xdr:sp macro="" textlink="">
      <xdr:nvSpPr>
        <xdr:cNvPr id="439" name="将来負担の状況最小値テキスト">
          <a:extLst>
            <a:ext uri="{FF2B5EF4-FFF2-40B4-BE49-F238E27FC236}">
              <a16:creationId xmlns:a16="http://schemas.microsoft.com/office/drawing/2014/main" id="{00000000-0008-0000-0300-0000B7010000}"/>
            </a:ext>
          </a:extLst>
        </xdr:cNvPr>
        <xdr:cNvSpPr txBox="1"/>
      </xdr:nvSpPr>
      <xdr:spPr>
        <a:xfrm>
          <a:off x="17106900" y="40036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88265</xdr:rowOff>
    </xdr:from>
    <xdr:to>
      <xdr:col>81</xdr:col>
      <xdr:colOff>133350</xdr:colOff>
      <xdr:row>23</xdr:row>
      <xdr:rowOff>88265</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6929100" y="40316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56744</xdr:rowOff>
    </xdr:from>
    <xdr:ext cx="762000" cy="259045"/>
    <xdr:sp macro="" textlink="">
      <xdr:nvSpPr>
        <xdr:cNvPr id="441" name="将来負担の状況最大値テキスト">
          <a:extLst>
            <a:ext uri="{FF2B5EF4-FFF2-40B4-BE49-F238E27FC236}">
              <a16:creationId xmlns:a16="http://schemas.microsoft.com/office/drawing/2014/main" id="{00000000-0008-0000-0300-0000B9010000}"/>
            </a:ext>
          </a:extLst>
        </xdr:cNvPr>
        <xdr:cNvSpPr txBox="1"/>
      </xdr:nvSpPr>
      <xdr:spPr>
        <a:xfrm>
          <a:off x="17106900" y="2114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14</xdr:row>
      <xdr:rowOff>45438</xdr:rowOff>
    </xdr:from>
    <xdr:to>
      <xdr:col>81</xdr:col>
      <xdr:colOff>44450</xdr:colOff>
      <xdr:row>14</xdr:row>
      <xdr:rowOff>68227</xdr:rowOff>
    </xdr:to>
    <xdr:cxnSp macro="">
      <xdr:nvCxnSpPr>
        <xdr:cNvPr id="443" name="直線コネクタ 442">
          <a:extLst>
            <a:ext uri="{FF2B5EF4-FFF2-40B4-BE49-F238E27FC236}">
              <a16:creationId xmlns:a16="http://schemas.microsoft.com/office/drawing/2014/main" id="{00000000-0008-0000-0300-0000BB010000}"/>
            </a:ext>
          </a:extLst>
        </xdr:cNvPr>
        <xdr:cNvCxnSpPr/>
      </xdr:nvCxnSpPr>
      <xdr:spPr>
        <a:xfrm>
          <a:off x="16179800" y="2445738"/>
          <a:ext cx="838200" cy="227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14</xdr:row>
      <xdr:rowOff>53004</xdr:rowOff>
    </xdr:from>
    <xdr:ext cx="762000" cy="259045"/>
    <xdr:sp macro="" textlink="">
      <xdr:nvSpPr>
        <xdr:cNvPr id="444" name="将来負担の状況平均値テキスト">
          <a:extLst>
            <a:ext uri="{FF2B5EF4-FFF2-40B4-BE49-F238E27FC236}">
              <a16:creationId xmlns:a16="http://schemas.microsoft.com/office/drawing/2014/main" id="{00000000-0008-0000-0300-0000BC010000}"/>
            </a:ext>
          </a:extLst>
        </xdr:cNvPr>
        <xdr:cNvSpPr txBox="1"/>
      </xdr:nvSpPr>
      <xdr:spPr>
        <a:xfrm>
          <a:off x="17106900" y="245330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60325</xdr:rowOff>
    </xdr:from>
    <xdr:to>
      <xdr:col>81</xdr:col>
      <xdr:colOff>95250</xdr:colOff>
      <xdr:row>14</xdr:row>
      <xdr:rowOff>161925</xdr:rowOff>
    </xdr:to>
    <xdr:sp macro="" textlink="">
      <xdr:nvSpPr>
        <xdr:cNvPr id="445" name="フローチャート: 判断 444">
          <a:extLst>
            <a:ext uri="{FF2B5EF4-FFF2-40B4-BE49-F238E27FC236}">
              <a16:creationId xmlns:a16="http://schemas.microsoft.com/office/drawing/2014/main" id="{00000000-0008-0000-0300-0000BD010000}"/>
            </a:ext>
          </a:extLst>
        </xdr:cNvPr>
        <xdr:cNvSpPr/>
      </xdr:nvSpPr>
      <xdr:spPr>
        <a:xfrm>
          <a:off x="16967200" y="2460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13</xdr:row>
      <xdr:rowOff>156563</xdr:rowOff>
    </xdr:from>
    <xdr:to>
      <xdr:col>77</xdr:col>
      <xdr:colOff>44450</xdr:colOff>
      <xdr:row>14</xdr:row>
      <xdr:rowOff>45438</xdr:rowOff>
    </xdr:to>
    <xdr:cxnSp macro="">
      <xdr:nvCxnSpPr>
        <xdr:cNvPr id="446" name="直線コネクタ 445">
          <a:extLst>
            <a:ext uri="{FF2B5EF4-FFF2-40B4-BE49-F238E27FC236}">
              <a16:creationId xmlns:a16="http://schemas.microsoft.com/office/drawing/2014/main" id="{00000000-0008-0000-0300-0000BE010000}"/>
            </a:ext>
          </a:extLst>
        </xdr:cNvPr>
        <xdr:cNvCxnSpPr/>
      </xdr:nvCxnSpPr>
      <xdr:spPr>
        <a:xfrm>
          <a:off x="15290800" y="2385413"/>
          <a:ext cx="889000" cy="60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14</xdr:row>
      <xdr:rowOff>56303</xdr:rowOff>
    </xdr:from>
    <xdr:to>
      <xdr:col>77</xdr:col>
      <xdr:colOff>95250</xdr:colOff>
      <xdr:row>14</xdr:row>
      <xdr:rowOff>157903</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6129000" y="24566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14</xdr:row>
      <xdr:rowOff>142680</xdr:rowOff>
    </xdr:from>
    <xdr:ext cx="7366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5798800" y="254298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13</xdr:row>
      <xdr:rowOff>145838</xdr:rowOff>
    </xdr:from>
    <xdr:to>
      <xdr:col>72</xdr:col>
      <xdr:colOff>203200</xdr:colOff>
      <xdr:row>13</xdr:row>
      <xdr:rowOff>156563</xdr:rowOff>
    </xdr:to>
    <xdr:cxnSp macro="">
      <xdr:nvCxnSpPr>
        <xdr:cNvPr id="449" name="直線コネクタ 448">
          <a:extLst>
            <a:ext uri="{FF2B5EF4-FFF2-40B4-BE49-F238E27FC236}">
              <a16:creationId xmlns:a16="http://schemas.microsoft.com/office/drawing/2014/main" id="{00000000-0008-0000-0300-0000C1010000}"/>
            </a:ext>
          </a:extLst>
        </xdr:cNvPr>
        <xdr:cNvCxnSpPr/>
      </xdr:nvCxnSpPr>
      <xdr:spPr>
        <a:xfrm>
          <a:off x="14401800" y="2374688"/>
          <a:ext cx="889000" cy="107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14</xdr:row>
      <xdr:rowOff>130034</xdr:rowOff>
    </xdr:from>
    <xdr:to>
      <xdr:col>73</xdr:col>
      <xdr:colOff>44450</xdr:colOff>
      <xdr:row>15</xdr:row>
      <xdr:rowOff>60184</xdr:rowOff>
    </xdr:to>
    <xdr:sp macro="" textlink="">
      <xdr:nvSpPr>
        <xdr:cNvPr id="450" name="フローチャート: 判断 449">
          <a:extLst>
            <a:ext uri="{FF2B5EF4-FFF2-40B4-BE49-F238E27FC236}">
              <a16:creationId xmlns:a16="http://schemas.microsoft.com/office/drawing/2014/main" id="{00000000-0008-0000-0300-0000C2010000}"/>
            </a:ext>
          </a:extLst>
        </xdr:cNvPr>
        <xdr:cNvSpPr/>
      </xdr:nvSpPr>
      <xdr:spPr>
        <a:xfrm>
          <a:off x="15240000" y="25303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15</xdr:row>
      <xdr:rowOff>44961</xdr:rowOff>
    </xdr:from>
    <xdr:ext cx="762000" cy="259045"/>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4909800" y="26167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15</xdr:row>
      <xdr:rowOff>85937</xdr:rowOff>
    </xdr:from>
    <xdr:to>
      <xdr:col>68</xdr:col>
      <xdr:colOff>203200</xdr:colOff>
      <xdr:row>16</xdr:row>
      <xdr:rowOff>16087</xdr:rowOff>
    </xdr:to>
    <xdr:sp macro="" textlink="">
      <xdr:nvSpPr>
        <xdr:cNvPr id="452" name="フローチャート: 判断 451">
          <a:extLst>
            <a:ext uri="{FF2B5EF4-FFF2-40B4-BE49-F238E27FC236}">
              <a16:creationId xmlns:a16="http://schemas.microsoft.com/office/drawing/2014/main" id="{00000000-0008-0000-0300-0000C4010000}"/>
            </a:ext>
          </a:extLst>
        </xdr:cNvPr>
        <xdr:cNvSpPr/>
      </xdr:nvSpPr>
      <xdr:spPr>
        <a:xfrm>
          <a:off x="14351000" y="26576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16</xdr:row>
      <xdr:rowOff>864</xdr:rowOff>
    </xdr:from>
    <xdr:ext cx="7620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4020800" y="27440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16</xdr:row>
      <xdr:rowOff>132997</xdr:rowOff>
    </xdr:from>
    <xdr:to>
      <xdr:col>64</xdr:col>
      <xdr:colOff>152400</xdr:colOff>
      <xdr:row>17</xdr:row>
      <xdr:rowOff>63147</xdr:rowOff>
    </xdr:to>
    <xdr:sp macro="" textlink="">
      <xdr:nvSpPr>
        <xdr:cNvPr id="454" name="フローチャート: 判断 453">
          <a:extLst>
            <a:ext uri="{FF2B5EF4-FFF2-40B4-BE49-F238E27FC236}">
              <a16:creationId xmlns:a16="http://schemas.microsoft.com/office/drawing/2014/main" id="{00000000-0008-0000-0300-0000C6010000}"/>
            </a:ext>
          </a:extLst>
        </xdr:cNvPr>
        <xdr:cNvSpPr/>
      </xdr:nvSpPr>
      <xdr:spPr>
        <a:xfrm>
          <a:off x="13462000" y="2876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15</xdr:row>
      <xdr:rowOff>73324</xdr:rowOff>
    </xdr:from>
    <xdr:ext cx="762000" cy="259045"/>
    <xdr:sp macro="" textlink="">
      <xdr:nvSpPr>
        <xdr:cNvPr id="455" name="テキスト ボックス 454">
          <a:extLst>
            <a:ext uri="{FF2B5EF4-FFF2-40B4-BE49-F238E27FC236}">
              <a16:creationId xmlns:a16="http://schemas.microsoft.com/office/drawing/2014/main" id="{00000000-0008-0000-0300-0000C7010000}"/>
            </a:ext>
          </a:extLst>
        </xdr:cNvPr>
        <xdr:cNvSpPr txBox="1"/>
      </xdr:nvSpPr>
      <xdr:spPr>
        <a:xfrm>
          <a:off x="13131800" y="26450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17427</xdr:rowOff>
    </xdr:from>
    <xdr:to>
      <xdr:col>81</xdr:col>
      <xdr:colOff>95250</xdr:colOff>
      <xdr:row>14</xdr:row>
      <xdr:rowOff>119027</xdr:rowOff>
    </xdr:to>
    <xdr:sp macro="" textlink="">
      <xdr:nvSpPr>
        <xdr:cNvPr id="461" name="楕円 460">
          <a:extLst>
            <a:ext uri="{FF2B5EF4-FFF2-40B4-BE49-F238E27FC236}">
              <a16:creationId xmlns:a16="http://schemas.microsoft.com/office/drawing/2014/main" id="{00000000-0008-0000-0300-0000CD010000}"/>
            </a:ext>
          </a:extLst>
        </xdr:cNvPr>
        <xdr:cNvSpPr/>
      </xdr:nvSpPr>
      <xdr:spPr>
        <a:xfrm>
          <a:off x="16967200" y="24177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13</xdr:row>
      <xdr:rowOff>110154</xdr:rowOff>
    </xdr:from>
    <xdr:ext cx="762000" cy="259045"/>
    <xdr:sp macro="" textlink="">
      <xdr:nvSpPr>
        <xdr:cNvPr id="462" name="将来負担の状況該当値テキスト">
          <a:extLst>
            <a:ext uri="{FF2B5EF4-FFF2-40B4-BE49-F238E27FC236}">
              <a16:creationId xmlns:a16="http://schemas.microsoft.com/office/drawing/2014/main" id="{00000000-0008-0000-0300-0000CE010000}"/>
            </a:ext>
          </a:extLst>
        </xdr:cNvPr>
        <xdr:cNvSpPr txBox="1"/>
      </xdr:nvSpPr>
      <xdr:spPr>
        <a:xfrm>
          <a:off x="17106900" y="23390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13</xdr:row>
      <xdr:rowOff>166088</xdr:rowOff>
    </xdr:from>
    <xdr:to>
      <xdr:col>77</xdr:col>
      <xdr:colOff>95250</xdr:colOff>
      <xdr:row>14</xdr:row>
      <xdr:rowOff>96238</xdr:rowOff>
    </xdr:to>
    <xdr:sp macro="" textlink="">
      <xdr:nvSpPr>
        <xdr:cNvPr id="463" name="楕円 462">
          <a:extLst>
            <a:ext uri="{FF2B5EF4-FFF2-40B4-BE49-F238E27FC236}">
              <a16:creationId xmlns:a16="http://schemas.microsoft.com/office/drawing/2014/main" id="{00000000-0008-0000-0300-0000CF010000}"/>
            </a:ext>
          </a:extLst>
        </xdr:cNvPr>
        <xdr:cNvSpPr/>
      </xdr:nvSpPr>
      <xdr:spPr>
        <a:xfrm>
          <a:off x="16129000" y="23949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106415</xdr:rowOff>
    </xdr:from>
    <xdr:ext cx="736600" cy="259045"/>
    <xdr:sp macro="" textlink="">
      <xdr:nvSpPr>
        <xdr:cNvPr id="464" name="テキスト ボックス 463">
          <a:extLst>
            <a:ext uri="{FF2B5EF4-FFF2-40B4-BE49-F238E27FC236}">
              <a16:creationId xmlns:a16="http://schemas.microsoft.com/office/drawing/2014/main" id="{00000000-0008-0000-0300-0000D0010000}"/>
            </a:ext>
          </a:extLst>
        </xdr:cNvPr>
        <xdr:cNvSpPr txBox="1"/>
      </xdr:nvSpPr>
      <xdr:spPr>
        <a:xfrm>
          <a:off x="15798800" y="216381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105763</xdr:rowOff>
    </xdr:from>
    <xdr:to>
      <xdr:col>73</xdr:col>
      <xdr:colOff>44450</xdr:colOff>
      <xdr:row>14</xdr:row>
      <xdr:rowOff>35913</xdr:rowOff>
    </xdr:to>
    <xdr:sp macro="" textlink="">
      <xdr:nvSpPr>
        <xdr:cNvPr id="465" name="楕円 464">
          <a:extLst>
            <a:ext uri="{FF2B5EF4-FFF2-40B4-BE49-F238E27FC236}">
              <a16:creationId xmlns:a16="http://schemas.microsoft.com/office/drawing/2014/main" id="{00000000-0008-0000-0300-0000D1010000}"/>
            </a:ext>
          </a:extLst>
        </xdr:cNvPr>
        <xdr:cNvSpPr/>
      </xdr:nvSpPr>
      <xdr:spPr>
        <a:xfrm>
          <a:off x="15240000" y="23346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46090</xdr:rowOff>
    </xdr:from>
    <xdr:ext cx="762000" cy="259045"/>
    <xdr:sp macro="" textlink="">
      <xdr:nvSpPr>
        <xdr:cNvPr id="466" name="テキスト ボックス 465">
          <a:extLst>
            <a:ext uri="{FF2B5EF4-FFF2-40B4-BE49-F238E27FC236}">
              <a16:creationId xmlns:a16="http://schemas.microsoft.com/office/drawing/2014/main" id="{00000000-0008-0000-0300-0000D2010000}"/>
            </a:ext>
          </a:extLst>
        </xdr:cNvPr>
        <xdr:cNvSpPr txBox="1"/>
      </xdr:nvSpPr>
      <xdr:spPr>
        <a:xfrm>
          <a:off x="14909800" y="21034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95038</xdr:rowOff>
    </xdr:from>
    <xdr:to>
      <xdr:col>68</xdr:col>
      <xdr:colOff>203200</xdr:colOff>
      <xdr:row>14</xdr:row>
      <xdr:rowOff>25188</xdr:rowOff>
    </xdr:to>
    <xdr:sp macro="" textlink="">
      <xdr:nvSpPr>
        <xdr:cNvPr id="467" name="楕円 466">
          <a:extLst>
            <a:ext uri="{FF2B5EF4-FFF2-40B4-BE49-F238E27FC236}">
              <a16:creationId xmlns:a16="http://schemas.microsoft.com/office/drawing/2014/main" id="{00000000-0008-0000-0300-0000D3010000}"/>
            </a:ext>
          </a:extLst>
        </xdr:cNvPr>
        <xdr:cNvSpPr/>
      </xdr:nvSpPr>
      <xdr:spPr>
        <a:xfrm>
          <a:off x="14351000" y="23238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35365</xdr:rowOff>
    </xdr:from>
    <xdr:ext cx="762000" cy="259045"/>
    <xdr:sp macro="" textlink="">
      <xdr:nvSpPr>
        <xdr:cNvPr id="468" name="テキスト ボックス 467">
          <a:extLst>
            <a:ext uri="{FF2B5EF4-FFF2-40B4-BE49-F238E27FC236}">
              <a16:creationId xmlns:a16="http://schemas.microsoft.com/office/drawing/2014/main" id="{00000000-0008-0000-0300-0000D4010000}"/>
            </a:ext>
          </a:extLst>
        </xdr:cNvPr>
        <xdr:cNvSpPr txBox="1"/>
      </xdr:nvSpPr>
      <xdr:spPr>
        <a:xfrm>
          <a:off x="14020800" y="20927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福岡県みやま市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34,291
33,873
105.21
22,011,935
21,337,652
631,810
11,541,744
26,296,407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6.7
7.3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人件費については前年度より</a:t>
          </a:r>
          <a:r>
            <a:rPr kumimoji="1" lang="en-US" altLang="ja-JP" sz="1100">
              <a:solidFill>
                <a:schemeClr val="dk1"/>
              </a:solidFill>
              <a:effectLst/>
              <a:latin typeface="+mn-lt"/>
              <a:ea typeface="+mn-ea"/>
              <a:cs typeface="+mn-cs"/>
            </a:rPr>
            <a:t>0.8</a:t>
          </a:r>
          <a:r>
            <a:rPr kumimoji="1" lang="ja-JP" altLang="ja-JP" sz="1100">
              <a:solidFill>
                <a:schemeClr val="dk1"/>
              </a:solidFill>
              <a:effectLst/>
              <a:latin typeface="+mn-lt"/>
              <a:ea typeface="+mn-ea"/>
              <a:cs typeface="+mn-cs"/>
            </a:rPr>
            <a:t>ポイント減少し、類似団体平均</a:t>
          </a:r>
          <a:r>
            <a:rPr kumimoji="1" lang="ja-JP" altLang="en-US" sz="1100">
              <a:solidFill>
                <a:schemeClr val="dk1"/>
              </a:solidFill>
              <a:effectLst/>
              <a:latin typeface="+mn-lt"/>
              <a:ea typeface="+mn-ea"/>
              <a:cs typeface="+mn-cs"/>
            </a:rPr>
            <a:t>と同程度となった</a:t>
          </a:r>
          <a:r>
            <a:rPr kumimoji="1" lang="ja-JP" altLang="ja-JP" sz="1100">
              <a:solidFill>
                <a:schemeClr val="dk1"/>
              </a:solidFill>
              <a:effectLst/>
              <a:latin typeface="+mn-lt"/>
              <a:ea typeface="+mn-ea"/>
              <a:cs typeface="+mn-cs"/>
            </a:rPr>
            <a:t>。今後も定員等の適正な管理のもと、人件費の削減に努める。</a:t>
          </a:r>
          <a:endParaRPr lang="ja-JP" altLang="ja-JP" sz="1400">
            <a:effectLst/>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00000000-0008-0000-0400-00003A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34</xdr:row>
      <xdr:rowOff>159004</xdr:rowOff>
    </xdr:from>
    <xdr:to>
      <xdr:col>24</xdr:col>
      <xdr:colOff>25400</xdr:colOff>
      <xdr:row>41</xdr:row>
      <xdr:rowOff>110998</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826000" y="5988304"/>
          <a:ext cx="0" cy="11521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83075</xdr:rowOff>
    </xdr:from>
    <xdr:ext cx="762000" cy="259045"/>
    <xdr:sp macro=""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914900" y="71125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110998</xdr:rowOff>
    </xdr:from>
    <xdr:to>
      <xdr:col>24</xdr:col>
      <xdr:colOff>114300</xdr:colOff>
      <xdr:row>41</xdr:row>
      <xdr:rowOff>110998</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71404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73931</xdr:rowOff>
    </xdr:from>
    <xdr:ext cx="762000" cy="259045"/>
    <xdr:sp macro=""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914900" y="5731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34</xdr:row>
      <xdr:rowOff>159004</xdr:rowOff>
    </xdr:from>
    <xdr:to>
      <xdr:col>24</xdr:col>
      <xdr:colOff>114300</xdr:colOff>
      <xdr:row>34</xdr:row>
      <xdr:rowOff>159004</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59883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37</xdr:row>
      <xdr:rowOff>129286</xdr:rowOff>
    </xdr:from>
    <xdr:to>
      <xdr:col>24</xdr:col>
      <xdr:colOff>25400</xdr:colOff>
      <xdr:row>37</xdr:row>
      <xdr:rowOff>165862</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flipV="1">
          <a:off x="3987800" y="6472936"/>
          <a:ext cx="8382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90441</xdr:rowOff>
    </xdr:from>
    <xdr:ext cx="762000" cy="259045"/>
    <xdr:sp macro=""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914900" y="626264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73914</xdr:rowOff>
    </xdr:from>
    <xdr:to>
      <xdr:col>24</xdr:col>
      <xdr:colOff>76200</xdr:colOff>
      <xdr:row>38</xdr:row>
      <xdr:rowOff>4064</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775200" y="6417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37</xdr:row>
      <xdr:rowOff>165862</xdr:rowOff>
    </xdr:from>
    <xdr:to>
      <xdr:col>19</xdr:col>
      <xdr:colOff>187325</xdr:colOff>
      <xdr:row>37</xdr:row>
      <xdr:rowOff>170434</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flipV="1">
          <a:off x="3098800" y="6509512"/>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37</xdr:row>
      <xdr:rowOff>28194</xdr:rowOff>
    </xdr:from>
    <xdr:to>
      <xdr:col>20</xdr:col>
      <xdr:colOff>38100</xdr:colOff>
      <xdr:row>37</xdr:row>
      <xdr:rowOff>129794</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937000" y="6371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139971</xdr:rowOff>
    </xdr:from>
    <xdr:ext cx="736600" cy="259045"/>
    <xdr:sp macro=""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606800" y="61407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37</xdr:row>
      <xdr:rowOff>170434</xdr:rowOff>
    </xdr:from>
    <xdr:to>
      <xdr:col>15</xdr:col>
      <xdr:colOff>98425</xdr:colOff>
      <xdr:row>38</xdr:row>
      <xdr:rowOff>8128</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flipV="1">
          <a:off x="2209800" y="6514084"/>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37</xdr:row>
      <xdr:rowOff>19050</xdr:rowOff>
    </xdr:from>
    <xdr:to>
      <xdr:col>15</xdr:col>
      <xdr:colOff>149225</xdr:colOff>
      <xdr:row>37</xdr:row>
      <xdr:rowOff>120650</xdr:rowOff>
    </xdr:to>
    <xdr:sp macro=""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3048000" y="636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130827</xdr:rowOff>
    </xdr:from>
    <xdr:ext cx="762000" cy="259045"/>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717800" y="6131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38</xdr:row>
      <xdr:rowOff>8128</xdr:rowOff>
    </xdr:from>
    <xdr:to>
      <xdr:col>11</xdr:col>
      <xdr:colOff>9525</xdr:colOff>
      <xdr:row>38</xdr:row>
      <xdr:rowOff>94996</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flipV="1">
          <a:off x="1320800" y="6523228"/>
          <a:ext cx="889000" cy="86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163068</xdr:rowOff>
    </xdr:from>
    <xdr:to>
      <xdr:col>11</xdr:col>
      <xdr:colOff>60325</xdr:colOff>
      <xdr:row>37</xdr:row>
      <xdr:rowOff>93218</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2159000" y="6335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103395</xdr:rowOff>
    </xdr:from>
    <xdr:ext cx="7620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828800" y="61041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51054</xdr:rowOff>
    </xdr:from>
    <xdr:to>
      <xdr:col>6</xdr:col>
      <xdr:colOff>171450</xdr:colOff>
      <xdr:row>37</xdr:row>
      <xdr:rowOff>152654</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270000" y="6394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162831</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939800" y="61635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78486</xdr:rowOff>
    </xdr:from>
    <xdr:to>
      <xdr:col>24</xdr:col>
      <xdr:colOff>76200</xdr:colOff>
      <xdr:row>38</xdr:row>
      <xdr:rowOff>8636</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4775200" y="64221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50563</xdr:rowOff>
    </xdr:from>
    <xdr:ext cx="762000" cy="259045"/>
    <xdr:sp macro=""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914900" y="63942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37</xdr:row>
      <xdr:rowOff>115062</xdr:rowOff>
    </xdr:from>
    <xdr:to>
      <xdr:col>20</xdr:col>
      <xdr:colOff>38100</xdr:colOff>
      <xdr:row>38</xdr:row>
      <xdr:rowOff>45212</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937000" y="64587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38</xdr:row>
      <xdr:rowOff>29989</xdr:rowOff>
    </xdr:from>
    <xdr:ext cx="7366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606800" y="65450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37</xdr:row>
      <xdr:rowOff>119634</xdr:rowOff>
    </xdr:from>
    <xdr:to>
      <xdr:col>15</xdr:col>
      <xdr:colOff>149225</xdr:colOff>
      <xdr:row>38</xdr:row>
      <xdr:rowOff>49785</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048000" y="6463284"/>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38</xdr:row>
      <xdr:rowOff>34561</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717800" y="65496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37</xdr:row>
      <xdr:rowOff>128778</xdr:rowOff>
    </xdr:from>
    <xdr:to>
      <xdr:col>11</xdr:col>
      <xdr:colOff>60325</xdr:colOff>
      <xdr:row>38</xdr:row>
      <xdr:rowOff>58928</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2159000" y="6472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38</xdr:row>
      <xdr:rowOff>43705</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828800" y="65588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38</xdr:row>
      <xdr:rowOff>44196</xdr:rowOff>
    </xdr:from>
    <xdr:to>
      <xdr:col>6</xdr:col>
      <xdr:colOff>171450</xdr:colOff>
      <xdr:row>38</xdr:row>
      <xdr:rowOff>145796</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270000" y="65592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38</xdr:row>
      <xdr:rowOff>130573</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939800" y="66456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114/132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物件費は前年度より</a:t>
          </a:r>
          <a:r>
            <a:rPr kumimoji="1" lang="en-US" altLang="ja-JP" sz="1100">
              <a:solidFill>
                <a:schemeClr val="dk1"/>
              </a:solidFill>
              <a:effectLst/>
              <a:latin typeface="+mn-lt"/>
              <a:ea typeface="+mn-ea"/>
              <a:cs typeface="+mn-cs"/>
            </a:rPr>
            <a:t>1.4</a:t>
          </a:r>
          <a:r>
            <a:rPr kumimoji="1" lang="ja-JP" altLang="ja-JP" sz="1100">
              <a:solidFill>
                <a:schemeClr val="dk1"/>
              </a:solidFill>
              <a:effectLst/>
              <a:latin typeface="+mn-lt"/>
              <a:ea typeface="+mn-ea"/>
              <a:cs typeface="+mn-cs"/>
            </a:rPr>
            <a:t>ポイント</a:t>
          </a:r>
          <a:r>
            <a:rPr kumimoji="1" lang="ja-JP" altLang="en-US" sz="1100">
              <a:solidFill>
                <a:schemeClr val="dk1"/>
              </a:solidFill>
              <a:effectLst/>
              <a:latin typeface="+mn-lt"/>
              <a:ea typeface="+mn-ea"/>
              <a:cs typeface="+mn-cs"/>
            </a:rPr>
            <a:t>増加しており</a:t>
          </a:r>
          <a:r>
            <a:rPr kumimoji="1" lang="ja-JP" altLang="ja-JP" sz="1100">
              <a:solidFill>
                <a:schemeClr val="dk1"/>
              </a:solidFill>
              <a:effectLst/>
              <a:latin typeface="+mn-lt"/>
              <a:ea typeface="+mn-ea"/>
              <a:cs typeface="+mn-cs"/>
            </a:rPr>
            <a:t>、類似団体平均を上回っている。今後も行財政改革による事業の見直しを推進し、経常経費等の縮減に努める。</a:t>
          </a:r>
          <a:endParaRPr lang="ja-JP" altLang="ja-JP" sz="1400">
            <a:effectLst/>
          </a:endParaRP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9" name="物件費グラフ枠">
          <a:extLst>
            <a:ext uri="{FF2B5EF4-FFF2-40B4-BE49-F238E27FC236}">
              <a16:creationId xmlns:a16="http://schemas.microsoft.com/office/drawing/2014/main" id="{00000000-0008-0000-0400-000077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161290</xdr:rowOff>
    </xdr:from>
    <xdr:to>
      <xdr:col>82</xdr:col>
      <xdr:colOff>107950</xdr:colOff>
      <xdr:row>20</xdr:row>
      <xdr:rowOff>157480</xdr:rowOff>
    </xdr:to>
    <xdr:cxnSp macro="">
      <xdr:nvCxnSpPr>
        <xdr:cNvPr id="120" name="直線コネクタ 119">
          <a:extLst>
            <a:ext uri="{FF2B5EF4-FFF2-40B4-BE49-F238E27FC236}">
              <a16:creationId xmlns:a16="http://schemas.microsoft.com/office/drawing/2014/main" id="{00000000-0008-0000-0400-000078000000}"/>
            </a:ext>
          </a:extLst>
        </xdr:cNvPr>
        <xdr:cNvCxnSpPr/>
      </xdr:nvCxnSpPr>
      <xdr:spPr>
        <a:xfrm flipV="1">
          <a:off x="16510000" y="2390140"/>
          <a:ext cx="0" cy="11963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129557</xdr:rowOff>
    </xdr:from>
    <xdr:ext cx="762000" cy="259045"/>
    <xdr:sp macro="" textlink="">
      <xdr:nvSpPr>
        <xdr:cNvPr id="121" name="物件費最小値テキスト">
          <a:extLst>
            <a:ext uri="{FF2B5EF4-FFF2-40B4-BE49-F238E27FC236}">
              <a16:creationId xmlns:a16="http://schemas.microsoft.com/office/drawing/2014/main" id="{00000000-0008-0000-0400-000079000000}"/>
            </a:ext>
          </a:extLst>
        </xdr:cNvPr>
        <xdr:cNvSpPr txBox="1"/>
      </xdr:nvSpPr>
      <xdr:spPr>
        <a:xfrm>
          <a:off x="16598900" y="3558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157480</xdr:rowOff>
    </xdr:from>
    <xdr:to>
      <xdr:col>82</xdr:col>
      <xdr:colOff>196850</xdr:colOff>
      <xdr:row>20</xdr:row>
      <xdr:rowOff>157480</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a:off x="16421100" y="3586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12</xdr:row>
      <xdr:rowOff>76217</xdr:rowOff>
    </xdr:from>
    <xdr:ext cx="762000" cy="259045"/>
    <xdr:sp macro="" textlink="">
      <xdr:nvSpPr>
        <xdr:cNvPr id="123" name="物件費最大値テキスト">
          <a:extLst>
            <a:ext uri="{FF2B5EF4-FFF2-40B4-BE49-F238E27FC236}">
              <a16:creationId xmlns:a16="http://schemas.microsoft.com/office/drawing/2014/main" id="{00000000-0008-0000-0400-00007B000000}"/>
            </a:ext>
          </a:extLst>
        </xdr:cNvPr>
        <xdr:cNvSpPr txBox="1"/>
      </xdr:nvSpPr>
      <xdr:spPr>
        <a:xfrm>
          <a:off x="16598900" y="2133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161290</xdr:rowOff>
    </xdr:from>
    <xdr:to>
      <xdr:col>82</xdr:col>
      <xdr:colOff>196850</xdr:colOff>
      <xdr:row>13</xdr:row>
      <xdr:rowOff>161290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2390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17</xdr:row>
      <xdr:rowOff>107950</xdr:rowOff>
    </xdr:from>
    <xdr:to>
      <xdr:col>82</xdr:col>
      <xdr:colOff>107950</xdr:colOff>
      <xdr:row>18</xdr:row>
      <xdr:rowOff>43180</xdr:rowOff>
    </xdr:to>
    <xdr:cxnSp macro="">
      <xdr:nvCxnSpPr>
        <xdr:cNvPr id="125" name="直線コネクタ 124">
          <a:extLst>
            <a:ext uri="{FF2B5EF4-FFF2-40B4-BE49-F238E27FC236}">
              <a16:creationId xmlns:a16="http://schemas.microsoft.com/office/drawing/2014/main" id="{00000000-0008-0000-0400-00007D000000}"/>
            </a:ext>
          </a:extLst>
        </xdr:cNvPr>
        <xdr:cNvCxnSpPr/>
      </xdr:nvCxnSpPr>
      <xdr:spPr>
        <a:xfrm>
          <a:off x="15671800" y="3022600"/>
          <a:ext cx="838200" cy="1066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15</xdr:row>
      <xdr:rowOff>130827</xdr:rowOff>
    </xdr:from>
    <xdr:ext cx="762000" cy="259045"/>
    <xdr:sp macro="" textlink="">
      <xdr:nvSpPr>
        <xdr:cNvPr id="126" name="物件費平均値テキスト">
          <a:extLst>
            <a:ext uri="{FF2B5EF4-FFF2-40B4-BE49-F238E27FC236}">
              <a16:creationId xmlns:a16="http://schemas.microsoft.com/office/drawing/2014/main" id="{00000000-0008-0000-0400-00007E000000}"/>
            </a:ext>
          </a:extLst>
        </xdr:cNvPr>
        <xdr:cNvSpPr txBox="1"/>
      </xdr:nvSpPr>
      <xdr:spPr>
        <a:xfrm>
          <a:off x="16598900" y="2702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114300</xdr:rowOff>
    </xdr:from>
    <xdr:to>
      <xdr:col>82</xdr:col>
      <xdr:colOff>158750</xdr:colOff>
      <xdr:row>17</xdr:row>
      <xdr:rowOff>44450</xdr:rowOff>
    </xdr:to>
    <xdr:sp macro="" textlink="">
      <xdr:nvSpPr>
        <xdr:cNvPr id="127" name="フローチャート: 判断 126">
          <a:extLst>
            <a:ext uri="{FF2B5EF4-FFF2-40B4-BE49-F238E27FC236}">
              <a16:creationId xmlns:a16="http://schemas.microsoft.com/office/drawing/2014/main" id="{00000000-0008-0000-0400-00007F000000}"/>
            </a:ext>
          </a:extLst>
        </xdr:cNvPr>
        <xdr:cNvSpPr/>
      </xdr:nvSpPr>
      <xdr:spPr>
        <a:xfrm>
          <a:off x="16459200" y="2857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17</xdr:row>
      <xdr:rowOff>107950</xdr:rowOff>
    </xdr:from>
    <xdr:to>
      <xdr:col>78</xdr:col>
      <xdr:colOff>69850</xdr:colOff>
      <xdr:row>17</xdr:row>
      <xdr:rowOff>115570</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flipV="1">
          <a:off x="14782800" y="302260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83820</xdr:rowOff>
    </xdr:from>
    <xdr:to>
      <xdr:col>78</xdr:col>
      <xdr:colOff>120650</xdr:colOff>
      <xdr:row>17</xdr:row>
      <xdr:rowOff>13970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5621000" y="2827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24147</xdr:rowOff>
    </xdr:from>
    <xdr:ext cx="736600" cy="259045"/>
    <xdr:sp macro="" textlink="">
      <xdr:nvSpPr>
        <xdr:cNvPr id="130" name="テキスト ボックス 129">
          <a:extLst>
            <a:ext uri="{FF2B5EF4-FFF2-40B4-BE49-F238E27FC236}">
              <a16:creationId xmlns:a16="http://schemas.microsoft.com/office/drawing/2014/main" id="{00000000-0008-0000-0400-000082000000}"/>
            </a:ext>
          </a:extLst>
        </xdr:cNvPr>
        <xdr:cNvSpPr txBox="1"/>
      </xdr:nvSpPr>
      <xdr:spPr>
        <a:xfrm>
          <a:off x="15290800" y="25958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17</xdr:row>
      <xdr:rowOff>69850</xdr:rowOff>
    </xdr:from>
    <xdr:to>
      <xdr:col>73</xdr:col>
      <xdr:colOff>180975</xdr:colOff>
      <xdr:row>17</xdr:row>
      <xdr:rowOff>115570</xdr:rowOff>
    </xdr:to>
    <xdr:cxnSp macro="">
      <xdr:nvCxnSpPr>
        <xdr:cNvPr id="131" name="直線コネクタ 130">
          <a:extLst>
            <a:ext uri="{FF2B5EF4-FFF2-40B4-BE49-F238E27FC236}">
              <a16:creationId xmlns:a16="http://schemas.microsoft.com/office/drawing/2014/main" id="{00000000-0008-0000-0400-000083000000}"/>
            </a:ext>
          </a:extLst>
        </xdr:cNvPr>
        <xdr:cNvCxnSpPr/>
      </xdr:nvCxnSpPr>
      <xdr:spPr>
        <a:xfrm>
          <a:off x="13893800" y="298450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60960</xdr:rowOff>
    </xdr:from>
    <xdr:to>
      <xdr:col>74</xdr:col>
      <xdr:colOff>31750</xdr:colOff>
      <xdr:row>16</xdr:row>
      <xdr:rowOff>162560</xdr:rowOff>
    </xdr:to>
    <xdr:sp macro="" textlink="">
      <xdr:nvSpPr>
        <xdr:cNvPr id="132" name="フローチャート: 判断 131">
          <a:extLst>
            <a:ext uri="{FF2B5EF4-FFF2-40B4-BE49-F238E27FC236}">
              <a16:creationId xmlns:a16="http://schemas.microsoft.com/office/drawing/2014/main" id="{00000000-0008-0000-0400-000084000000}"/>
            </a:ext>
          </a:extLst>
        </xdr:cNvPr>
        <xdr:cNvSpPr/>
      </xdr:nvSpPr>
      <xdr:spPr>
        <a:xfrm>
          <a:off x="14732000" y="2804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1287</xdr:rowOff>
    </xdr:from>
    <xdr:ext cx="762000" cy="259045"/>
    <xdr:sp macro="" textlink="">
      <xdr:nvSpPr>
        <xdr:cNvPr id="133" name="テキスト ボックス 132">
          <a:extLst>
            <a:ext uri="{FF2B5EF4-FFF2-40B4-BE49-F238E27FC236}">
              <a16:creationId xmlns:a16="http://schemas.microsoft.com/office/drawing/2014/main" id="{00000000-0008-0000-0400-000085000000}"/>
            </a:ext>
          </a:extLst>
        </xdr:cNvPr>
        <xdr:cNvSpPr txBox="1"/>
      </xdr:nvSpPr>
      <xdr:spPr>
        <a:xfrm>
          <a:off x="14401800" y="2573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17</xdr:row>
      <xdr:rowOff>69850</xdr:rowOff>
    </xdr:from>
    <xdr:to>
      <xdr:col>69</xdr:col>
      <xdr:colOff>92075</xdr:colOff>
      <xdr:row>18</xdr:row>
      <xdr:rowOff>5080</xdr:rowOff>
    </xdr:to>
    <xdr:cxnSp macro="">
      <xdr:nvCxnSpPr>
        <xdr:cNvPr id="134" name="直線コネクタ 133">
          <a:extLst>
            <a:ext uri="{FF2B5EF4-FFF2-40B4-BE49-F238E27FC236}">
              <a16:creationId xmlns:a16="http://schemas.microsoft.com/office/drawing/2014/main" id="{00000000-0008-0000-0400-000086000000}"/>
            </a:ext>
          </a:extLst>
        </xdr:cNvPr>
        <xdr:cNvCxnSpPr/>
      </xdr:nvCxnSpPr>
      <xdr:spPr>
        <a:xfrm flipV="1">
          <a:off x="13004800" y="2984500"/>
          <a:ext cx="889000" cy="1066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148590</xdr:rowOff>
    </xdr:from>
    <xdr:to>
      <xdr:col>69</xdr:col>
      <xdr:colOff>142875</xdr:colOff>
      <xdr:row>16</xdr:row>
      <xdr:rowOff>78740</xdr:rowOff>
    </xdr:to>
    <xdr:sp macro="" textlink="">
      <xdr:nvSpPr>
        <xdr:cNvPr id="135" name="フローチャート: 判断 134">
          <a:extLst>
            <a:ext uri="{FF2B5EF4-FFF2-40B4-BE49-F238E27FC236}">
              <a16:creationId xmlns:a16="http://schemas.microsoft.com/office/drawing/2014/main" id="{00000000-0008-0000-0400-000087000000}"/>
            </a:ext>
          </a:extLst>
        </xdr:cNvPr>
        <xdr:cNvSpPr/>
      </xdr:nvSpPr>
      <xdr:spPr>
        <a:xfrm>
          <a:off x="13843000" y="2720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88917</xdr:rowOff>
    </xdr:from>
    <xdr:ext cx="7620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3512800" y="2489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22860</xdr:rowOff>
    </xdr:from>
    <xdr:to>
      <xdr:col>65</xdr:col>
      <xdr:colOff>53975</xdr:colOff>
      <xdr:row>16</xdr:row>
      <xdr:rowOff>124460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2954000" y="2766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134637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2623800" y="2534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163830</xdr:rowOff>
    </xdr:from>
    <xdr:to>
      <xdr:col>82</xdr:col>
      <xdr:colOff>158750</xdr:colOff>
      <xdr:row>18</xdr:row>
      <xdr:rowOff>93980</xdr:rowOff>
    </xdr:to>
    <xdr:sp macro="" textlink="">
      <xdr:nvSpPr>
        <xdr:cNvPr id="144" name="楕円 143">
          <a:extLst>
            <a:ext uri="{FF2B5EF4-FFF2-40B4-BE49-F238E27FC236}">
              <a16:creationId xmlns:a16="http://schemas.microsoft.com/office/drawing/2014/main" id="{00000000-0008-0000-0400-000090000000}"/>
            </a:ext>
          </a:extLst>
        </xdr:cNvPr>
        <xdr:cNvSpPr/>
      </xdr:nvSpPr>
      <xdr:spPr>
        <a:xfrm>
          <a:off x="16459200" y="3078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17</xdr:row>
      <xdr:rowOff>135907</xdr:rowOff>
    </xdr:from>
    <xdr:ext cx="762000" cy="259045"/>
    <xdr:sp macro="" textlink="">
      <xdr:nvSpPr>
        <xdr:cNvPr id="145" name="物件費該当値テキスト">
          <a:extLst>
            <a:ext uri="{FF2B5EF4-FFF2-40B4-BE49-F238E27FC236}">
              <a16:creationId xmlns:a16="http://schemas.microsoft.com/office/drawing/2014/main" id="{00000000-0008-0000-0400-000091000000}"/>
            </a:ext>
          </a:extLst>
        </xdr:cNvPr>
        <xdr:cNvSpPr txBox="1"/>
      </xdr:nvSpPr>
      <xdr:spPr>
        <a:xfrm>
          <a:off x="16598900" y="3050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17</xdr:row>
      <xdr:rowOff>57150</xdr:rowOff>
    </xdr:from>
    <xdr:to>
      <xdr:col>78</xdr:col>
      <xdr:colOff>120650</xdr:colOff>
      <xdr:row>17</xdr:row>
      <xdr:rowOff>158750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5621000" y="2971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143527</xdr:rowOff>
    </xdr:from>
    <xdr:ext cx="7366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5290800" y="30581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17</xdr:row>
      <xdr:rowOff>64770</xdr:rowOff>
    </xdr:from>
    <xdr:to>
      <xdr:col>74</xdr:col>
      <xdr:colOff>31750</xdr:colOff>
      <xdr:row>17</xdr:row>
      <xdr:rowOff>166370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4732000" y="2979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151147</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4401800" y="3065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17</xdr:row>
      <xdr:rowOff>19050</xdr:rowOff>
    </xdr:from>
    <xdr:to>
      <xdr:col>69</xdr:col>
      <xdr:colOff>142875</xdr:colOff>
      <xdr:row>17</xdr:row>
      <xdr:rowOff>120650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3843000" y="2933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17</xdr:row>
      <xdr:rowOff>105427</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3512800" y="3020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17</xdr:row>
      <xdr:rowOff>125730</xdr:rowOff>
    </xdr:from>
    <xdr:to>
      <xdr:col>65</xdr:col>
      <xdr:colOff>53975</xdr:colOff>
      <xdr:row>18</xdr:row>
      <xdr:rowOff>55880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2954000" y="3040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18</xdr:row>
      <xdr:rowOff>40657</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2623800" y="3126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114/132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4" name="テキスト ボックス 163">
          <a:extLst>
            <a:ext uri="{FF2B5EF4-FFF2-40B4-BE49-F238E27FC236}">
              <a16:creationId xmlns:a16="http://schemas.microsoft.com/office/drawing/2014/main" id="{00000000-0008-0000-0400-0000A4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扶助費については、</a:t>
          </a:r>
          <a:r>
            <a:rPr kumimoji="1" lang="ja-JP" altLang="en-US" sz="1100">
              <a:solidFill>
                <a:schemeClr val="dk1"/>
              </a:solidFill>
              <a:effectLst/>
              <a:latin typeface="+mn-lt"/>
              <a:ea typeface="+mn-ea"/>
              <a:cs typeface="+mn-cs"/>
            </a:rPr>
            <a:t>経常的経費充当一般財源歳出は</a:t>
          </a:r>
          <a:r>
            <a:rPr kumimoji="1" lang="en-US" altLang="ja-JP" sz="1100">
              <a:solidFill>
                <a:schemeClr val="dk1"/>
              </a:solidFill>
              <a:effectLst/>
              <a:latin typeface="+mn-lt"/>
              <a:ea typeface="+mn-ea"/>
              <a:cs typeface="+mn-cs"/>
            </a:rPr>
            <a:t>1.7</a:t>
          </a:r>
          <a:r>
            <a:rPr kumimoji="1" lang="ja-JP" altLang="en-US" sz="1100">
              <a:solidFill>
                <a:schemeClr val="dk1"/>
              </a:solidFill>
              <a:effectLst/>
              <a:latin typeface="+mn-lt"/>
              <a:ea typeface="+mn-ea"/>
              <a:cs typeface="+mn-cs"/>
            </a:rPr>
            <a:t>％の増となったが、経常的一般財源収入合計が</a:t>
          </a:r>
          <a:r>
            <a:rPr kumimoji="1" lang="en-US" altLang="ja-JP" sz="1100">
              <a:solidFill>
                <a:schemeClr val="dk1"/>
              </a:solidFill>
              <a:effectLst/>
              <a:latin typeface="+mn-lt"/>
              <a:ea typeface="+mn-ea"/>
              <a:cs typeface="+mn-cs"/>
            </a:rPr>
            <a:t>5.4</a:t>
          </a:r>
          <a:r>
            <a:rPr kumimoji="1" lang="ja-JP" altLang="en-US" sz="1100">
              <a:solidFill>
                <a:schemeClr val="dk1"/>
              </a:solidFill>
              <a:effectLst/>
              <a:latin typeface="+mn-lt"/>
              <a:ea typeface="+mn-ea"/>
              <a:cs typeface="+mn-cs"/>
            </a:rPr>
            <a:t>％増加したため、扶助費の経常収支比率は</a:t>
          </a:r>
          <a:r>
            <a:rPr kumimoji="1" lang="en-US" altLang="ja-JP" sz="1100">
              <a:solidFill>
                <a:schemeClr val="dk1"/>
              </a:solidFill>
              <a:effectLst/>
              <a:latin typeface="+mn-lt"/>
              <a:ea typeface="+mn-ea"/>
              <a:cs typeface="+mn-cs"/>
            </a:rPr>
            <a:t>0.4</a:t>
          </a:r>
          <a:r>
            <a:rPr kumimoji="1" lang="ja-JP" altLang="en-US" sz="1100">
              <a:solidFill>
                <a:schemeClr val="dk1"/>
              </a:solidFill>
              <a:effectLst/>
              <a:latin typeface="+mn-lt"/>
              <a:ea typeface="+mn-ea"/>
              <a:cs typeface="+mn-cs"/>
            </a:rPr>
            <a:t>ポイント減となったが</a:t>
          </a:r>
          <a:r>
            <a:rPr kumimoji="1" lang="ja-JP" altLang="ja-JP" sz="1100">
              <a:solidFill>
                <a:schemeClr val="dk1"/>
              </a:solidFill>
              <a:effectLst/>
              <a:latin typeface="+mn-lt"/>
              <a:ea typeface="+mn-ea"/>
              <a:cs typeface="+mn-cs"/>
            </a:rPr>
            <a:t>類似団体平均を上回っている。今後も子ども子育て関係の経費や障がいサービス費等の上昇が見込まれることから、経費の抑制に努める。</a:t>
          </a:r>
          <a:endParaRPr lang="ja-JP" altLang="ja-JP" sz="1400">
            <a:effectLst/>
          </a:endParaRPr>
        </a:p>
      </xdr:txBody>
    </xdr:sp>
    <xdr:clientData/>
  </xdr:twoCellAnchor>
  <xdr:oneCellAnchor>
    <xdr:from>
      <xdr:col>3</xdr:col>
      <xdr:colOff>123825</xdr:colOff>
      <xdr:row>49</xdr:row>
      <xdr:rowOff>107950</xdr:rowOff>
    </xdr:from>
    <xdr:ext cx="298543" cy="225703"/>
    <xdr:sp macro="" textlink="">
      <xdr:nvSpPr>
        <xdr:cNvPr id="165" name="テキスト ボックス 164">
          <a:extLst>
            <a:ext uri="{FF2B5EF4-FFF2-40B4-BE49-F238E27FC236}">
              <a16:creationId xmlns:a16="http://schemas.microsoft.com/office/drawing/2014/main" id="{00000000-0008-0000-0400-0000A5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6" name="直線コネクタ 165">
          <a:extLst>
            <a:ext uri="{FF2B5EF4-FFF2-40B4-BE49-F238E27FC236}">
              <a16:creationId xmlns:a16="http://schemas.microsoft.com/office/drawing/2014/main" id="{00000000-0008-0000-0400-0000A6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2" name="扶助費グラフ枠">
          <a:extLst>
            <a:ext uri="{FF2B5EF4-FFF2-40B4-BE49-F238E27FC236}">
              <a16:creationId xmlns:a16="http://schemas.microsoft.com/office/drawing/2014/main" id="{00000000-0008-0000-0400-0000B6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121557</xdr:rowOff>
    </xdr:from>
    <xdr:to>
      <xdr:col>24</xdr:col>
      <xdr:colOff>25400</xdr:colOff>
      <xdr:row>60</xdr:row>
      <xdr:rowOff>143328</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flipV="1">
          <a:off x="4826000" y="9036957"/>
          <a:ext cx="0" cy="13933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60</xdr:row>
      <xdr:rowOff>115405</xdr:rowOff>
    </xdr:from>
    <xdr:ext cx="762000" cy="259045"/>
    <xdr:sp macro="" textlink="">
      <xdr:nvSpPr>
        <xdr:cNvPr id="184" name="扶助費最小値テキスト">
          <a:extLst>
            <a:ext uri="{FF2B5EF4-FFF2-40B4-BE49-F238E27FC236}">
              <a16:creationId xmlns:a16="http://schemas.microsoft.com/office/drawing/2014/main" id="{00000000-0008-0000-0400-0000B8000000}"/>
            </a:ext>
          </a:extLst>
        </xdr:cNvPr>
        <xdr:cNvSpPr txBox="1"/>
      </xdr:nvSpPr>
      <xdr:spPr>
        <a:xfrm>
          <a:off x="4914900" y="10402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60</xdr:row>
      <xdr:rowOff>143328</xdr:rowOff>
    </xdr:from>
    <xdr:to>
      <xdr:col>24</xdr:col>
      <xdr:colOff>114300</xdr:colOff>
      <xdr:row>60</xdr:row>
      <xdr:rowOff>143328</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4737100" y="104303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36484</xdr:rowOff>
    </xdr:from>
    <xdr:ext cx="762000" cy="259045"/>
    <xdr:sp macro="" textlink="">
      <xdr:nvSpPr>
        <xdr:cNvPr id="186" name="扶助費最大値テキスト">
          <a:extLst>
            <a:ext uri="{FF2B5EF4-FFF2-40B4-BE49-F238E27FC236}">
              <a16:creationId xmlns:a16="http://schemas.microsoft.com/office/drawing/2014/main" id="{00000000-0008-0000-0400-0000BA000000}"/>
            </a:ext>
          </a:extLst>
        </xdr:cNvPr>
        <xdr:cNvSpPr txBox="1"/>
      </xdr:nvSpPr>
      <xdr:spPr>
        <a:xfrm>
          <a:off x="4914900" y="87804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121557</xdr:rowOff>
    </xdr:from>
    <xdr:to>
      <xdr:col>24</xdr:col>
      <xdr:colOff>114300</xdr:colOff>
      <xdr:row>52</xdr:row>
      <xdr:rowOff>121557</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4737100" y="90369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57</xdr:row>
      <xdr:rowOff>124278</xdr:rowOff>
    </xdr:from>
    <xdr:to>
      <xdr:col>24</xdr:col>
      <xdr:colOff>25400</xdr:colOff>
      <xdr:row>57</xdr:row>
      <xdr:rowOff>167822</xdr:rowOff>
    </xdr:to>
    <xdr:cxnSp macro="">
      <xdr:nvCxnSpPr>
        <xdr:cNvPr id="188" name="直線コネクタ 187">
          <a:extLst>
            <a:ext uri="{FF2B5EF4-FFF2-40B4-BE49-F238E27FC236}">
              <a16:creationId xmlns:a16="http://schemas.microsoft.com/office/drawing/2014/main" id="{00000000-0008-0000-0400-0000BC000000}"/>
            </a:ext>
          </a:extLst>
        </xdr:cNvPr>
        <xdr:cNvCxnSpPr/>
      </xdr:nvCxnSpPr>
      <xdr:spPr>
        <a:xfrm flipV="1">
          <a:off x="3987800" y="9896928"/>
          <a:ext cx="838200" cy="435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160762</xdr:rowOff>
    </xdr:from>
    <xdr:ext cx="762000" cy="259045"/>
    <xdr:sp macro="" textlink="">
      <xdr:nvSpPr>
        <xdr:cNvPr id="189" name="扶助費平均値テキスト">
          <a:extLst>
            <a:ext uri="{FF2B5EF4-FFF2-40B4-BE49-F238E27FC236}">
              <a16:creationId xmlns:a16="http://schemas.microsoft.com/office/drawing/2014/main" id="{00000000-0008-0000-0400-0000BD000000}"/>
            </a:ext>
          </a:extLst>
        </xdr:cNvPr>
        <xdr:cNvSpPr txBox="1"/>
      </xdr:nvSpPr>
      <xdr:spPr>
        <a:xfrm>
          <a:off x="4914900" y="94190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144235</xdr:rowOff>
    </xdr:from>
    <xdr:to>
      <xdr:col>24</xdr:col>
      <xdr:colOff>76200</xdr:colOff>
      <xdr:row>56</xdr:row>
      <xdr:rowOff>74385</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4775200" y="9573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57</xdr:row>
      <xdr:rowOff>91622</xdr:rowOff>
    </xdr:from>
    <xdr:to>
      <xdr:col>19</xdr:col>
      <xdr:colOff>187325</xdr:colOff>
      <xdr:row>57</xdr:row>
      <xdr:rowOff>167822</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a:off x="3098800" y="9864272"/>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144235</xdr:rowOff>
    </xdr:from>
    <xdr:to>
      <xdr:col>20</xdr:col>
      <xdr:colOff>38100</xdr:colOff>
      <xdr:row>56</xdr:row>
      <xdr:rowOff>74385</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3937000" y="9573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54</xdr:row>
      <xdr:rowOff>84562</xdr:rowOff>
    </xdr:from>
    <xdr:ext cx="736600" cy="259045"/>
    <xdr:sp macro="" textlink="">
      <xdr:nvSpPr>
        <xdr:cNvPr id="193" name="テキスト ボックス 192">
          <a:extLst>
            <a:ext uri="{FF2B5EF4-FFF2-40B4-BE49-F238E27FC236}">
              <a16:creationId xmlns:a16="http://schemas.microsoft.com/office/drawing/2014/main" id="{00000000-0008-0000-0400-0000C1000000}"/>
            </a:ext>
          </a:extLst>
        </xdr:cNvPr>
        <xdr:cNvSpPr txBox="1"/>
      </xdr:nvSpPr>
      <xdr:spPr>
        <a:xfrm>
          <a:off x="3606800" y="93428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57</xdr:row>
      <xdr:rowOff>58965</xdr:rowOff>
    </xdr:from>
    <xdr:to>
      <xdr:col>15</xdr:col>
      <xdr:colOff>98425</xdr:colOff>
      <xdr:row>57</xdr:row>
      <xdr:rowOff>91622</xdr:rowOff>
    </xdr:to>
    <xdr:cxnSp macro="">
      <xdr:nvCxnSpPr>
        <xdr:cNvPr id="194" name="直線コネクタ 193">
          <a:extLst>
            <a:ext uri="{FF2B5EF4-FFF2-40B4-BE49-F238E27FC236}">
              <a16:creationId xmlns:a16="http://schemas.microsoft.com/office/drawing/2014/main" id="{00000000-0008-0000-0400-0000C2000000}"/>
            </a:ext>
          </a:extLst>
        </xdr:cNvPr>
        <xdr:cNvCxnSpPr/>
      </xdr:nvCxnSpPr>
      <xdr:spPr>
        <a:xfrm>
          <a:off x="2209800" y="9831615"/>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111578</xdr:rowOff>
    </xdr:from>
    <xdr:to>
      <xdr:col>15</xdr:col>
      <xdr:colOff>149225</xdr:colOff>
      <xdr:row>56</xdr:row>
      <xdr:rowOff>41728</xdr:rowOff>
    </xdr:to>
    <xdr:sp macro="" textlink="">
      <xdr:nvSpPr>
        <xdr:cNvPr id="195" name="フローチャート: 判断 194">
          <a:extLst>
            <a:ext uri="{FF2B5EF4-FFF2-40B4-BE49-F238E27FC236}">
              <a16:creationId xmlns:a16="http://schemas.microsoft.com/office/drawing/2014/main" id="{00000000-0008-0000-0400-0000C3000000}"/>
            </a:ext>
          </a:extLst>
        </xdr:cNvPr>
        <xdr:cNvSpPr/>
      </xdr:nvSpPr>
      <xdr:spPr>
        <a:xfrm>
          <a:off x="3048000" y="9541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51905</xdr:rowOff>
    </xdr:from>
    <xdr:ext cx="762000" cy="259045"/>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2717800" y="9310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57</xdr:row>
      <xdr:rowOff>58965</xdr:rowOff>
    </xdr:from>
    <xdr:to>
      <xdr:col>11</xdr:col>
      <xdr:colOff>9525</xdr:colOff>
      <xdr:row>57</xdr:row>
      <xdr:rowOff>58965</xdr:rowOff>
    </xdr:to>
    <xdr:cxnSp macro="">
      <xdr:nvCxnSpPr>
        <xdr:cNvPr id="197" name="直線コネクタ 196">
          <a:extLst>
            <a:ext uri="{FF2B5EF4-FFF2-40B4-BE49-F238E27FC236}">
              <a16:creationId xmlns:a16="http://schemas.microsoft.com/office/drawing/2014/main" id="{00000000-0008-0000-0400-0000C5000000}"/>
            </a:ext>
          </a:extLst>
        </xdr:cNvPr>
        <xdr:cNvCxnSpPr/>
      </xdr:nvCxnSpPr>
      <xdr:spPr>
        <a:xfrm>
          <a:off x="1320800" y="983161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78922</xdr:rowOff>
    </xdr:from>
    <xdr:to>
      <xdr:col>11</xdr:col>
      <xdr:colOff>60325</xdr:colOff>
      <xdr:row>56</xdr:row>
      <xdr:rowOff>9072</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2159000" y="9508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19249</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1828800" y="92775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133350</xdr:rowOff>
    </xdr:from>
    <xdr:to>
      <xdr:col>6</xdr:col>
      <xdr:colOff>171450</xdr:colOff>
      <xdr:row>56</xdr:row>
      <xdr:rowOff>63500</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1270000" y="9563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73677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939800" y="933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57</xdr:row>
      <xdr:rowOff>73478</xdr:rowOff>
    </xdr:from>
    <xdr:to>
      <xdr:col>24</xdr:col>
      <xdr:colOff>76200</xdr:colOff>
      <xdr:row>58</xdr:row>
      <xdr:rowOff>3628</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4775200" y="9846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45555</xdr:rowOff>
    </xdr:from>
    <xdr:ext cx="762000" cy="259045"/>
    <xdr:sp macro="" textlink="">
      <xdr:nvSpPr>
        <xdr:cNvPr id="208" name="扶助費該当値テキスト">
          <a:extLst>
            <a:ext uri="{FF2B5EF4-FFF2-40B4-BE49-F238E27FC236}">
              <a16:creationId xmlns:a16="http://schemas.microsoft.com/office/drawing/2014/main" id="{00000000-0008-0000-0400-0000D0000000}"/>
            </a:ext>
          </a:extLst>
        </xdr:cNvPr>
        <xdr:cNvSpPr txBox="1"/>
      </xdr:nvSpPr>
      <xdr:spPr>
        <a:xfrm>
          <a:off x="4914900" y="9818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57</xdr:row>
      <xdr:rowOff>117022</xdr:rowOff>
    </xdr:from>
    <xdr:to>
      <xdr:col>20</xdr:col>
      <xdr:colOff>38100</xdr:colOff>
      <xdr:row>58</xdr:row>
      <xdr:rowOff>47172</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3937000" y="9889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58</xdr:row>
      <xdr:rowOff>31949</xdr:rowOff>
    </xdr:from>
    <xdr:ext cx="7366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3606800" y="99760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57</xdr:row>
      <xdr:rowOff>40822</xdr:rowOff>
    </xdr:from>
    <xdr:to>
      <xdr:col>15</xdr:col>
      <xdr:colOff>149225</xdr:colOff>
      <xdr:row>57</xdr:row>
      <xdr:rowOff>142422</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3048000" y="9813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57</xdr:row>
      <xdr:rowOff>127199</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2717800" y="989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57</xdr:row>
      <xdr:rowOff>8165</xdr:rowOff>
    </xdr:from>
    <xdr:to>
      <xdr:col>11</xdr:col>
      <xdr:colOff>60325</xdr:colOff>
      <xdr:row>57</xdr:row>
      <xdr:rowOff>109765</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2159000" y="9780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57</xdr:row>
      <xdr:rowOff>94542</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1828800" y="98671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57</xdr:row>
      <xdr:rowOff>8165</xdr:rowOff>
    </xdr:from>
    <xdr:to>
      <xdr:col>6</xdr:col>
      <xdr:colOff>171450</xdr:colOff>
      <xdr:row>57</xdr:row>
      <xdr:rowOff>109765</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1270000" y="9780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57</xdr:row>
      <xdr:rowOff>94542</xdr:rowOff>
    </xdr:from>
    <xdr:ext cx="7620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939800" y="98671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114/132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7" name="テキスト ボックス 226">
          <a:extLst>
            <a:ext uri="{FF2B5EF4-FFF2-40B4-BE49-F238E27FC236}">
              <a16:creationId xmlns:a16="http://schemas.microsoft.com/office/drawing/2014/main" id="{00000000-0008-0000-0400-0000E3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その他の経費は、</a:t>
          </a:r>
          <a:r>
            <a:rPr kumimoji="1" lang="ja-JP" altLang="en-US" sz="1100">
              <a:solidFill>
                <a:schemeClr val="dk1"/>
              </a:solidFill>
              <a:effectLst/>
              <a:latin typeface="+mn-lt"/>
              <a:ea typeface="+mn-ea"/>
              <a:cs typeface="+mn-cs"/>
            </a:rPr>
            <a:t>社会教育施設修繕料等の減</a:t>
          </a:r>
          <a:r>
            <a:rPr kumimoji="1" lang="ja-JP" altLang="ja-JP" sz="1100">
              <a:solidFill>
                <a:schemeClr val="dk1"/>
              </a:solidFill>
              <a:effectLst/>
              <a:latin typeface="+mn-lt"/>
              <a:ea typeface="+mn-ea"/>
              <a:cs typeface="+mn-cs"/>
            </a:rPr>
            <a:t>により、前年度に比べ</a:t>
          </a:r>
          <a:r>
            <a:rPr kumimoji="1" lang="en-US" altLang="ja-JP" sz="1100">
              <a:solidFill>
                <a:schemeClr val="dk1"/>
              </a:solidFill>
              <a:effectLst/>
              <a:latin typeface="+mn-lt"/>
              <a:ea typeface="+mn-ea"/>
              <a:cs typeface="+mn-cs"/>
            </a:rPr>
            <a:t>0.9</a:t>
          </a:r>
          <a:r>
            <a:rPr kumimoji="1" lang="ja-JP" altLang="ja-JP" sz="1100">
              <a:solidFill>
                <a:schemeClr val="dk1"/>
              </a:solidFill>
              <a:effectLst/>
              <a:latin typeface="+mn-lt"/>
              <a:ea typeface="+mn-ea"/>
              <a:cs typeface="+mn-cs"/>
            </a:rPr>
            <a:t>ポイント</a:t>
          </a:r>
          <a:r>
            <a:rPr kumimoji="1" lang="ja-JP" altLang="en-US" sz="1100">
              <a:solidFill>
                <a:schemeClr val="dk1"/>
              </a:solidFill>
              <a:effectLst/>
              <a:latin typeface="+mn-lt"/>
              <a:ea typeface="+mn-ea"/>
              <a:cs typeface="+mn-cs"/>
            </a:rPr>
            <a:t>減少</a:t>
          </a:r>
          <a:r>
            <a:rPr kumimoji="1" lang="ja-JP" altLang="ja-JP" sz="1100">
              <a:solidFill>
                <a:schemeClr val="dk1"/>
              </a:solidFill>
              <a:effectLst/>
              <a:latin typeface="+mn-lt"/>
              <a:ea typeface="+mn-ea"/>
              <a:cs typeface="+mn-cs"/>
            </a:rPr>
            <a:t>している。類似団体平均を上回っているため、今後も人員の削減や事務的経費の縮減に努める。</a:t>
          </a:r>
          <a:endParaRPr lang="ja-JP" altLang="ja-JP" sz="1400">
            <a:effectLst/>
          </a:endParaRPr>
        </a:p>
      </xdr:txBody>
    </xdr:sp>
    <xdr:clientData/>
  </xdr:twoCellAnchor>
  <xdr:oneCellAnchor>
    <xdr:from>
      <xdr:col>62</xdr:col>
      <xdr:colOff>6350</xdr:colOff>
      <xdr:row>49</xdr:row>
      <xdr:rowOff>107950</xdr:rowOff>
    </xdr:from>
    <xdr:ext cx="298543" cy="225703"/>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3" name="その他グラフ枠">
          <a:extLst>
            <a:ext uri="{FF2B5EF4-FFF2-40B4-BE49-F238E27FC236}">
              <a16:creationId xmlns:a16="http://schemas.microsoft.com/office/drawing/2014/main" id="{00000000-0008-0000-0400-0000F3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114300</xdr:rowOff>
    </xdr:from>
    <xdr:to>
      <xdr:col>82</xdr:col>
      <xdr:colOff>107950</xdr:colOff>
      <xdr:row>61</xdr:row>
      <xdr:rowOff>133350</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flipV="1">
          <a:off x="16510000" y="9029700"/>
          <a:ext cx="0" cy="1562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105427</xdr:rowOff>
    </xdr:from>
    <xdr:ext cx="762000" cy="259045"/>
    <xdr:sp macro="" textlink="">
      <xdr:nvSpPr>
        <xdr:cNvPr id="245" name="その他最小値テキスト">
          <a:extLst>
            <a:ext uri="{FF2B5EF4-FFF2-40B4-BE49-F238E27FC236}">
              <a16:creationId xmlns:a16="http://schemas.microsoft.com/office/drawing/2014/main" id="{00000000-0008-0000-0400-0000F5000000}"/>
            </a:ext>
          </a:extLst>
        </xdr:cNvPr>
        <xdr:cNvSpPr txBox="1"/>
      </xdr:nvSpPr>
      <xdr:spPr>
        <a:xfrm>
          <a:off x="16598900" y="10563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133350</xdr:rowOff>
    </xdr:from>
    <xdr:to>
      <xdr:col>82</xdr:col>
      <xdr:colOff>196850</xdr:colOff>
      <xdr:row>61</xdr:row>
      <xdr:rowOff>133350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a:off x="16421100" y="10591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29227</xdr:rowOff>
    </xdr:from>
    <xdr:ext cx="762000" cy="259045"/>
    <xdr:sp macro="" textlink="">
      <xdr:nvSpPr>
        <xdr:cNvPr id="247" name="その他最大値テキスト">
          <a:extLst>
            <a:ext uri="{FF2B5EF4-FFF2-40B4-BE49-F238E27FC236}">
              <a16:creationId xmlns:a16="http://schemas.microsoft.com/office/drawing/2014/main" id="{00000000-0008-0000-0400-0000F7000000}"/>
            </a:ext>
          </a:extLst>
        </xdr:cNvPr>
        <xdr:cNvSpPr txBox="1"/>
      </xdr:nvSpPr>
      <xdr:spPr>
        <a:xfrm>
          <a:off x="16598900" y="877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114300</xdr:rowOff>
    </xdr:from>
    <xdr:to>
      <xdr:col>82</xdr:col>
      <xdr:colOff>196850</xdr:colOff>
      <xdr:row>52</xdr:row>
      <xdr:rowOff>114300</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6421100" y="9029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59</xdr:row>
      <xdr:rowOff>133350</xdr:rowOff>
    </xdr:from>
    <xdr:to>
      <xdr:col>82</xdr:col>
      <xdr:colOff>107950</xdr:colOff>
      <xdr:row>60</xdr:row>
      <xdr:rowOff>76200</xdr:rowOff>
    </xdr:to>
    <xdr:cxnSp macro="">
      <xdr:nvCxnSpPr>
        <xdr:cNvPr id="249" name="直線コネクタ 248">
          <a:extLst>
            <a:ext uri="{FF2B5EF4-FFF2-40B4-BE49-F238E27FC236}">
              <a16:creationId xmlns:a16="http://schemas.microsoft.com/office/drawing/2014/main" id="{00000000-0008-0000-0400-0000F9000000}"/>
            </a:ext>
          </a:extLst>
        </xdr:cNvPr>
        <xdr:cNvCxnSpPr/>
      </xdr:nvCxnSpPr>
      <xdr:spPr>
        <a:xfrm flipV="1">
          <a:off x="15671800" y="10248900"/>
          <a:ext cx="8382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137177</xdr:rowOff>
    </xdr:from>
    <xdr:ext cx="762000" cy="259045"/>
    <xdr:sp macro="" textlink="">
      <xdr:nvSpPr>
        <xdr:cNvPr id="250" name="その他平均値テキスト">
          <a:extLst>
            <a:ext uri="{FF2B5EF4-FFF2-40B4-BE49-F238E27FC236}">
              <a16:creationId xmlns:a16="http://schemas.microsoft.com/office/drawing/2014/main" id="{00000000-0008-0000-0400-0000FA000000}"/>
            </a:ext>
          </a:extLst>
        </xdr:cNvPr>
        <xdr:cNvSpPr txBox="1"/>
      </xdr:nvSpPr>
      <xdr:spPr>
        <a:xfrm>
          <a:off x="16598900" y="97383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120650</xdr:rowOff>
    </xdr:from>
    <xdr:to>
      <xdr:col>82</xdr:col>
      <xdr:colOff>158750</xdr:colOff>
      <xdr:row>58</xdr:row>
      <xdr:rowOff>50800</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6459200" y="9893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60</xdr:row>
      <xdr:rowOff>50800</xdr:rowOff>
    </xdr:from>
    <xdr:to>
      <xdr:col>78</xdr:col>
      <xdr:colOff>69850</xdr:colOff>
      <xdr:row>60</xdr:row>
      <xdr:rowOff>76200</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a:off x="14782800" y="10337800"/>
          <a:ext cx="88900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0</xdr:rowOff>
    </xdr:from>
    <xdr:to>
      <xdr:col>78</xdr:col>
      <xdr:colOff>120650</xdr:colOff>
      <xdr:row>58</xdr:row>
      <xdr:rowOff>101600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5621000" y="994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111777</xdr:rowOff>
    </xdr:from>
    <xdr:ext cx="736600" cy="25904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5290800" y="9712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60</xdr:row>
      <xdr:rowOff>0</xdr:rowOff>
    </xdr:from>
    <xdr:to>
      <xdr:col>73</xdr:col>
      <xdr:colOff>180975</xdr:colOff>
      <xdr:row>60</xdr:row>
      <xdr:rowOff>50800</xdr:rowOff>
    </xdr:to>
    <xdr:cxnSp macro="">
      <xdr:nvCxnSpPr>
        <xdr:cNvPr id="255" name="直線コネクタ 254">
          <a:extLst>
            <a:ext uri="{FF2B5EF4-FFF2-40B4-BE49-F238E27FC236}">
              <a16:creationId xmlns:a16="http://schemas.microsoft.com/office/drawing/2014/main" id="{00000000-0008-0000-0400-0000FF000000}"/>
            </a:ext>
          </a:extLst>
        </xdr:cNvPr>
        <xdr:cNvCxnSpPr/>
      </xdr:nvCxnSpPr>
      <xdr:spPr>
        <a:xfrm>
          <a:off x="13893800" y="10287000"/>
          <a:ext cx="889000" cy="50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0</xdr:rowOff>
    </xdr:from>
    <xdr:to>
      <xdr:col>74</xdr:col>
      <xdr:colOff>31750</xdr:colOff>
      <xdr:row>58</xdr:row>
      <xdr:rowOff>101600</xdr:rowOff>
    </xdr:to>
    <xdr:sp macro="" textlink="">
      <xdr:nvSpPr>
        <xdr:cNvPr id="256" name="フローチャート: 判断 255">
          <a:extLst>
            <a:ext uri="{FF2B5EF4-FFF2-40B4-BE49-F238E27FC236}">
              <a16:creationId xmlns:a16="http://schemas.microsoft.com/office/drawing/2014/main" id="{00000000-0008-0000-0400-000000010000}"/>
            </a:ext>
          </a:extLst>
        </xdr:cNvPr>
        <xdr:cNvSpPr/>
      </xdr:nvSpPr>
      <xdr:spPr>
        <a:xfrm>
          <a:off x="14732000" y="994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111777</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4401800" y="971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60</xdr:row>
      <xdr:rowOff>0</xdr:rowOff>
    </xdr:from>
    <xdr:to>
      <xdr:col>69</xdr:col>
      <xdr:colOff>92075</xdr:colOff>
      <xdr:row>60</xdr:row>
      <xdr:rowOff>127000</xdr:rowOff>
    </xdr:to>
    <xdr:cxnSp macro="">
      <xdr:nvCxnSpPr>
        <xdr:cNvPr id="258" name="直線コネクタ 257">
          <a:extLst>
            <a:ext uri="{FF2B5EF4-FFF2-40B4-BE49-F238E27FC236}">
              <a16:creationId xmlns:a16="http://schemas.microsoft.com/office/drawing/2014/main" id="{00000000-0008-0000-0400-000002010000}"/>
            </a:ext>
          </a:extLst>
        </xdr:cNvPr>
        <xdr:cNvCxnSpPr/>
      </xdr:nvCxnSpPr>
      <xdr:spPr>
        <a:xfrm flipV="1">
          <a:off x="13004800" y="10287000"/>
          <a:ext cx="889000" cy="1270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133350</xdr:rowOff>
    </xdr:from>
    <xdr:to>
      <xdr:col>69</xdr:col>
      <xdr:colOff>142875</xdr:colOff>
      <xdr:row>58</xdr:row>
      <xdr:rowOff>63500</xdr:rowOff>
    </xdr:to>
    <xdr:sp macro="" textlink="">
      <xdr:nvSpPr>
        <xdr:cNvPr id="259" name="フローチャート: 判断 258">
          <a:extLst>
            <a:ext uri="{FF2B5EF4-FFF2-40B4-BE49-F238E27FC236}">
              <a16:creationId xmlns:a16="http://schemas.microsoft.com/office/drawing/2014/main" id="{00000000-0008-0000-0400-000003010000}"/>
            </a:ext>
          </a:extLst>
        </xdr:cNvPr>
        <xdr:cNvSpPr/>
      </xdr:nvSpPr>
      <xdr:spPr>
        <a:xfrm>
          <a:off x="13843000" y="9906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73677</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3512800" y="9674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0</xdr:rowOff>
    </xdr:from>
    <xdr:to>
      <xdr:col>65</xdr:col>
      <xdr:colOff>53975</xdr:colOff>
      <xdr:row>58</xdr:row>
      <xdr:rowOff>101600</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2954000" y="994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111777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2623800" y="971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59</xdr:row>
      <xdr:rowOff>82550</xdr:rowOff>
    </xdr:from>
    <xdr:to>
      <xdr:col>82</xdr:col>
      <xdr:colOff>158750</xdr:colOff>
      <xdr:row>60</xdr:row>
      <xdr:rowOff>12700</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6459200" y="1019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59</xdr:row>
      <xdr:rowOff>54627</xdr:rowOff>
    </xdr:from>
    <xdr:ext cx="762000" cy="259045"/>
    <xdr:sp macro="" textlink="">
      <xdr:nvSpPr>
        <xdr:cNvPr id="269" name="その他該当値テキスト">
          <a:extLst>
            <a:ext uri="{FF2B5EF4-FFF2-40B4-BE49-F238E27FC236}">
              <a16:creationId xmlns:a16="http://schemas.microsoft.com/office/drawing/2014/main" id="{00000000-0008-0000-0400-00000D010000}"/>
            </a:ext>
          </a:extLst>
        </xdr:cNvPr>
        <xdr:cNvSpPr txBox="1"/>
      </xdr:nvSpPr>
      <xdr:spPr>
        <a:xfrm>
          <a:off x="16598900" y="10170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60</xdr:row>
      <xdr:rowOff>25400</xdr:rowOff>
    </xdr:from>
    <xdr:to>
      <xdr:col>78</xdr:col>
      <xdr:colOff>120650</xdr:colOff>
      <xdr:row>60</xdr:row>
      <xdr:rowOff>127000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5621000" y="10312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60</xdr:row>
      <xdr:rowOff>111777</xdr:rowOff>
    </xdr:from>
    <xdr:ext cx="7366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5290800" y="103987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60</xdr:row>
      <xdr:rowOff>0</xdr:rowOff>
    </xdr:from>
    <xdr:to>
      <xdr:col>74</xdr:col>
      <xdr:colOff>31750</xdr:colOff>
      <xdr:row>60</xdr:row>
      <xdr:rowOff>101600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4732000" y="10287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60</xdr:row>
      <xdr:rowOff>86377</xdr:rowOff>
    </xdr:from>
    <xdr:ext cx="7620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4401800" y="10373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59</xdr:row>
      <xdr:rowOff>120650</xdr:rowOff>
    </xdr:from>
    <xdr:to>
      <xdr:col>69</xdr:col>
      <xdr:colOff>142875</xdr:colOff>
      <xdr:row>60</xdr:row>
      <xdr:rowOff>50800</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3843000" y="10236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60</xdr:row>
      <xdr:rowOff>35577</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3512800" y="10322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60</xdr:row>
      <xdr:rowOff>76200</xdr:rowOff>
    </xdr:from>
    <xdr:to>
      <xdr:col>65</xdr:col>
      <xdr:colOff>53975</xdr:colOff>
      <xdr:row>61</xdr:row>
      <xdr:rowOff>6350</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2954000" y="10363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60</xdr:row>
      <xdr:rowOff>162577</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2623800" y="10449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8" name="テキスト ボックス 287">
          <a:extLst>
            <a:ext uri="{FF2B5EF4-FFF2-40B4-BE49-F238E27FC236}">
              <a16:creationId xmlns:a16="http://schemas.microsoft.com/office/drawing/2014/main" id="{00000000-0008-0000-0400-000020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補助費等は、前年度に比べ</a:t>
          </a:r>
          <a:r>
            <a:rPr kumimoji="1" lang="en-US" altLang="ja-JP" sz="1100">
              <a:solidFill>
                <a:schemeClr val="dk1"/>
              </a:solidFill>
              <a:effectLst/>
              <a:latin typeface="+mn-lt"/>
              <a:ea typeface="+mn-ea"/>
              <a:cs typeface="+mn-cs"/>
            </a:rPr>
            <a:t>0.1</a:t>
          </a:r>
          <a:r>
            <a:rPr kumimoji="1" lang="ja-JP" altLang="ja-JP" sz="1100">
              <a:solidFill>
                <a:schemeClr val="dk1"/>
              </a:solidFill>
              <a:effectLst/>
              <a:latin typeface="+mn-lt"/>
              <a:ea typeface="+mn-ea"/>
              <a:cs typeface="+mn-cs"/>
            </a:rPr>
            <a:t>ポイント減少している。類似団体平均を下回っている状況であり、引き続き行財政改革を推進し、経費の削減に努める。</a:t>
          </a:r>
          <a:endParaRPr lang="ja-JP" altLang="ja-JP" sz="1400">
            <a:effectLst/>
          </a:endParaRPr>
        </a:p>
      </xdr:txBody>
    </xdr:sp>
    <xdr:clientData/>
  </xdr:twoCellAnchor>
  <xdr:oneCellAnchor>
    <xdr:from>
      <xdr:col>62</xdr:col>
      <xdr:colOff>6350</xdr:colOff>
      <xdr:row>29</xdr:row>
      <xdr:rowOff>107950</xdr:rowOff>
    </xdr:from>
    <xdr:ext cx="298543" cy="225703"/>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1" name="補助費等グラフ枠">
          <a:extLst>
            <a:ext uri="{FF2B5EF4-FFF2-40B4-BE49-F238E27FC236}">
              <a16:creationId xmlns:a16="http://schemas.microsoft.com/office/drawing/2014/main" id="{00000000-0008-0000-0400-00002D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21844</xdr:rowOff>
    </xdr:from>
    <xdr:to>
      <xdr:col>82</xdr:col>
      <xdr:colOff>107950</xdr:colOff>
      <xdr:row>41</xdr:row>
      <xdr:rowOff>69850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flipV="1">
          <a:off x="16510000" y="5851144"/>
          <a:ext cx="0" cy="12481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41927</xdr:rowOff>
    </xdr:from>
    <xdr:ext cx="762000" cy="259045"/>
    <xdr:sp macro="" textlink="">
      <xdr:nvSpPr>
        <xdr:cNvPr id="303" name="補助費等最小値テキスト">
          <a:extLst>
            <a:ext uri="{FF2B5EF4-FFF2-40B4-BE49-F238E27FC236}">
              <a16:creationId xmlns:a16="http://schemas.microsoft.com/office/drawing/2014/main" id="{00000000-0008-0000-0400-00002F010000}"/>
            </a:ext>
          </a:extLst>
        </xdr:cNvPr>
        <xdr:cNvSpPr txBox="1"/>
      </xdr:nvSpPr>
      <xdr:spPr>
        <a:xfrm>
          <a:off x="16598900" y="7071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69850</xdr:rowOff>
    </xdr:from>
    <xdr:to>
      <xdr:col>82</xdr:col>
      <xdr:colOff>196850</xdr:colOff>
      <xdr:row>41</xdr:row>
      <xdr:rowOff>69850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6421100" y="7099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108221</xdr:rowOff>
    </xdr:from>
    <xdr:ext cx="762000" cy="259045"/>
    <xdr:sp macro="" textlink="">
      <xdr:nvSpPr>
        <xdr:cNvPr id="305" name="補助費等最大値テキスト">
          <a:extLst>
            <a:ext uri="{FF2B5EF4-FFF2-40B4-BE49-F238E27FC236}">
              <a16:creationId xmlns:a16="http://schemas.microsoft.com/office/drawing/2014/main" id="{00000000-0008-0000-0400-000031010000}"/>
            </a:ext>
          </a:extLst>
        </xdr:cNvPr>
        <xdr:cNvSpPr txBox="1"/>
      </xdr:nvSpPr>
      <xdr:spPr>
        <a:xfrm>
          <a:off x="16598900" y="55946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21844</xdr:rowOff>
    </xdr:from>
    <xdr:to>
      <xdr:col>82</xdr:col>
      <xdr:colOff>196850</xdr:colOff>
      <xdr:row>34</xdr:row>
      <xdr:rowOff>21844</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6421100" y="58511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35</xdr:row>
      <xdr:rowOff>5842</xdr:rowOff>
    </xdr:from>
    <xdr:to>
      <xdr:col>82</xdr:col>
      <xdr:colOff>107950</xdr:colOff>
      <xdr:row>35</xdr:row>
      <xdr:rowOff>10414</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flipV="1">
          <a:off x="15671800" y="6006592"/>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80281</xdr:rowOff>
    </xdr:from>
    <xdr:ext cx="762000" cy="259045"/>
    <xdr:sp macro="" textlink="">
      <xdr:nvSpPr>
        <xdr:cNvPr id="308" name="補助費等平均値テキスト">
          <a:extLst>
            <a:ext uri="{FF2B5EF4-FFF2-40B4-BE49-F238E27FC236}">
              <a16:creationId xmlns:a16="http://schemas.microsoft.com/office/drawing/2014/main" id="{00000000-0008-0000-0400-000034010000}"/>
            </a:ext>
          </a:extLst>
        </xdr:cNvPr>
        <xdr:cNvSpPr txBox="1"/>
      </xdr:nvSpPr>
      <xdr:spPr>
        <a:xfrm>
          <a:off x="16598900" y="625248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108204</xdr:rowOff>
    </xdr:from>
    <xdr:to>
      <xdr:col>82</xdr:col>
      <xdr:colOff>158750</xdr:colOff>
      <xdr:row>37</xdr:row>
      <xdr:rowOff>38354</xdr:rowOff>
    </xdr:to>
    <xdr:sp macro="" textlink="">
      <xdr:nvSpPr>
        <xdr:cNvPr id="309" name="フローチャート: 判断 308">
          <a:extLst>
            <a:ext uri="{FF2B5EF4-FFF2-40B4-BE49-F238E27FC236}">
              <a16:creationId xmlns:a16="http://schemas.microsoft.com/office/drawing/2014/main" id="{00000000-0008-0000-0400-000035010000}"/>
            </a:ext>
          </a:extLst>
        </xdr:cNvPr>
        <xdr:cNvSpPr/>
      </xdr:nvSpPr>
      <xdr:spPr>
        <a:xfrm>
          <a:off x="16459200" y="6280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35</xdr:row>
      <xdr:rowOff>10414</xdr:rowOff>
    </xdr:from>
    <xdr:to>
      <xdr:col>78</xdr:col>
      <xdr:colOff>69850</xdr:colOff>
      <xdr:row>35</xdr:row>
      <xdr:rowOff>19558</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flipV="1">
          <a:off x="14782800" y="6011164"/>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108204</xdr:rowOff>
    </xdr:from>
    <xdr:to>
      <xdr:col>78</xdr:col>
      <xdr:colOff>120650</xdr:colOff>
      <xdr:row>37</xdr:row>
      <xdr:rowOff>38354</xdr:rowOff>
    </xdr:to>
    <xdr:sp macro=""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5621000" y="6280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23131</xdr:rowOff>
    </xdr:from>
    <xdr:ext cx="736600" cy="259045"/>
    <xdr:sp macro="" textlink="">
      <xdr:nvSpPr>
        <xdr:cNvPr id="312" name="テキスト ボックス 311">
          <a:extLst>
            <a:ext uri="{FF2B5EF4-FFF2-40B4-BE49-F238E27FC236}">
              <a16:creationId xmlns:a16="http://schemas.microsoft.com/office/drawing/2014/main" id="{00000000-0008-0000-0400-000038010000}"/>
            </a:ext>
          </a:extLst>
        </xdr:cNvPr>
        <xdr:cNvSpPr txBox="1"/>
      </xdr:nvSpPr>
      <xdr:spPr>
        <a:xfrm>
          <a:off x="15290800" y="63667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35</xdr:row>
      <xdr:rowOff>5842</xdr:rowOff>
    </xdr:from>
    <xdr:to>
      <xdr:col>73</xdr:col>
      <xdr:colOff>180975</xdr:colOff>
      <xdr:row>35</xdr:row>
      <xdr:rowOff>19558</xdr:rowOff>
    </xdr:to>
    <xdr:cxnSp macro="">
      <xdr:nvCxnSpPr>
        <xdr:cNvPr id="313" name="直線コネクタ 312">
          <a:extLst>
            <a:ext uri="{FF2B5EF4-FFF2-40B4-BE49-F238E27FC236}">
              <a16:creationId xmlns:a16="http://schemas.microsoft.com/office/drawing/2014/main" id="{00000000-0008-0000-0400-000039010000}"/>
            </a:ext>
          </a:extLst>
        </xdr:cNvPr>
        <xdr:cNvCxnSpPr/>
      </xdr:nvCxnSpPr>
      <xdr:spPr>
        <a:xfrm>
          <a:off x="13893800" y="6006592"/>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99060</xdr:rowOff>
    </xdr:from>
    <xdr:to>
      <xdr:col>74</xdr:col>
      <xdr:colOff>31750</xdr:colOff>
      <xdr:row>37</xdr:row>
      <xdr:rowOff>29210</xdr:rowOff>
    </xdr:to>
    <xdr:sp macro="" textlink="">
      <xdr:nvSpPr>
        <xdr:cNvPr id="314" name="フローチャート: 判断 313">
          <a:extLst>
            <a:ext uri="{FF2B5EF4-FFF2-40B4-BE49-F238E27FC236}">
              <a16:creationId xmlns:a16="http://schemas.microsoft.com/office/drawing/2014/main" id="{00000000-0008-0000-0400-00003A010000}"/>
            </a:ext>
          </a:extLst>
        </xdr:cNvPr>
        <xdr:cNvSpPr/>
      </xdr:nvSpPr>
      <xdr:spPr>
        <a:xfrm>
          <a:off x="14732000" y="6271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13987</xdr:rowOff>
    </xdr:from>
    <xdr:ext cx="762000" cy="259045"/>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4401800" y="6357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35</xdr:row>
      <xdr:rowOff>5842</xdr:rowOff>
    </xdr:from>
    <xdr:to>
      <xdr:col>69</xdr:col>
      <xdr:colOff>92075</xdr:colOff>
      <xdr:row>35</xdr:row>
      <xdr:rowOff>46990</xdr:rowOff>
    </xdr:to>
    <xdr:cxnSp macro="">
      <xdr:nvCxnSpPr>
        <xdr:cNvPr id="316" name="直線コネクタ 315">
          <a:extLst>
            <a:ext uri="{FF2B5EF4-FFF2-40B4-BE49-F238E27FC236}">
              <a16:creationId xmlns:a16="http://schemas.microsoft.com/office/drawing/2014/main" id="{00000000-0008-0000-0400-00003C010000}"/>
            </a:ext>
          </a:extLst>
        </xdr:cNvPr>
        <xdr:cNvCxnSpPr/>
      </xdr:nvCxnSpPr>
      <xdr:spPr>
        <a:xfrm flipV="1">
          <a:off x="13004800" y="6006592"/>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80772</xdr:rowOff>
    </xdr:from>
    <xdr:to>
      <xdr:col>69</xdr:col>
      <xdr:colOff>142875</xdr:colOff>
      <xdr:row>37</xdr:row>
      <xdr:rowOff>10922</xdr:rowOff>
    </xdr:to>
    <xdr:sp macro="" textlink="">
      <xdr:nvSpPr>
        <xdr:cNvPr id="317" name="フローチャート: 判断 316">
          <a:extLst>
            <a:ext uri="{FF2B5EF4-FFF2-40B4-BE49-F238E27FC236}">
              <a16:creationId xmlns:a16="http://schemas.microsoft.com/office/drawing/2014/main" id="{00000000-0008-0000-0400-00003D010000}"/>
            </a:ext>
          </a:extLst>
        </xdr:cNvPr>
        <xdr:cNvSpPr/>
      </xdr:nvSpPr>
      <xdr:spPr>
        <a:xfrm>
          <a:off x="13843000" y="6252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36</xdr:row>
      <xdr:rowOff>167149</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3512800" y="6339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112776</xdr:rowOff>
    </xdr:from>
    <xdr:to>
      <xdr:col>65</xdr:col>
      <xdr:colOff>53975</xdr:colOff>
      <xdr:row>37</xdr:row>
      <xdr:rowOff>42926</xdr:rowOff>
    </xdr:to>
    <xdr:sp macro="" textlink="">
      <xdr:nvSpPr>
        <xdr:cNvPr id="319" name="フローチャート: 判断 318">
          <a:extLst>
            <a:ext uri="{FF2B5EF4-FFF2-40B4-BE49-F238E27FC236}">
              <a16:creationId xmlns:a16="http://schemas.microsoft.com/office/drawing/2014/main" id="{00000000-0008-0000-0400-00003F010000}"/>
            </a:ext>
          </a:extLst>
        </xdr:cNvPr>
        <xdr:cNvSpPr/>
      </xdr:nvSpPr>
      <xdr:spPr>
        <a:xfrm>
          <a:off x="12954000" y="6284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27703</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2623800" y="63713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34</xdr:row>
      <xdr:rowOff>126492</xdr:rowOff>
    </xdr:from>
    <xdr:to>
      <xdr:col>82</xdr:col>
      <xdr:colOff>158750</xdr:colOff>
      <xdr:row>35</xdr:row>
      <xdr:rowOff>56642</xdr:rowOff>
    </xdr:to>
    <xdr:sp macro="" textlink="">
      <xdr:nvSpPr>
        <xdr:cNvPr id="326" name="楕円 325">
          <a:extLst>
            <a:ext uri="{FF2B5EF4-FFF2-40B4-BE49-F238E27FC236}">
              <a16:creationId xmlns:a16="http://schemas.microsoft.com/office/drawing/2014/main" id="{00000000-0008-0000-0400-000046010000}"/>
            </a:ext>
          </a:extLst>
        </xdr:cNvPr>
        <xdr:cNvSpPr/>
      </xdr:nvSpPr>
      <xdr:spPr>
        <a:xfrm>
          <a:off x="16459200" y="59557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33</xdr:row>
      <xdr:rowOff>143019</xdr:rowOff>
    </xdr:from>
    <xdr:ext cx="762000" cy="259045"/>
    <xdr:sp macro="" textlink="">
      <xdr:nvSpPr>
        <xdr:cNvPr id="327" name="補助費等該当値テキスト">
          <a:extLst>
            <a:ext uri="{FF2B5EF4-FFF2-40B4-BE49-F238E27FC236}">
              <a16:creationId xmlns:a16="http://schemas.microsoft.com/office/drawing/2014/main" id="{00000000-0008-0000-0400-000047010000}"/>
            </a:ext>
          </a:extLst>
        </xdr:cNvPr>
        <xdr:cNvSpPr txBox="1"/>
      </xdr:nvSpPr>
      <xdr:spPr>
        <a:xfrm>
          <a:off x="16598900" y="58008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34</xdr:row>
      <xdr:rowOff>131064</xdr:rowOff>
    </xdr:from>
    <xdr:to>
      <xdr:col>78</xdr:col>
      <xdr:colOff>120650</xdr:colOff>
      <xdr:row>35</xdr:row>
      <xdr:rowOff>61214</xdr:rowOff>
    </xdr:to>
    <xdr:sp macro="" textlink="">
      <xdr:nvSpPr>
        <xdr:cNvPr id="328" name="楕円 327">
          <a:extLst>
            <a:ext uri="{FF2B5EF4-FFF2-40B4-BE49-F238E27FC236}">
              <a16:creationId xmlns:a16="http://schemas.microsoft.com/office/drawing/2014/main" id="{00000000-0008-0000-0400-000048010000}"/>
            </a:ext>
          </a:extLst>
        </xdr:cNvPr>
        <xdr:cNvSpPr/>
      </xdr:nvSpPr>
      <xdr:spPr>
        <a:xfrm>
          <a:off x="15621000" y="59603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33</xdr:row>
      <xdr:rowOff>71391</xdr:rowOff>
    </xdr:from>
    <xdr:ext cx="7366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5290800" y="57292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34</xdr:row>
      <xdr:rowOff>140208</xdr:rowOff>
    </xdr:from>
    <xdr:to>
      <xdr:col>74</xdr:col>
      <xdr:colOff>31750</xdr:colOff>
      <xdr:row>35</xdr:row>
      <xdr:rowOff>70358</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4732000" y="59695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33</xdr:row>
      <xdr:rowOff>80535</xdr:rowOff>
    </xdr:from>
    <xdr:ext cx="7620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4401800" y="57383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34</xdr:row>
      <xdr:rowOff>126492</xdr:rowOff>
    </xdr:from>
    <xdr:to>
      <xdr:col>69</xdr:col>
      <xdr:colOff>142875</xdr:colOff>
      <xdr:row>35</xdr:row>
      <xdr:rowOff>56642</xdr:rowOff>
    </xdr:to>
    <xdr:sp macro="" textlink="">
      <xdr:nvSpPr>
        <xdr:cNvPr id="332" name="楕円 331">
          <a:extLst>
            <a:ext uri="{FF2B5EF4-FFF2-40B4-BE49-F238E27FC236}">
              <a16:creationId xmlns:a16="http://schemas.microsoft.com/office/drawing/2014/main" id="{00000000-0008-0000-0400-00004C010000}"/>
            </a:ext>
          </a:extLst>
        </xdr:cNvPr>
        <xdr:cNvSpPr/>
      </xdr:nvSpPr>
      <xdr:spPr>
        <a:xfrm>
          <a:off x="13843000" y="59557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33</xdr:row>
      <xdr:rowOff>66819</xdr:rowOff>
    </xdr:from>
    <xdr:ext cx="762000" cy="25904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3512800" y="57246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34</xdr:row>
      <xdr:rowOff>167640</xdr:rowOff>
    </xdr:from>
    <xdr:to>
      <xdr:col>65</xdr:col>
      <xdr:colOff>53975</xdr:colOff>
      <xdr:row>35</xdr:row>
      <xdr:rowOff>97790</xdr:rowOff>
    </xdr:to>
    <xdr:sp macro="" textlink="">
      <xdr:nvSpPr>
        <xdr:cNvPr id="334" name="楕円 333">
          <a:extLst>
            <a:ext uri="{FF2B5EF4-FFF2-40B4-BE49-F238E27FC236}">
              <a16:creationId xmlns:a16="http://schemas.microsoft.com/office/drawing/2014/main" id="{00000000-0008-0000-0400-00004E010000}"/>
            </a:ext>
          </a:extLst>
        </xdr:cNvPr>
        <xdr:cNvSpPr/>
      </xdr:nvSpPr>
      <xdr:spPr>
        <a:xfrm>
          <a:off x="12954000" y="5996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33</xdr:row>
      <xdr:rowOff>107967</xdr:rowOff>
    </xdr:from>
    <xdr:ext cx="762000" cy="259045"/>
    <xdr:sp macro="" textlink="">
      <xdr:nvSpPr>
        <xdr:cNvPr id="335" name="テキスト ボックス 334">
          <a:extLst>
            <a:ext uri="{FF2B5EF4-FFF2-40B4-BE49-F238E27FC236}">
              <a16:creationId xmlns:a16="http://schemas.microsoft.com/office/drawing/2014/main" id="{00000000-0008-0000-0400-00004F010000}"/>
            </a:ext>
          </a:extLst>
        </xdr:cNvPr>
        <xdr:cNvSpPr txBox="1"/>
      </xdr:nvSpPr>
      <xdr:spPr>
        <a:xfrm>
          <a:off x="12623800" y="5765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6" name="テキスト ボックス 345">
          <a:extLst>
            <a:ext uri="{FF2B5EF4-FFF2-40B4-BE49-F238E27FC236}">
              <a16:creationId xmlns:a16="http://schemas.microsoft.com/office/drawing/2014/main" id="{00000000-0008-0000-0400-00005A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令和元年度借入の過疎対策事業債等の元利償還開始により、前年度より</a:t>
          </a:r>
          <a:r>
            <a:rPr kumimoji="1" lang="en-US" altLang="ja-JP" sz="1100">
              <a:solidFill>
                <a:schemeClr val="dk1"/>
              </a:solidFill>
              <a:effectLst/>
              <a:latin typeface="+mn-lt"/>
              <a:ea typeface="+mn-ea"/>
              <a:cs typeface="+mn-cs"/>
            </a:rPr>
            <a:t>1.2</a:t>
          </a:r>
          <a:r>
            <a:rPr kumimoji="1" lang="ja-JP" altLang="ja-JP" sz="1100">
              <a:solidFill>
                <a:schemeClr val="dk1"/>
              </a:solidFill>
              <a:effectLst/>
              <a:latin typeface="+mn-lt"/>
              <a:ea typeface="+mn-ea"/>
              <a:cs typeface="+mn-cs"/>
            </a:rPr>
            <a:t>ポイント増加しているが、依然として類似団体平均を下回っている。今後も新規の大規模事業等の必要性、優先順位を十分に検討しながら新規発行債の抑制に努める。</a:t>
          </a:r>
          <a:endParaRPr lang="ja-JP" altLang="ja-JP" sz="1400">
            <a:effectLst/>
          </a:endParaRPr>
        </a:p>
      </xdr:txBody>
    </xdr:sp>
    <xdr:clientData/>
  </xdr:twoCellAnchor>
  <xdr:oneCellAnchor>
    <xdr:from>
      <xdr:col>3</xdr:col>
      <xdr:colOff>123825</xdr:colOff>
      <xdr:row>69</xdr:row>
      <xdr:rowOff>107950</xdr:rowOff>
    </xdr:from>
    <xdr:ext cx="298543" cy="225703"/>
    <xdr:sp macro="" textlink="">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8" name="直線コネクタ 347">
          <a:extLst>
            <a:ext uri="{FF2B5EF4-FFF2-40B4-BE49-F238E27FC236}">
              <a16:creationId xmlns:a16="http://schemas.microsoft.com/office/drawing/2014/main" id="{00000000-0008-0000-0400-00005C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61" name="公債費グラフ枠">
          <a:extLst>
            <a:ext uri="{FF2B5EF4-FFF2-40B4-BE49-F238E27FC236}">
              <a16:creationId xmlns:a16="http://schemas.microsoft.com/office/drawing/2014/main" id="{00000000-0008-0000-0400-000069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74</xdr:row>
      <xdr:rowOff>29845</xdr:rowOff>
    </xdr:from>
    <xdr:to>
      <xdr:col>24</xdr:col>
      <xdr:colOff>25400</xdr:colOff>
      <xdr:row>80</xdr:row>
      <xdr:rowOff>54611</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flipV="1">
          <a:off x="4826000" y="12717145"/>
          <a:ext cx="0" cy="10534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26688</xdr:rowOff>
    </xdr:from>
    <xdr:ext cx="762000" cy="259045"/>
    <xdr:sp macro="" textlink="">
      <xdr:nvSpPr>
        <xdr:cNvPr id="363" name="公債費最小値テキスト">
          <a:extLst>
            <a:ext uri="{FF2B5EF4-FFF2-40B4-BE49-F238E27FC236}">
              <a16:creationId xmlns:a16="http://schemas.microsoft.com/office/drawing/2014/main" id="{00000000-0008-0000-0400-00006B010000}"/>
            </a:ext>
          </a:extLst>
        </xdr:cNvPr>
        <xdr:cNvSpPr txBox="1"/>
      </xdr:nvSpPr>
      <xdr:spPr>
        <a:xfrm>
          <a:off x="4914900" y="137426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54611</xdr:rowOff>
    </xdr:from>
    <xdr:to>
      <xdr:col>24</xdr:col>
      <xdr:colOff>114300</xdr:colOff>
      <xdr:row>80</xdr:row>
      <xdr:rowOff>54611</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a:off x="4737100" y="137706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116222</xdr:rowOff>
    </xdr:from>
    <xdr:ext cx="762000" cy="259045"/>
    <xdr:sp macro="" textlink="">
      <xdr:nvSpPr>
        <xdr:cNvPr id="365" name="公債費最大値テキスト">
          <a:extLst>
            <a:ext uri="{FF2B5EF4-FFF2-40B4-BE49-F238E27FC236}">
              <a16:creationId xmlns:a16="http://schemas.microsoft.com/office/drawing/2014/main" id="{00000000-0008-0000-0400-00006D010000}"/>
            </a:ext>
          </a:extLst>
        </xdr:cNvPr>
        <xdr:cNvSpPr txBox="1"/>
      </xdr:nvSpPr>
      <xdr:spPr>
        <a:xfrm>
          <a:off x="4914900" y="124606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74</xdr:row>
      <xdr:rowOff>29845</xdr:rowOff>
    </xdr:from>
    <xdr:to>
      <xdr:col>24</xdr:col>
      <xdr:colOff>114300</xdr:colOff>
      <xdr:row>74</xdr:row>
      <xdr:rowOff>29845</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a:off x="4737100" y="127171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74</xdr:row>
      <xdr:rowOff>134620</xdr:rowOff>
    </xdr:from>
    <xdr:to>
      <xdr:col>24</xdr:col>
      <xdr:colOff>25400</xdr:colOff>
      <xdr:row>74</xdr:row>
      <xdr:rowOff>157480</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a:off x="3987800" y="12821920"/>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97807</xdr:rowOff>
    </xdr:from>
    <xdr:ext cx="762000" cy="259045"/>
    <xdr:sp macro="" textlink="">
      <xdr:nvSpPr>
        <xdr:cNvPr id="368" name="公債費平均値テキスト">
          <a:extLst>
            <a:ext uri="{FF2B5EF4-FFF2-40B4-BE49-F238E27FC236}">
              <a16:creationId xmlns:a16="http://schemas.microsoft.com/office/drawing/2014/main" id="{00000000-0008-0000-0400-000070010000}"/>
            </a:ext>
          </a:extLst>
        </xdr:cNvPr>
        <xdr:cNvSpPr txBox="1"/>
      </xdr:nvSpPr>
      <xdr:spPr>
        <a:xfrm>
          <a:off x="4914900" y="1278510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74</xdr:row>
      <xdr:rowOff>125730</xdr:rowOff>
    </xdr:from>
    <xdr:to>
      <xdr:col>24</xdr:col>
      <xdr:colOff>76200</xdr:colOff>
      <xdr:row>75</xdr:row>
      <xdr:rowOff>55880</xdr:rowOff>
    </xdr:to>
    <xdr:sp macro="" textlink="">
      <xdr:nvSpPr>
        <xdr:cNvPr id="369" name="フローチャート: 判断 368">
          <a:extLst>
            <a:ext uri="{FF2B5EF4-FFF2-40B4-BE49-F238E27FC236}">
              <a16:creationId xmlns:a16="http://schemas.microsoft.com/office/drawing/2014/main" id="{00000000-0008-0000-0400-000071010000}"/>
            </a:ext>
          </a:extLst>
        </xdr:cNvPr>
        <xdr:cNvSpPr/>
      </xdr:nvSpPr>
      <xdr:spPr>
        <a:xfrm>
          <a:off x="4775200" y="12813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74</xdr:row>
      <xdr:rowOff>100330</xdr:rowOff>
    </xdr:from>
    <xdr:to>
      <xdr:col>19</xdr:col>
      <xdr:colOff>187325</xdr:colOff>
      <xdr:row>74</xdr:row>
      <xdr:rowOff>134620</xdr:rowOff>
    </xdr:to>
    <xdr:cxnSp macro="">
      <xdr:nvCxnSpPr>
        <xdr:cNvPr id="370" name="直線コネクタ 369">
          <a:extLst>
            <a:ext uri="{FF2B5EF4-FFF2-40B4-BE49-F238E27FC236}">
              <a16:creationId xmlns:a16="http://schemas.microsoft.com/office/drawing/2014/main" id="{00000000-0008-0000-0400-000072010000}"/>
            </a:ext>
          </a:extLst>
        </xdr:cNvPr>
        <xdr:cNvCxnSpPr/>
      </xdr:nvCxnSpPr>
      <xdr:spPr>
        <a:xfrm>
          <a:off x="3098800" y="12787630"/>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74</xdr:row>
      <xdr:rowOff>139065</xdr:rowOff>
    </xdr:from>
    <xdr:to>
      <xdr:col>20</xdr:col>
      <xdr:colOff>38100</xdr:colOff>
      <xdr:row>75</xdr:row>
      <xdr:rowOff>69215</xdr:rowOff>
    </xdr:to>
    <xdr:sp macro="" textlink="">
      <xdr:nvSpPr>
        <xdr:cNvPr id="371" name="フローチャート: 判断 370">
          <a:extLst>
            <a:ext uri="{FF2B5EF4-FFF2-40B4-BE49-F238E27FC236}">
              <a16:creationId xmlns:a16="http://schemas.microsoft.com/office/drawing/2014/main" id="{00000000-0008-0000-0400-000073010000}"/>
            </a:ext>
          </a:extLst>
        </xdr:cNvPr>
        <xdr:cNvSpPr/>
      </xdr:nvSpPr>
      <xdr:spPr>
        <a:xfrm>
          <a:off x="3937000" y="12826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53992</xdr:rowOff>
    </xdr:from>
    <xdr:ext cx="736600" cy="259045"/>
    <xdr:sp macro="" textlink="">
      <xdr:nvSpPr>
        <xdr:cNvPr id="372" name="テキスト ボックス 371">
          <a:extLst>
            <a:ext uri="{FF2B5EF4-FFF2-40B4-BE49-F238E27FC236}">
              <a16:creationId xmlns:a16="http://schemas.microsoft.com/office/drawing/2014/main" id="{00000000-0008-0000-0400-000074010000}"/>
            </a:ext>
          </a:extLst>
        </xdr:cNvPr>
        <xdr:cNvSpPr txBox="1"/>
      </xdr:nvSpPr>
      <xdr:spPr>
        <a:xfrm>
          <a:off x="3606800" y="1291274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74</xdr:row>
      <xdr:rowOff>75565</xdr:rowOff>
    </xdr:from>
    <xdr:to>
      <xdr:col>15</xdr:col>
      <xdr:colOff>98425</xdr:colOff>
      <xdr:row>74</xdr:row>
      <xdr:rowOff>100330</xdr:rowOff>
    </xdr:to>
    <xdr:cxnSp macro="">
      <xdr:nvCxnSpPr>
        <xdr:cNvPr id="373" name="直線コネクタ 372">
          <a:extLst>
            <a:ext uri="{FF2B5EF4-FFF2-40B4-BE49-F238E27FC236}">
              <a16:creationId xmlns:a16="http://schemas.microsoft.com/office/drawing/2014/main" id="{00000000-0008-0000-0400-000075010000}"/>
            </a:ext>
          </a:extLst>
        </xdr:cNvPr>
        <xdr:cNvCxnSpPr/>
      </xdr:nvCxnSpPr>
      <xdr:spPr>
        <a:xfrm>
          <a:off x="2209800" y="12762865"/>
          <a:ext cx="88900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74</xdr:row>
      <xdr:rowOff>144780</xdr:rowOff>
    </xdr:from>
    <xdr:to>
      <xdr:col>15</xdr:col>
      <xdr:colOff>149225</xdr:colOff>
      <xdr:row>75</xdr:row>
      <xdr:rowOff>74930</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3048000" y="12832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59707</xdr:rowOff>
    </xdr:from>
    <xdr:ext cx="7620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2717800" y="12918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74</xdr:row>
      <xdr:rowOff>64135</xdr:rowOff>
    </xdr:from>
    <xdr:to>
      <xdr:col>11</xdr:col>
      <xdr:colOff>9525</xdr:colOff>
      <xdr:row>74</xdr:row>
      <xdr:rowOff>75565</xdr:rowOff>
    </xdr:to>
    <xdr:cxnSp macro="">
      <xdr:nvCxnSpPr>
        <xdr:cNvPr id="376" name="直線コネクタ 375">
          <a:extLst>
            <a:ext uri="{FF2B5EF4-FFF2-40B4-BE49-F238E27FC236}">
              <a16:creationId xmlns:a16="http://schemas.microsoft.com/office/drawing/2014/main" id="{00000000-0008-0000-0400-000078010000}"/>
            </a:ext>
          </a:extLst>
        </xdr:cNvPr>
        <xdr:cNvCxnSpPr/>
      </xdr:nvCxnSpPr>
      <xdr:spPr>
        <a:xfrm>
          <a:off x="1320800" y="12751435"/>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74</xdr:row>
      <xdr:rowOff>123825</xdr:rowOff>
    </xdr:from>
    <xdr:to>
      <xdr:col>11</xdr:col>
      <xdr:colOff>60325</xdr:colOff>
      <xdr:row>75</xdr:row>
      <xdr:rowOff>53975</xdr:rowOff>
    </xdr:to>
    <xdr:sp macro="" textlink="">
      <xdr:nvSpPr>
        <xdr:cNvPr id="377" name="フローチャート: 判断 376">
          <a:extLst>
            <a:ext uri="{FF2B5EF4-FFF2-40B4-BE49-F238E27FC236}">
              <a16:creationId xmlns:a16="http://schemas.microsoft.com/office/drawing/2014/main" id="{00000000-0008-0000-0400-000079010000}"/>
            </a:ext>
          </a:extLst>
        </xdr:cNvPr>
        <xdr:cNvSpPr/>
      </xdr:nvSpPr>
      <xdr:spPr>
        <a:xfrm>
          <a:off x="2159000" y="12811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38752</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1828800" y="128975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74</xdr:row>
      <xdr:rowOff>135255</xdr:rowOff>
    </xdr:from>
    <xdr:to>
      <xdr:col>6</xdr:col>
      <xdr:colOff>171450</xdr:colOff>
      <xdr:row>75</xdr:row>
      <xdr:rowOff>65405</xdr:rowOff>
    </xdr:to>
    <xdr:sp macro="" textlink="">
      <xdr:nvSpPr>
        <xdr:cNvPr id="379" name="フローチャート: 判断 378">
          <a:extLst>
            <a:ext uri="{FF2B5EF4-FFF2-40B4-BE49-F238E27FC236}">
              <a16:creationId xmlns:a16="http://schemas.microsoft.com/office/drawing/2014/main" id="{00000000-0008-0000-0400-00007B010000}"/>
            </a:ext>
          </a:extLst>
        </xdr:cNvPr>
        <xdr:cNvSpPr/>
      </xdr:nvSpPr>
      <xdr:spPr>
        <a:xfrm>
          <a:off x="1270000" y="12822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50182</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939800" y="129089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74</xdr:row>
      <xdr:rowOff>106680</xdr:rowOff>
    </xdr:from>
    <xdr:to>
      <xdr:col>24</xdr:col>
      <xdr:colOff>76200</xdr:colOff>
      <xdr:row>75</xdr:row>
      <xdr:rowOff>36830</xdr:rowOff>
    </xdr:to>
    <xdr:sp macro="" textlink="">
      <xdr:nvSpPr>
        <xdr:cNvPr id="386" name="楕円 385">
          <a:extLst>
            <a:ext uri="{FF2B5EF4-FFF2-40B4-BE49-F238E27FC236}">
              <a16:creationId xmlns:a16="http://schemas.microsoft.com/office/drawing/2014/main" id="{00000000-0008-0000-0400-000082010000}"/>
            </a:ext>
          </a:extLst>
        </xdr:cNvPr>
        <xdr:cNvSpPr/>
      </xdr:nvSpPr>
      <xdr:spPr>
        <a:xfrm>
          <a:off x="4775200" y="12793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73</xdr:row>
      <xdr:rowOff>123207</xdr:rowOff>
    </xdr:from>
    <xdr:ext cx="762000" cy="259045"/>
    <xdr:sp macro="" textlink="">
      <xdr:nvSpPr>
        <xdr:cNvPr id="387" name="公債費該当値テキスト">
          <a:extLst>
            <a:ext uri="{FF2B5EF4-FFF2-40B4-BE49-F238E27FC236}">
              <a16:creationId xmlns:a16="http://schemas.microsoft.com/office/drawing/2014/main" id="{00000000-0008-0000-0400-000083010000}"/>
            </a:ext>
          </a:extLst>
        </xdr:cNvPr>
        <xdr:cNvSpPr txBox="1"/>
      </xdr:nvSpPr>
      <xdr:spPr>
        <a:xfrm>
          <a:off x="4914900" y="12639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74</xdr:row>
      <xdr:rowOff>83820</xdr:rowOff>
    </xdr:from>
    <xdr:to>
      <xdr:col>20</xdr:col>
      <xdr:colOff>38100</xdr:colOff>
      <xdr:row>75</xdr:row>
      <xdr:rowOff>13970</xdr:rowOff>
    </xdr:to>
    <xdr:sp macro="" textlink="">
      <xdr:nvSpPr>
        <xdr:cNvPr id="388" name="楕円 387">
          <a:extLst>
            <a:ext uri="{FF2B5EF4-FFF2-40B4-BE49-F238E27FC236}">
              <a16:creationId xmlns:a16="http://schemas.microsoft.com/office/drawing/2014/main" id="{00000000-0008-0000-0400-000084010000}"/>
            </a:ext>
          </a:extLst>
        </xdr:cNvPr>
        <xdr:cNvSpPr/>
      </xdr:nvSpPr>
      <xdr:spPr>
        <a:xfrm>
          <a:off x="3937000" y="12771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73</xdr:row>
      <xdr:rowOff>24147</xdr:rowOff>
    </xdr:from>
    <xdr:ext cx="7366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3606800" y="125399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74</xdr:row>
      <xdr:rowOff>49530</xdr:rowOff>
    </xdr:from>
    <xdr:to>
      <xdr:col>15</xdr:col>
      <xdr:colOff>149225</xdr:colOff>
      <xdr:row>74</xdr:row>
      <xdr:rowOff>151130</xdr:rowOff>
    </xdr:to>
    <xdr:sp macro="" textlink="">
      <xdr:nvSpPr>
        <xdr:cNvPr id="390" name="楕円 389">
          <a:extLst>
            <a:ext uri="{FF2B5EF4-FFF2-40B4-BE49-F238E27FC236}">
              <a16:creationId xmlns:a16="http://schemas.microsoft.com/office/drawing/2014/main" id="{00000000-0008-0000-0400-000086010000}"/>
            </a:ext>
          </a:extLst>
        </xdr:cNvPr>
        <xdr:cNvSpPr/>
      </xdr:nvSpPr>
      <xdr:spPr>
        <a:xfrm>
          <a:off x="3048000" y="12736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72</xdr:row>
      <xdr:rowOff>161307</xdr:rowOff>
    </xdr:from>
    <xdr:ext cx="762000" cy="259045"/>
    <xdr:sp macro="" textlink="">
      <xdr:nvSpPr>
        <xdr:cNvPr id="391" name="テキスト ボックス 390">
          <a:extLst>
            <a:ext uri="{FF2B5EF4-FFF2-40B4-BE49-F238E27FC236}">
              <a16:creationId xmlns:a16="http://schemas.microsoft.com/office/drawing/2014/main" id="{00000000-0008-0000-0400-000087010000}"/>
            </a:ext>
          </a:extLst>
        </xdr:cNvPr>
        <xdr:cNvSpPr txBox="1"/>
      </xdr:nvSpPr>
      <xdr:spPr>
        <a:xfrm>
          <a:off x="2717800" y="125057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74</xdr:row>
      <xdr:rowOff>24765</xdr:rowOff>
    </xdr:from>
    <xdr:to>
      <xdr:col>11</xdr:col>
      <xdr:colOff>60325</xdr:colOff>
      <xdr:row>74</xdr:row>
      <xdr:rowOff>126365</xdr:rowOff>
    </xdr:to>
    <xdr:sp macro="" textlink="">
      <xdr:nvSpPr>
        <xdr:cNvPr id="392" name="楕円 391">
          <a:extLst>
            <a:ext uri="{FF2B5EF4-FFF2-40B4-BE49-F238E27FC236}">
              <a16:creationId xmlns:a16="http://schemas.microsoft.com/office/drawing/2014/main" id="{00000000-0008-0000-0400-000088010000}"/>
            </a:ext>
          </a:extLst>
        </xdr:cNvPr>
        <xdr:cNvSpPr/>
      </xdr:nvSpPr>
      <xdr:spPr>
        <a:xfrm>
          <a:off x="2159000" y="12712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72</xdr:row>
      <xdr:rowOff>136542</xdr:rowOff>
    </xdr:from>
    <xdr:ext cx="762000" cy="259045"/>
    <xdr:sp macro="" textlink="">
      <xdr:nvSpPr>
        <xdr:cNvPr id="393" name="テキスト ボックス 392">
          <a:extLst>
            <a:ext uri="{FF2B5EF4-FFF2-40B4-BE49-F238E27FC236}">
              <a16:creationId xmlns:a16="http://schemas.microsoft.com/office/drawing/2014/main" id="{00000000-0008-0000-0400-000089010000}"/>
            </a:ext>
          </a:extLst>
        </xdr:cNvPr>
        <xdr:cNvSpPr txBox="1"/>
      </xdr:nvSpPr>
      <xdr:spPr>
        <a:xfrm>
          <a:off x="1828800" y="124809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74</xdr:row>
      <xdr:rowOff>13335</xdr:rowOff>
    </xdr:from>
    <xdr:to>
      <xdr:col>6</xdr:col>
      <xdr:colOff>171450</xdr:colOff>
      <xdr:row>74</xdr:row>
      <xdr:rowOff>114935</xdr:rowOff>
    </xdr:to>
    <xdr:sp macro="" textlink="">
      <xdr:nvSpPr>
        <xdr:cNvPr id="394" name="楕円 393">
          <a:extLst>
            <a:ext uri="{FF2B5EF4-FFF2-40B4-BE49-F238E27FC236}">
              <a16:creationId xmlns:a16="http://schemas.microsoft.com/office/drawing/2014/main" id="{00000000-0008-0000-0400-00008A010000}"/>
            </a:ext>
          </a:extLst>
        </xdr:cNvPr>
        <xdr:cNvSpPr/>
      </xdr:nvSpPr>
      <xdr:spPr>
        <a:xfrm>
          <a:off x="1270000" y="127006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72</xdr:row>
      <xdr:rowOff>125112</xdr:rowOff>
    </xdr:from>
    <xdr:ext cx="762000" cy="259045"/>
    <xdr:sp macro="" textlink="">
      <xdr:nvSpPr>
        <xdr:cNvPr id="395" name="テキスト ボックス 394">
          <a:extLst>
            <a:ext uri="{FF2B5EF4-FFF2-40B4-BE49-F238E27FC236}">
              <a16:creationId xmlns:a16="http://schemas.microsoft.com/office/drawing/2014/main" id="{00000000-0008-0000-0400-00008B010000}"/>
            </a:ext>
          </a:extLst>
        </xdr:cNvPr>
        <xdr:cNvSpPr txBox="1"/>
      </xdr:nvSpPr>
      <xdr:spPr>
        <a:xfrm>
          <a:off x="939800" y="124695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公債費以外の経費については、</a:t>
          </a:r>
          <a:r>
            <a:rPr kumimoji="1" lang="ja-JP" altLang="en-US" sz="1100">
              <a:solidFill>
                <a:schemeClr val="dk1"/>
              </a:solidFill>
              <a:effectLst/>
              <a:latin typeface="+mn-lt"/>
              <a:ea typeface="+mn-ea"/>
              <a:cs typeface="+mn-cs"/>
            </a:rPr>
            <a:t>人件費</a:t>
          </a:r>
          <a:r>
            <a:rPr kumimoji="1" lang="ja-JP" altLang="ja-JP" sz="1100">
              <a:solidFill>
                <a:schemeClr val="dk1"/>
              </a:solidFill>
              <a:effectLst/>
              <a:latin typeface="+mn-lt"/>
              <a:ea typeface="+mn-ea"/>
              <a:cs typeface="+mn-cs"/>
            </a:rPr>
            <a:t>の</a:t>
          </a:r>
          <a:r>
            <a:rPr kumimoji="1" lang="ja-JP" altLang="en-US" sz="1100">
              <a:solidFill>
                <a:schemeClr val="dk1"/>
              </a:solidFill>
              <a:effectLst/>
              <a:latin typeface="+mn-lt"/>
              <a:ea typeface="+mn-ea"/>
              <a:cs typeface="+mn-cs"/>
            </a:rPr>
            <a:t>減少</a:t>
          </a:r>
          <a:r>
            <a:rPr kumimoji="1" lang="ja-JP" altLang="ja-JP" sz="1100">
              <a:solidFill>
                <a:schemeClr val="dk1"/>
              </a:solidFill>
              <a:effectLst/>
              <a:latin typeface="+mn-lt"/>
              <a:ea typeface="+mn-ea"/>
              <a:cs typeface="+mn-cs"/>
            </a:rPr>
            <a:t>等により前年度より</a:t>
          </a:r>
          <a:r>
            <a:rPr kumimoji="1" lang="en-US" altLang="ja-JP" sz="1100">
              <a:solidFill>
                <a:schemeClr val="dk1"/>
              </a:solidFill>
              <a:effectLst/>
              <a:latin typeface="+mn-lt"/>
              <a:ea typeface="+mn-ea"/>
              <a:cs typeface="+mn-cs"/>
            </a:rPr>
            <a:t>0.8</a:t>
          </a:r>
          <a:r>
            <a:rPr kumimoji="1" lang="ja-JP" altLang="ja-JP" sz="1100">
              <a:solidFill>
                <a:schemeClr val="dk1"/>
              </a:solidFill>
              <a:effectLst/>
              <a:latin typeface="+mn-lt"/>
              <a:ea typeface="+mn-ea"/>
              <a:cs typeface="+mn-cs"/>
            </a:rPr>
            <a:t>ポイント</a:t>
          </a:r>
          <a:r>
            <a:rPr kumimoji="1" lang="ja-JP" altLang="en-US" sz="1100">
              <a:solidFill>
                <a:schemeClr val="dk1"/>
              </a:solidFill>
              <a:effectLst/>
              <a:latin typeface="+mn-lt"/>
              <a:ea typeface="+mn-ea"/>
              <a:cs typeface="+mn-cs"/>
            </a:rPr>
            <a:t>減少</a:t>
          </a:r>
          <a:r>
            <a:rPr kumimoji="1" lang="ja-JP" altLang="ja-JP" sz="1100">
              <a:solidFill>
                <a:schemeClr val="dk1"/>
              </a:solidFill>
              <a:effectLst/>
              <a:latin typeface="+mn-lt"/>
              <a:ea typeface="+mn-ea"/>
              <a:cs typeface="+mn-cs"/>
            </a:rPr>
            <a:t>して</a:t>
          </a:r>
          <a:r>
            <a:rPr kumimoji="1" lang="ja-JP" altLang="en-US" sz="1100">
              <a:solidFill>
                <a:schemeClr val="dk1"/>
              </a:solidFill>
              <a:effectLst/>
              <a:latin typeface="+mn-lt"/>
              <a:ea typeface="+mn-ea"/>
              <a:cs typeface="+mn-cs"/>
            </a:rPr>
            <a:t>いるが</a:t>
          </a:r>
          <a:r>
            <a:rPr kumimoji="1" lang="ja-JP" altLang="ja-JP" sz="1100">
              <a:solidFill>
                <a:schemeClr val="dk1"/>
              </a:solidFill>
              <a:effectLst/>
              <a:latin typeface="+mn-lt"/>
              <a:ea typeface="+mn-ea"/>
              <a:cs typeface="+mn-cs"/>
            </a:rPr>
            <a:t>、類似団体平均を上回っている。行財政改革の推進を図り、人件費等経常経費の縮減に努める。</a:t>
          </a:r>
          <a:endParaRPr lang="ja-JP" altLang="ja-JP" sz="1400">
            <a:effectLst/>
          </a:endParaRPr>
        </a:p>
      </xdr:txBody>
    </xdr:sp>
    <xdr:clientData/>
  </xdr:twoCellAnchor>
  <xdr:oneCellAnchor>
    <xdr:from>
      <xdr:col>62</xdr:col>
      <xdr:colOff>6350</xdr:colOff>
      <xdr:row>69</xdr:row>
      <xdr:rowOff>107950</xdr:rowOff>
    </xdr:from>
    <xdr:ext cx="298543" cy="225703"/>
    <xdr:sp macro="" textlink="">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8" name="直線コネクタ 407">
          <a:extLst>
            <a:ext uri="{FF2B5EF4-FFF2-40B4-BE49-F238E27FC236}">
              <a16:creationId xmlns:a16="http://schemas.microsoft.com/office/drawing/2014/main" id="{00000000-0008-0000-0400-000098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9" name="テキスト ボックス 408">
          <a:extLst>
            <a:ext uri="{FF2B5EF4-FFF2-40B4-BE49-F238E27FC236}">
              <a16:creationId xmlns:a16="http://schemas.microsoft.com/office/drawing/2014/main" id="{00000000-0008-0000-0400-000099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10" name="直線コネクタ 409">
          <a:extLst>
            <a:ext uri="{FF2B5EF4-FFF2-40B4-BE49-F238E27FC236}">
              <a16:creationId xmlns:a16="http://schemas.microsoft.com/office/drawing/2014/main" id="{00000000-0008-0000-0400-00009A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2" name="直線コネクタ 411">
          <a:extLst>
            <a:ext uri="{FF2B5EF4-FFF2-40B4-BE49-F238E27FC236}">
              <a16:creationId xmlns:a16="http://schemas.microsoft.com/office/drawing/2014/main" id="{00000000-0008-0000-0400-00009C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13" name="テキスト ボックス 412">
          <a:extLst>
            <a:ext uri="{FF2B5EF4-FFF2-40B4-BE49-F238E27FC236}">
              <a16:creationId xmlns:a16="http://schemas.microsoft.com/office/drawing/2014/main" id="{00000000-0008-0000-0400-00009D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4" name="直線コネクタ 413">
          <a:extLst>
            <a:ext uri="{FF2B5EF4-FFF2-40B4-BE49-F238E27FC236}">
              <a16:creationId xmlns:a16="http://schemas.microsoft.com/office/drawing/2014/main" id="{00000000-0008-0000-0400-00009E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15" name="テキスト ボックス 414">
          <a:extLst>
            <a:ext uri="{FF2B5EF4-FFF2-40B4-BE49-F238E27FC236}">
              <a16:creationId xmlns:a16="http://schemas.microsoft.com/office/drawing/2014/main" id="{00000000-0008-0000-0400-00009F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17" name="テキスト ボックス 416">
          <a:extLst>
            <a:ext uri="{FF2B5EF4-FFF2-40B4-BE49-F238E27FC236}">
              <a16:creationId xmlns:a16="http://schemas.microsoft.com/office/drawing/2014/main" id="{00000000-0008-0000-0400-0000A1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9" name="テキスト ボックス 418">
          <a:extLst>
            <a:ext uri="{FF2B5EF4-FFF2-40B4-BE49-F238E27FC236}">
              <a16:creationId xmlns:a16="http://schemas.microsoft.com/office/drawing/2014/main" id="{00000000-0008-0000-0400-0000A3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0" name="公債費以外グラフ枠">
          <a:extLst>
            <a:ext uri="{FF2B5EF4-FFF2-40B4-BE49-F238E27FC236}">
              <a16:creationId xmlns:a16="http://schemas.microsoft.com/office/drawing/2014/main" id="{00000000-0008-0000-0400-0000A4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72</xdr:row>
      <xdr:rowOff>108712</xdr:rowOff>
    </xdr:from>
    <xdr:to>
      <xdr:col>82</xdr:col>
      <xdr:colOff>107950</xdr:colOff>
      <xdr:row>80</xdr:row>
      <xdr:rowOff>76708</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flipV="1">
          <a:off x="16510000" y="12453112"/>
          <a:ext cx="0" cy="13395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48785</xdr:rowOff>
    </xdr:from>
    <xdr:ext cx="762000" cy="259045"/>
    <xdr:sp macro="" textlink="">
      <xdr:nvSpPr>
        <xdr:cNvPr id="422" name="公債費以外最小値テキスト">
          <a:extLst>
            <a:ext uri="{FF2B5EF4-FFF2-40B4-BE49-F238E27FC236}">
              <a16:creationId xmlns:a16="http://schemas.microsoft.com/office/drawing/2014/main" id="{00000000-0008-0000-0400-0000A6010000}"/>
            </a:ext>
          </a:extLst>
        </xdr:cNvPr>
        <xdr:cNvSpPr txBox="1"/>
      </xdr:nvSpPr>
      <xdr:spPr>
        <a:xfrm>
          <a:off x="16598900" y="137647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76708</xdr:rowOff>
    </xdr:from>
    <xdr:to>
      <xdr:col>82</xdr:col>
      <xdr:colOff>196850</xdr:colOff>
      <xdr:row>80</xdr:row>
      <xdr:rowOff>76708</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6421100" y="137927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23639</xdr:rowOff>
    </xdr:from>
    <xdr:ext cx="762000" cy="259045"/>
    <xdr:sp macro="" textlink="">
      <xdr:nvSpPr>
        <xdr:cNvPr id="424" name="公債費以外最大値テキスト">
          <a:extLst>
            <a:ext uri="{FF2B5EF4-FFF2-40B4-BE49-F238E27FC236}">
              <a16:creationId xmlns:a16="http://schemas.microsoft.com/office/drawing/2014/main" id="{00000000-0008-0000-0400-0000A8010000}"/>
            </a:ext>
          </a:extLst>
        </xdr:cNvPr>
        <xdr:cNvSpPr txBox="1"/>
      </xdr:nvSpPr>
      <xdr:spPr>
        <a:xfrm>
          <a:off x="16598900" y="121965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72</xdr:row>
      <xdr:rowOff>108712</xdr:rowOff>
    </xdr:from>
    <xdr:to>
      <xdr:col>82</xdr:col>
      <xdr:colOff>196850</xdr:colOff>
      <xdr:row>72</xdr:row>
      <xdr:rowOff>108712</xdr:rowOff>
    </xdr:to>
    <xdr:cxnSp macro="">
      <xdr:nvCxnSpPr>
        <xdr:cNvPr id="425" name="直線コネクタ 424">
          <a:extLst>
            <a:ext uri="{FF2B5EF4-FFF2-40B4-BE49-F238E27FC236}">
              <a16:creationId xmlns:a16="http://schemas.microsoft.com/office/drawing/2014/main" id="{00000000-0008-0000-0400-0000A9010000}"/>
            </a:ext>
          </a:extLst>
        </xdr:cNvPr>
        <xdr:cNvCxnSpPr/>
      </xdr:nvCxnSpPr>
      <xdr:spPr>
        <a:xfrm>
          <a:off x="16421100" y="124531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77</xdr:row>
      <xdr:rowOff>92711</xdr:rowOff>
    </xdr:from>
    <xdr:to>
      <xdr:col>82</xdr:col>
      <xdr:colOff>107950</xdr:colOff>
      <xdr:row>77</xdr:row>
      <xdr:rowOff>129287</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flipV="1">
          <a:off x="15671800" y="13294361"/>
          <a:ext cx="8382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21862</xdr:rowOff>
    </xdr:from>
    <xdr:ext cx="762000" cy="259045"/>
    <xdr:sp macro="" textlink="">
      <xdr:nvSpPr>
        <xdr:cNvPr id="427" name="公債費以外平均値テキスト">
          <a:extLst>
            <a:ext uri="{FF2B5EF4-FFF2-40B4-BE49-F238E27FC236}">
              <a16:creationId xmlns:a16="http://schemas.microsoft.com/office/drawing/2014/main" id="{00000000-0008-0000-0400-0000AB010000}"/>
            </a:ext>
          </a:extLst>
        </xdr:cNvPr>
        <xdr:cNvSpPr txBox="1"/>
      </xdr:nvSpPr>
      <xdr:spPr>
        <a:xfrm>
          <a:off x="16598900" y="130520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5335</xdr:rowOff>
    </xdr:from>
    <xdr:to>
      <xdr:col>82</xdr:col>
      <xdr:colOff>158750</xdr:colOff>
      <xdr:row>77</xdr:row>
      <xdr:rowOff>106935</xdr:rowOff>
    </xdr:to>
    <xdr:sp macro="" textlink="">
      <xdr:nvSpPr>
        <xdr:cNvPr id="428" name="フローチャート: 判断 427">
          <a:extLst>
            <a:ext uri="{FF2B5EF4-FFF2-40B4-BE49-F238E27FC236}">
              <a16:creationId xmlns:a16="http://schemas.microsoft.com/office/drawing/2014/main" id="{00000000-0008-0000-0400-0000AC010000}"/>
            </a:ext>
          </a:extLst>
        </xdr:cNvPr>
        <xdr:cNvSpPr/>
      </xdr:nvSpPr>
      <xdr:spPr>
        <a:xfrm>
          <a:off x="16459200" y="13206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77</xdr:row>
      <xdr:rowOff>106426</xdr:rowOff>
    </xdr:from>
    <xdr:to>
      <xdr:col>78</xdr:col>
      <xdr:colOff>69850</xdr:colOff>
      <xdr:row>77</xdr:row>
      <xdr:rowOff>129287</xdr:rowOff>
    </xdr:to>
    <xdr:cxnSp macro="">
      <xdr:nvCxnSpPr>
        <xdr:cNvPr id="429" name="直線コネクタ 428">
          <a:extLst>
            <a:ext uri="{FF2B5EF4-FFF2-40B4-BE49-F238E27FC236}">
              <a16:creationId xmlns:a16="http://schemas.microsoft.com/office/drawing/2014/main" id="{00000000-0008-0000-0400-0000AD010000}"/>
            </a:ext>
          </a:extLst>
        </xdr:cNvPr>
        <xdr:cNvCxnSpPr/>
      </xdr:nvCxnSpPr>
      <xdr:spPr>
        <a:xfrm>
          <a:off x="14782800" y="13308076"/>
          <a:ext cx="88900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131063</xdr:rowOff>
    </xdr:from>
    <xdr:to>
      <xdr:col>78</xdr:col>
      <xdr:colOff>120650</xdr:colOff>
      <xdr:row>77</xdr:row>
      <xdr:rowOff>61213</xdr:rowOff>
    </xdr:to>
    <xdr:sp macro="" textlink="">
      <xdr:nvSpPr>
        <xdr:cNvPr id="430" name="フローチャート: 判断 429">
          <a:extLst>
            <a:ext uri="{FF2B5EF4-FFF2-40B4-BE49-F238E27FC236}">
              <a16:creationId xmlns:a16="http://schemas.microsoft.com/office/drawing/2014/main" id="{00000000-0008-0000-0400-0000AE010000}"/>
            </a:ext>
          </a:extLst>
        </xdr:cNvPr>
        <xdr:cNvSpPr/>
      </xdr:nvSpPr>
      <xdr:spPr>
        <a:xfrm>
          <a:off x="15621000" y="131612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71391</xdr:rowOff>
    </xdr:from>
    <xdr:ext cx="736600" cy="259045"/>
    <xdr:sp macro="" textlink="">
      <xdr:nvSpPr>
        <xdr:cNvPr id="431" name="テキスト ボックス 430">
          <a:extLst>
            <a:ext uri="{FF2B5EF4-FFF2-40B4-BE49-F238E27FC236}">
              <a16:creationId xmlns:a16="http://schemas.microsoft.com/office/drawing/2014/main" id="{00000000-0008-0000-0400-0000AF010000}"/>
            </a:ext>
          </a:extLst>
        </xdr:cNvPr>
        <xdr:cNvSpPr txBox="1"/>
      </xdr:nvSpPr>
      <xdr:spPr>
        <a:xfrm>
          <a:off x="15290800" y="129301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77</xdr:row>
      <xdr:rowOff>42418</xdr:rowOff>
    </xdr:from>
    <xdr:to>
      <xdr:col>73</xdr:col>
      <xdr:colOff>180975</xdr:colOff>
      <xdr:row>77</xdr:row>
      <xdr:rowOff>106426</xdr:rowOff>
    </xdr:to>
    <xdr:cxnSp macro="">
      <xdr:nvCxnSpPr>
        <xdr:cNvPr id="432" name="直線コネクタ 431">
          <a:extLst>
            <a:ext uri="{FF2B5EF4-FFF2-40B4-BE49-F238E27FC236}">
              <a16:creationId xmlns:a16="http://schemas.microsoft.com/office/drawing/2014/main" id="{00000000-0008-0000-0400-0000B0010000}"/>
            </a:ext>
          </a:extLst>
        </xdr:cNvPr>
        <xdr:cNvCxnSpPr/>
      </xdr:nvCxnSpPr>
      <xdr:spPr>
        <a:xfrm>
          <a:off x="13893800" y="13244068"/>
          <a:ext cx="8890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85344</xdr:rowOff>
    </xdr:from>
    <xdr:to>
      <xdr:col>74</xdr:col>
      <xdr:colOff>31750</xdr:colOff>
      <xdr:row>77</xdr:row>
      <xdr:rowOff>15494</xdr:rowOff>
    </xdr:to>
    <xdr:sp macro="" textlink="">
      <xdr:nvSpPr>
        <xdr:cNvPr id="433" name="フローチャート: 判断 432">
          <a:extLst>
            <a:ext uri="{FF2B5EF4-FFF2-40B4-BE49-F238E27FC236}">
              <a16:creationId xmlns:a16="http://schemas.microsoft.com/office/drawing/2014/main" id="{00000000-0008-0000-0400-0000B1010000}"/>
            </a:ext>
          </a:extLst>
        </xdr:cNvPr>
        <xdr:cNvSpPr/>
      </xdr:nvSpPr>
      <xdr:spPr>
        <a:xfrm>
          <a:off x="14732000" y="13115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25671</xdr:rowOff>
    </xdr:from>
    <xdr:ext cx="762000" cy="259045"/>
    <xdr:sp macro="" textlink="">
      <xdr:nvSpPr>
        <xdr:cNvPr id="434" name="テキスト ボックス 433">
          <a:extLst>
            <a:ext uri="{FF2B5EF4-FFF2-40B4-BE49-F238E27FC236}">
              <a16:creationId xmlns:a16="http://schemas.microsoft.com/office/drawing/2014/main" id="{00000000-0008-0000-0400-0000B2010000}"/>
            </a:ext>
          </a:extLst>
        </xdr:cNvPr>
        <xdr:cNvSpPr txBox="1"/>
      </xdr:nvSpPr>
      <xdr:spPr>
        <a:xfrm>
          <a:off x="14401800" y="128844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77</xdr:row>
      <xdr:rowOff>42418</xdr:rowOff>
    </xdr:from>
    <xdr:to>
      <xdr:col>69</xdr:col>
      <xdr:colOff>92075</xdr:colOff>
      <xdr:row>78</xdr:row>
      <xdr:rowOff>108713</xdr:rowOff>
    </xdr:to>
    <xdr:cxnSp macro="">
      <xdr:nvCxnSpPr>
        <xdr:cNvPr id="435" name="直線コネクタ 434">
          <a:extLst>
            <a:ext uri="{FF2B5EF4-FFF2-40B4-BE49-F238E27FC236}">
              <a16:creationId xmlns:a16="http://schemas.microsoft.com/office/drawing/2014/main" id="{00000000-0008-0000-0400-0000B3010000}"/>
            </a:ext>
          </a:extLst>
        </xdr:cNvPr>
        <xdr:cNvCxnSpPr/>
      </xdr:nvCxnSpPr>
      <xdr:spPr>
        <a:xfrm flipV="1">
          <a:off x="13004800" y="13244068"/>
          <a:ext cx="889000" cy="2377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133350</xdr:rowOff>
    </xdr:from>
    <xdr:to>
      <xdr:col>69</xdr:col>
      <xdr:colOff>142875</xdr:colOff>
      <xdr:row>76</xdr:row>
      <xdr:rowOff>63500</xdr:rowOff>
    </xdr:to>
    <xdr:sp macro="" textlink="">
      <xdr:nvSpPr>
        <xdr:cNvPr id="436" name="フローチャート: 判断 435">
          <a:extLst>
            <a:ext uri="{FF2B5EF4-FFF2-40B4-BE49-F238E27FC236}">
              <a16:creationId xmlns:a16="http://schemas.microsoft.com/office/drawing/2014/main" id="{00000000-0008-0000-0400-0000B4010000}"/>
            </a:ext>
          </a:extLst>
        </xdr:cNvPr>
        <xdr:cNvSpPr/>
      </xdr:nvSpPr>
      <xdr:spPr>
        <a:xfrm>
          <a:off x="13843000" y="12992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73677</xdr:rowOff>
    </xdr:from>
    <xdr:ext cx="762000" cy="259045"/>
    <xdr:sp macro="" textlink="">
      <xdr:nvSpPr>
        <xdr:cNvPr id="437" name="テキスト ボックス 436">
          <a:extLst>
            <a:ext uri="{FF2B5EF4-FFF2-40B4-BE49-F238E27FC236}">
              <a16:creationId xmlns:a16="http://schemas.microsoft.com/office/drawing/2014/main" id="{00000000-0008-0000-0400-0000B5010000}"/>
            </a:ext>
          </a:extLst>
        </xdr:cNvPr>
        <xdr:cNvSpPr txBox="1"/>
      </xdr:nvSpPr>
      <xdr:spPr>
        <a:xfrm>
          <a:off x="13512800" y="1276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117348</xdr:rowOff>
    </xdr:from>
    <xdr:to>
      <xdr:col>65</xdr:col>
      <xdr:colOff>53975</xdr:colOff>
      <xdr:row>77</xdr:row>
      <xdr:rowOff>47498</xdr:rowOff>
    </xdr:to>
    <xdr:sp macro="" textlink="">
      <xdr:nvSpPr>
        <xdr:cNvPr id="438" name="フローチャート: 判断 437">
          <a:extLst>
            <a:ext uri="{FF2B5EF4-FFF2-40B4-BE49-F238E27FC236}">
              <a16:creationId xmlns:a16="http://schemas.microsoft.com/office/drawing/2014/main" id="{00000000-0008-0000-0400-0000B6010000}"/>
            </a:ext>
          </a:extLst>
        </xdr:cNvPr>
        <xdr:cNvSpPr/>
      </xdr:nvSpPr>
      <xdr:spPr>
        <a:xfrm>
          <a:off x="12954000" y="13147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57675</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2623800" y="129164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41911</xdr:rowOff>
    </xdr:from>
    <xdr:to>
      <xdr:col>82</xdr:col>
      <xdr:colOff>158750</xdr:colOff>
      <xdr:row>77</xdr:row>
      <xdr:rowOff>143511</xdr:rowOff>
    </xdr:to>
    <xdr:sp macro="" textlink="">
      <xdr:nvSpPr>
        <xdr:cNvPr id="445" name="楕円 444">
          <a:extLst>
            <a:ext uri="{FF2B5EF4-FFF2-40B4-BE49-F238E27FC236}">
              <a16:creationId xmlns:a16="http://schemas.microsoft.com/office/drawing/2014/main" id="{00000000-0008-0000-0400-0000BD010000}"/>
            </a:ext>
          </a:extLst>
        </xdr:cNvPr>
        <xdr:cNvSpPr/>
      </xdr:nvSpPr>
      <xdr:spPr>
        <a:xfrm>
          <a:off x="16459200" y="13243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77</xdr:row>
      <xdr:rowOff>13988</xdr:rowOff>
    </xdr:from>
    <xdr:ext cx="762000" cy="259045"/>
    <xdr:sp macro="" textlink="">
      <xdr:nvSpPr>
        <xdr:cNvPr id="446" name="公債費以外該当値テキスト">
          <a:extLst>
            <a:ext uri="{FF2B5EF4-FFF2-40B4-BE49-F238E27FC236}">
              <a16:creationId xmlns:a16="http://schemas.microsoft.com/office/drawing/2014/main" id="{00000000-0008-0000-0400-0000BE010000}"/>
            </a:ext>
          </a:extLst>
        </xdr:cNvPr>
        <xdr:cNvSpPr txBox="1"/>
      </xdr:nvSpPr>
      <xdr:spPr>
        <a:xfrm>
          <a:off x="16598900" y="132156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77</xdr:row>
      <xdr:rowOff>78487</xdr:rowOff>
    </xdr:from>
    <xdr:to>
      <xdr:col>78</xdr:col>
      <xdr:colOff>120650</xdr:colOff>
      <xdr:row>78</xdr:row>
      <xdr:rowOff>8637</xdr:rowOff>
    </xdr:to>
    <xdr:sp macro="" textlink="">
      <xdr:nvSpPr>
        <xdr:cNvPr id="447" name="楕円 446">
          <a:extLst>
            <a:ext uri="{FF2B5EF4-FFF2-40B4-BE49-F238E27FC236}">
              <a16:creationId xmlns:a16="http://schemas.microsoft.com/office/drawing/2014/main" id="{00000000-0008-0000-0400-0000BF010000}"/>
            </a:ext>
          </a:extLst>
        </xdr:cNvPr>
        <xdr:cNvSpPr/>
      </xdr:nvSpPr>
      <xdr:spPr>
        <a:xfrm>
          <a:off x="15621000" y="132801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164864</xdr:rowOff>
    </xdr:from>
    <xdr:ext cx="7366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5290800" y="1336651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77</xdr:row>
      <xdr:rowOff>55626</xdr:rowOff>
    </xdr:from>
    <xdr:to>
      <xdr:col>74</xdr:col>
      <xdr:colOff>31750</xdr:colOff>
      <xdr:row>77</xdr:row>
      <xdr:rowOff>157226</xdr:rowOff>
    </xdr:to>
    <xdr:sp macro="" textlink="">
      <xdr:nvSpPr>
        <xdr:cNvPr id="449" name="楕円 448">
          <a:extLst>
            <a:ext uri="{FF2B5EF4-FFF2-40B4-BE49-F238E27FC236}">
              <a16:creationId xmlns:a16="http://schemas.microsoft.com/office/drawing/2014/main" id="{00000000-0008-0000-0400-0000C1010000}"/>
            </a:ext>
          </a:extLst>
        </xdr:cNvPr>
        <xdr:cNvSpPr/>
      </xdr:nvSpPr>
      <xdr:spPr>
        <a:xfrm>
          <a:off x="14732000" y="132572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142003</xdr:rowOff>
    </xdr:from>
    <xdr:ext cx="762000" cy="259045"/>
    <xdr:sp macro="" textlink="">
      <xdr:nvSpPr>
        <xdr:cNvPr id="450" name="テキスト ボックス 449">
          <a:extLst>
            <a:ext uri="{FF2B5EF4-FFF2-40B4-BE49-F238E27FC236}">
              <a16:creationId xmlns:a16="http://schemas.microsoft.com/office/drawing/2014/main" id="{00000000-0008-0000-0400-0000C2010000}"/>
            </a:ext>
          </a:extLst>
        </xdr:cNvPr>
        <xdr:cNvSpPr txBox="1"/>
      </xdr:nvSpPr>
      <xdr:spPr>
        <a:xfrm>
          <a:off x="14401800" y="133436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76</xdr:row>
      <xdr:rowOff>163068</xdr:rowOff>
    </xdr:from>
    <xdr:to>
      <xdr:col>69</xdr:col>
      <xdr:colOff>142875</xdr:colOff>
      <xdr:row>77</xdr:row>
      <xdr:rowOff>93218</xdr:rowOff>
    </xdr:to>
    <xdr:sp macro="" textlink="">
      <xdr:nvSpPr>
        <xdr:cNvPr id="451" name="楕円 450">
          <a:extLst>
            <a:ext uri="{FF2B5EF4-FFF2-40B4-BE49-F238E27FC236}">
              <a16:creationId xmlns:a16="http://schemas.microsoft.com/office/drawing/2014/main" id="{00000000-0008-0000-0400-0000C3010000}"/>
            </a:ext>
          </a:extLst>
        </xdr:cNvPr>
        <xdr:cNvSpPr/>
      </xdr:nvSpPr>
      <xdr:spPr>
        <a:xfrm>
          <a:off x="13843000" y="131932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77</xdr:row>
      <xdr:rowOff>77995</xdr:rowOff>
    </xdr:from>
    <xdr:ext cx="762000" cy="259045"/>
    <xdr:sp macro="" textlink="">
      <xdr:nvSpPr>
        <xdr:cNvPr id="452" name="テキスト ボックス 451">
          <a:extLst>
            <a:ext uri="{FF2B5EF4-FFF2-40B4-BE49-F238E27FC236}">
              <a16:creationId xmlns:a16="http://schemas.microsoft.com/office/drawing/2014/main" id="{00000000-0008-0000-0400-0000C4010000}"/>
            </a:ext>
          </a:extLst>
        </xdr:cNvPr>
        <xdr:cNvSpPr txBox="1"/>
      </xdr:nvSpPr>
      <xdr:spPr>
        <a:xfrm>
          <a:off x="13512800" y="132796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78</xdr:row>
      <xdr:rowOff>57913</xdr:rowOff>
    </xdr:from>
    <xdr:to>
      <xdr:col>65</xdr:col>
      <xdr:colOff>53975</xdr:colOff>
      <xdr:row>78</xdr:row>
      <xdr:rowOff>159513</xdr:rowOff>
    </xdr:to>
    <xdr:sp macro="" textlink="">
      <xdr:nvSpPr>
        <xdr:cNvPr id="453" name="楕円 452">
          <a:extLst>
            <a:ext uri="{FF2B5EF4-FFF2-40B4-BE49-F238E27FC236}">
              <a16:creationId xmlns:a16="http://schemas.microsoft.com/office/drawing/2014/main" id="{00000000-0008-0000-0400-0000C5010000}"/>
            </a:ext>
          </a:extLst>
        </xdr:cNvPr>
        <xdr:cNvSpPr/>
      </xdr:nvSpPr>
      <xdr:spPr>
        <a:xfrm>
          <a:off x="12954000" y="134310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78</xdr:row>
      <xdr:rowOff>144290</xdr:rowOff>
    </xdr:from>
    <xdr:ext cx="762000" cy="259045"/>
    <xdr:sp macro="" textlink="">
      <xdr:nvSpPr>
        <xdr:cNvPr id="454" name="テキスト ボックス 453">
          <a:extLst>
            <a:ext uri="{FF2B5EF4-FFF2-40B4-BE49-F238E27FC236}">
              <a16:creationId xmlns:a16="http://schemas.microsoft.com/office/drawing/2014/main" id="{00000000-0008-0000-0400-0000C6010000}"/>
            </a:ext>
          </a:extLst>
        </xdr:cNvPr>
        <xdr:cNvSpPr txBox="1"/>
      </xdr:nvSpPr>
      <xdr:spPr>
        <a:xfrm>
          <a:off x="12623800" y="135173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福岡県みやま市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21</xdr:row>
      <xdr:rowOff>3175</xdr:rowOff>
    </xdr:from>
    <xdr:to>
      <xdr:col>33</xdr:col>
      <xdr:colOff>114300</xdr:colOff>
      <xdr:row>21</xdr:row>
      <xdr:rowOff>3175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65125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20</xdr:row>
      <xdr:rowOff>32402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509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19</xdr:row>
      <xdr:rowOff>60325</xdr:rowOff>
    </xdr:from>
    <xdr:to>
      <xdr:col>33</xdr:col>
      <xdr:colOff>114300</xdr:colOff>
      <xdr:row>19</xdr:row>
      <xdr:rowOff>60325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36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18</xdr:row>
      <xdr:rowOff>89552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22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17</xdr:row>
      <xdr:rowOff>117475</xdr:rowOff>
    </xdr:from>
    <xdr:to>
      <xdr:col>33</xdr:col>
      <xdr:colOff>114300</xdr:colOff>
      <xdr:row>17</xdr:row>
      <xdr:rowOff>117475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307975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146702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937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14</xdr:row>
      <xdr:rowOff>60325</xdr:rowOff>
    </xdr:from>
    <xdr:to>
      <xdr:col>33</xdr:col>
      <xdr:colOff>114300</xdr:colOff>
      <xdr:row>14</xdr:row>
      <xdr:rowOff>60325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50825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13</xdr:row>
      <xdr:rowOff>89552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236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12</xdr:row>
      <xdr:rowOff>117475</xdr:rowOff>
    </xdr:from>
    <xdr:to>
      <xdr:col>33</xdr:col>
      <xdr:colOff>114300</xdr:colOff>
      <xdr:row>12</xdr:row>
      <xdr:rowOff>117475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222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11</xdr:row>
      <xdr:rowOff>146702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208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3175</xdr:rowOff>
    </xdr:from>
    <xdr:to>
      <xdr:col>33</xdr:col>
      <xdr:colOff>114300</xdr:colOff>
      <xdr:row>11</xdr:row>
      <xdr:rowOff>3175</xdr:rowOff>
    </xdr:to>
    <xdr:cxnSp macro="">
      <xdr:nvCxnSpPr>
        <xdr:cNvPr id="44" name="直線コネクタ 43">
          <a:extLst>
            <a:ext uri="{FF2B5EF4-FFF2-40B4-BE49-F238E27FC236}">
              <a16:creationId xmlns:a16="http://schemas.microsoft.com/office/drawing/2014/main" id="{00000000-0008-0000-0500-00002C000000}"/>
            </a:ext>
          </a:extLst>
        </xdr:cNvPr>
        <xdr:cNvCxnSpPr/>
      </xdr:nvCxnSpPr>
      <xdr:spPr bwMode="auto">
        <a:xfrm>
          <a:off x="2159000" y="193675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32402</xdr:rowOff>
    </xdr:from>
    <xdr:ext cx="762000" cy="259045"/>
    <xdr:sp macro="" textlink="">
      <xdr:nvSpPr>
        <xdr:cNvPr id="45" name="テキスト ボックス 44">
          <a:extLst>
            <a:ext uri="{FF2B5EF4-FFF2-40B4-BE49-F238E27FC236}">
              <a16:creationId xmlns:a16="http://schemas.microsoft.com/office/drawing/2014/main" id="{00000000-0008-0000-0500-00002D000000}"/>
            </a:ext>
          </a:extLst>
        </xdr:cNvPr>
        <xdr:cNvSpPr txBox="1"/>
      </xdr:nvSpPr>
      <xdr:spPr>
        <a:xfrm>
          <a:off x="1384300" y="1794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6" name="直線コネクタ 45">
          <a:extLst>
            <a:ext uri="{FF2B5EF4-FFF2-40B4-BE49-F238E27FC236}">
              <a16:creationId xmlns:a16="http://schemas.microsoft.com/office/drawing/2014/main" id="{00000000-0008-0000-0500-00002E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7" name="テキスト ボックス 46">
          <a:extLst>
            <a:ext uri="{FF2B5EF4-FFF2-40B4-BE49-F238E27FC236}">
              <a16:creationId xmlns:a16="http://schemas.microsoft.com/office/drawing/2014/main" id="{00000000-0008-0000-0500-00002F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8" name="人口1人当たり決算額の推移グラフ枠130">
          <a:extLst>
            <a:ext uri="{FF2B5EF4-FFF2-40B4-BE49-F238E27FC236}">
              <a16:creationId xmlns:a16="http://schemas.microsoft.com/office/drawing/2014/main" id="{00000000-0008-0000-0500-000030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171444</xdr:rowOff>
    </xdr:from>
    <xdr:to>
      <xdr:col>29</xdr:col>
      <xdr:colOff>127000</xdr:colOff>
      <xdr:row>20</xdr:row>
      <xdr:rowOff>51057</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flipV="1">
          <a:off x="5651500" y="2105019"/>
          <a:ext cx="0" cy="1422663"/>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23134</xdr:rowOff>
    </xdr:from>
    <xdr:ext cx="762000" cy="259045"/>
    <xdr:sp macro="" textlink="">
      <xdr:nvSpPr>
        <xdr:cNvPr id="50" name="人口1人当たり決算額の推移最小値テキスト130">
          <a:extLst>
            <a:ext uri="{FF2B5EF4-FFF2-40B4-BE49-F238E27FC236}">
              <a16:creationId xmlns:a16="http://schemas.microsoft.com/office/drawing/2014/main" id="{00000000-0008-0000-0500-000032000000}"/>
            </a:ext>
          </a:extLst>
        </xdr:cNvPr>
        <xdr:cNvSpPr txBox="1"/>
      </xdr:nvSpPr>
      <xdr:spPr>
        <a:xfrm>
          <a:off x="5740400" y="34997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72,973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51057</xdr:rowOff>
    </xdr:from>
    <xdr:to>
      <xdr:col>30</xdr:col>
      <xdr:colOff>25400</xdr:colOff>
      <xdr:row>20</xdr:row>
      <xdr:rowOff>51057</xdr:rowOff>
    </xdr:to>
    <xdr:cxnSp macro="">
      <xdr:nvCxnSpPr>
        <xdr:cNvPr id="51" name="直線コネクタ 50">
          <a:extLst>
            <a:ext uri="{FF2B5EF4-FFF2-40B4-BE49-F238E27FC236}">
              <a16:creationId xmlns:a16="http://schemas.microsoft.com/office/drawing/2014/main" id="{00000000-0008-0000-0500-000033000000}"/>
            </a:ext>
          </a:extLst>
        </xdr:cNvPr>
        <xdr:cNvCxnSpPr/>
      </xdr:nvCxnSpPr>
      <xdr:spPr bwMode="auto">
        <a:xfrm>
          <a:off x="5562600" y="352768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86371</xdr:rowOff>
    </xdr:from>
    <xdr:ext cx="762000" cy="259045"/>
    <xdr:sp macro="" textlink="">
      <xdr:nvSpPr>
        <xdr:cNvPr id="52" name="人口1人当たり決算額の推移最大値テキスト130">
          <a:extLst>
            <a:ext uri="{FF2B5EF4-FFF2-40B4-BE49-F238E27FC236}">
              <a16:creationId xmlns:a16="http://schemas.microsoft.com/office/drawing/2014/main" id="{00000000-0008-0000-0500-000034000000}"/>
            </a:ext>
          </a:extLst>
        </xdr:cNvPr>
        <xdr:cNvSpPr txBox="1"/>
      </xdr:nvSpPr>
      <xdr:spPr>
        <a:xfrm>
          <a:off x="5740400" y="18484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222,334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171444</xdr:rowOff>
    </xdr:from>
    <xdr:to>
      <xdr:col>30</xdr:col>
      <xdr:colOff>25400</xdr:colOff>
      <xdr:row>11</xdr:row>
      <xdr:rowOff>171444</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a:off x="5562600" y="210501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18</xdr:row>
      <xdr:rowOff>94815</xdr:rowOff>
    </xdr:from>
    <xdr:to>
      <xdr:col>29</xdr:col>
      <xdr:colOff>127000</xdr:colOff>
      <xdr:row>18</xdr:row>
      <xdr:rowOff>142049</xdr:rowOff>
    </xdr:to>
    <xdr:cxnSp macro="">
      <xdr:nvCxnSpPr>
        <xdr:cNvPr id="54" name="直線コネクタ 53">
          <a:extLst>
            <a:ext uri="{FF2B5EF4-FFF2-40B4-BE49-F238E27FC236}">
              <a16:creationId xmlns:a16="http://schemas.microsoft.com/office/drawing/2014/main" id="{00000000-0008-0000-0500-000036000000}"/>
            </a:ext>
          </a:extLst>
        </xdr:cNvPr>
        <xdr:cNvCxnSpPr/>
      </xdr:nvCxnSpPr>
      <xdr:spPr bwMode="auto">
        <a:xfrm flipV="1">
          <a:off x="5003800" y="3228540"/>
          <a:ext cx="647700" cy="4723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15</xdr:row>
      <xdr:rowOff>165146</xdr:rowOff>
    </xdr:from>
    <xdr:ext cx="762000" cy="259045"/>
    <xdr:sp macro="" textlink="">
      <xdr:nvSpPr>
        <xdr:cNvPr id="55" name="人口1人当たり決算額の推移平均値テキスト130">
          <a:extLst>
            <a:ext uri="{FF2B5EF4-FFF2-40B4-BE49-F238E27FC236}">
              <a16:creationId xmlns:a16="http://schemas.microsoft.com/office/drawing/2014/main" id="{00000000-0008-0000-0500-000037000000}"/>
            </a:ext>
          </a:extLst>
        </xdr:cNvPr>
        <xdr:cNvSpPr txBox="1"/>
      </xdr:nvSpPr>
      <xdr:spPr>
        <a:xfrm>
          <a:off x="5740400" y="278452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129,397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148619</xdr:rowOff>
    </xdr:from>
    <xdr:to>
      <xdr:col>29</xdr:col>
      <xdr:colOff>177800</xdr:colOff>
      <xdr:row>17</xdr:row>
      <xdr:rowOff>78769</xdr:rowOff>
    </xdr:to>
    <xdr:sp macro="" textlink="">
      <xdr:nvSpPr>
        <xdr:cNvPr id="56" name="フローチャート: 判断 55">
          <a:extLst>
            <a:ext uri="{FF2B5EF4-FFF2-40B4-BE49-F238E27FC236}">
              <a16:creationId xmlns:a16="http://schemas.microsoft.com/office/drawing/2014/main" id="{00000000-0008-0000-0500-000038000000}"/>
            </a:ext>
          </a:extLst>
        </xdr:cNvPr>
        <xdr:cNvSpPr/>
      </xdr:nvSpPr>
      <xdr:spPr bwMode="auto">
        <a:xfrm>
          <a:off x="5600700" y="293944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18</xdr:row>
      <xdr:rowOff>142049</xdr:rowOff>
    </xdr:from>
    <xdr:to>
      <xdr:col>26</xdr:col>
      <xdr:colOff>50800</xdr:colOff>
      <xdr:row>18</xdr:row>
      <xdr:rowOff>169263</xdr:rowOff>
    </xdr:to>
    <xdr:cxnSp macro="">
      <xdr:nvCxnSpPr>
        <xdr:cNvPr id="57" name="直線コネクタ 56">
          <a:extLst>
            <a:ext uri="{FF2B5EF4-FFF2-40B4-BE49-F238E27FC236}">
              <a16:creationId xmlns:a16="http://schemas.microsoft.com/office/drawing/2014/main" id="{00000000-0008-0000-0500-000039000000}"/>
            </a:ext>
          </a:extLst>
        </xdr:cNvPr>
        <xdr:cNvCxnSpPr/>
      </xdr:nvCxnSpPr>
      <xdr:spPr bwMode="auto">
        <a:xfrm flipV="1">
          <a:off x="4305300" y="3275774"/>
          <a:ext cx="698500" cy="2721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70637</xdr:rowOff>
    </xdr:from>
    <xdr:to>
      <xdr:col>26</xdr:col>
      <xdr:colOff>101600</xdr:colOff>
      <xdr:row>18</xdr:row>
      <xdr:rowOff>787</xdr:rowOff>
    </xdr:to>
    <xdr:sp macro="" textlink="">
      <xdr:nvSpPr>
        <xdr:cNvPr id="58" name="フローチャート: 判断 57">
          <a:extLst>
            <a:ext uri="{FF2B5EF4-FFF2-40B4-BE49-F238E27FC236}">
              <a16:creationId xmlns:a16="http://schemas.microsoft.com/office/drawing/2014/main" id="{00000000-0008-0000-0500-00003A000000}"/>
            </a:ext>
          </a:extLst>
        </xdr:cNvPr>
        <xdr:cNvSpPr/>
      </xdr:nvSpPr>
      <xdr:spPr bwMode="auto">
        <a:xfrm>
          <a:off x="4953000" y="303291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10964</xdr:rowOff>
    </xdr:from>
    <xdr:ext cx="736600" cy="259045"/>
    <xdr:sp macro="" textlink="">
      <xdr:nvSpPr>
        <xdr:cNvPr id="59" name="テキスト ボックス 58">
          <a:extLst>
            <a:ext uri="{FF2B5EF4-FFF2-40B4-BE49-F238E27FC236}">
              <a16:creationId xmlns:a16="http://schemas.microsoft.com/office/drawing/2014/main" id="{00000000-0008-0000-0500-00003B000000}"/>
            </a:ext>
          </a:extLst>
        </xdr:cNvPr>
        <xdr:cNvSpPr txBox="1"/>
      </xdr:nvSpPr>
      <xdr:spPr>
        <a:xfrm>
          <a:off x="4622800" y="28017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18</xdr:row>
      <xdr:rowOff>169263</xdr:rowOff>
    </xdr:from>
    <xdr:to>
      <xdr:col>22</xdr:col>
      <xdr:colOff>114300</xdr:colOff>
      <xdr:row>19</xdr:row>
      <xdr:rowOff>8652</xdr:rowOff>
    </xdr:to>
    <xdr:cxnSp macro="">
      <xdr:nvCxnSpPr>
        <xdr:cNvPr id="60" name="直線コネクタ 59">
          <a:extLst>
            <a:ext uri="{FF2B5EF4-FFF2-40B4-BE49-F238E27FC236}">
              <a16:creationId xmlns:a16="http://schemas.microsoft.com/office/drawing/2014/main" id="{00000000-0008-0000-0500-00003C000000}"/>
            </a:ext>
          </a:extLst>
        </xdr:cNvPr>
        <xdr:cNvCxnSpPr/>
      </xdr:nvCxnSpPr>
      <xdr:spPr bwMode="auto">
        <a:xfrm flipV="1">
          <a:off x="3606800" y="3302988"/>
          <a:ext cx="698500" cy="1083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109395</xdr:rowOff>
    </xdr:from>
    <xdr:to>
      <xdr:col>22</xdr:col>
      <xdr:colOff>165100</xdr:colOff>
      <xdr:row>18</xdr:row>
      <xdr:rowOff>39545</xdr:rowOff>
    </xdr:to>
    <xdr:sp macro="" textlink="">
      <xdr:nvSpPr>
        <xdr:cNvPr id="61" name="フローチャート: 判断 60">
          <a:extLst>
            <a:ext uri="{FF2B5EF4-FFF2-40B4-BE49-F238E27FC236}">
              <a16:creationId xmlns:a16="http://schemas.microsoft.com/office/drawing/2014/main" id="{00000000-0008-0000-0500-00003D000000}"/>
            </a:ext>
          </a:extLst>
        </xdr:cNvPr>
        <xdr:cNvSpPr/>
      </xdr:nvSpPr>
      <xdr:spPr bwMode="auto">
        <a:xfrm>
          <a:off x="4254500" y="307167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49722</xdr:rowOff>
    </xdr:from>
    <xdr:ext cx="762000" cy="259045"/>
    <xdr:sp macro="" textlink="">
      <xdr:nvSpPr>
        <xdr:cNvPr id="62" name="テキスト ボックス 61">
          <a:extLst>
            <a:ext uri="{FF2B5EF4-FFF2-40B4-BE49-F238E27FC236}">
              <a16:creationId xmlns:a16="http://schemas.microsoft.com/office/drawing/2014/main" id="{00000000-0008-0000-0500-00003E000000}"/>
            </a:ext>
          </a:extLst>
        </xdr:cNvPr>
        <xdr:cNvSpPr txBox="1"/>
      </xdr:nvSpPr>
      <xdr:spPr>
        <a:xfrm>
          <a:off x="3924300" y="28405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19</xdr:row>
      <xdr:rowOff>8652</xdr:rowOff>
    </xdr:from>
    <xdr:to>
      <xdr:col>18</xdr:col>
      <xdr:colOff>177800</xdr:colOff>
      <xdr:row>19</xdr:row>
      <xdr:rowOff>24568</xdr:rowOff>
    </xdr:to>
    <xdr:cxnSp macro="">
      <xdr:nvCxnSpPr>
        <xdr:cNvPr id="63" name="直線コネクタ 62">
          <a:extLst>
            <a:ext uri="{FF2B5EF4-FFF2-40B4-BE49-F238E27FC236}">
              <a16:creationId xmlns:a16="http://schemas.microsoft.com/office/drawing/2014/main" id="{00000000-0008-0000-0500-00003F000000}"/>
            </a:ext>
          </a:extLst>
        </xdr:cNvPr>
        <xdr:cNvCxnSpPr/>
      </xdr:nvCxnSpPr>
      <xdr:spPr bwMode="auto">
        <a:xfrm flipV="1">
          <a:off x="2908300" y="3313827"/>
          <a:ext cx="698500" cy="1591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119596</xdr:rowOff>
    </xdr:from>
    <xdr:to>
      <xdr:col>19</xdr:col>
      <xdr:colOff>38100</xdr:colOff>
      <xdr:row>18</xdr:row>
      <xdr:rowOff>49746</xdr:rowOff>
    </xdr:to>
    <xdr:sp macro="" textlink="">
      <xdr:nvSpPr>
        <xdr:cNvPr id="64" name="フローチャート: 判断 63">
          <a:extLst>
            <a:ext uri="{FF2B5EF4-FFF2-40B4-BE49-F238E27FC236}">
              <a16:creationId xmlns:a16="http://schemas.microsoft.com/office/drawing/2014/main" id="{00000000-0008-0000-0500-000040000000}"/>
            </a:ext>
          </a:extLst>
        </xdr:cNvPr>
        <xdr:cNvSpPr/>
      </xdr:nvSpPr>
      <xdr:spPr bwMode="auto">
        <a:xfrm>
          <a:off x="3556000" y="308187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59923</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3225800" y="28507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159182</xdr:rowOff>
    </xdr:from>
    <xdr:to>
      <xdr:col>15</xdr:col>
      <xdr:colOff>101600</xdr:colOff>
      <xdr:row>18</xdr:row>
      <xdr:rowOff>89332</xdr:rowOff>
    </xdr:to>
    <xdr:sp macro="" textlink="">
      <xdr:nvSpPr>
        <xdr:cNvPr id="66" name="フローチャート: 判断 65">
          <a:extLst>
            <a:ext uri="{FF2B5EF4-FFF2-40B4-BE49-F238E27FC236}">
              <a16:creationId xmlns:a16="http://schemas.microsoft.com/office/drawing/2014/main" id="{00000000-0008-0000-0500-000042000000}"/>
            </a:ext>
          </a:extLst>
        </xdr:cNvPr>
        <xdr:cNvSpPr/>
      </xdr:nvSpPr>
      <xdr:spPr bwMode="auto">
        <a:xfrm>
          <a:off x="2857500" y="312145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99509</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2527300" y="28903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110,288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9" name="テキスト ボックス 68">
          <a:extLst>
            <a:ext uri="{FF2B5EF4-FFF2-40B4-BE49-F238E27FC236}">
              <a16:creationId xmlns:a16="http://schemas.microsoft.com/office/drawing/2014/main" id="{00000000-0008-0000-0500-000045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70" name="テキスト ボックス 69">
          <a:extLst>
            <a:ext uri="{FF2B5EF4-FFF2-40B4-BE49-F238E27FC236}">
              <a16:creationId xmlns:a16="http://schemas.microsoft.com/office/drawing/2014/main" id="{00000000-0008-0000-0500-000046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71" name="テキスト ボックス 70">
          <a:extLst>
            <a:ext uri="{FF2B5EF4-FFF2-40B4-BE49-F238E27FC236}">
              <a16:creationId xmlns:a16="http://schemas.microsoft.com/office/drawing/2014/main" id="{00000000-0008-0000-0500-000047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18</xdr:row>
      <xdr:rowOff>44015</xdr:rowOff>
    </xdr:from>
    <xdr:to>
      <xdr:col>29</xdr:col>
      <xdr:colOff>177800</xdr:colOff>
      <xdr:row>18</xdr:row>
      <xdr:rowOff>145615</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5600700" y="317774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18</xdr:row>
      <xdr:rowOff>16092</xdr:rowOff>
    </xdr:from>
    <xdr:ext cx="762000" cy="259045"/>
    <xdr:sp macro="" textlink="">
      <xdr:nvSpPr>
        <xdr:cNvPr id="74" name="人口1人当たり決算額の推移該当値テキスト130">
          <a:extLst>
            <a:ext uri="{FF2B5EF4-FFF2-40B4-BE49-F238E27FC236}">
              <a16:creationId xmlns:a16="http://schemas.microsoft.com/office/drawing/2014/main" id="{00000000-0008-0000-0500-00004A000000}"/>
            </a:ext>
          </a:extLst>
        </xdr:cNvPr>
        <xdr:cNvSpPr txBox="1"/>
      </xdr:nvSpPr>
      <xdr:spPr>
        <a:xfrm>
          <a:off x="5740400" y="3149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104,379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18</xdr:row>
      <xdr:rowOff>91249</xdr:rowOff>
    </xdr:from>
    <xdr:to>
      <xdr:col>26</xdr:col>
      <xdr:colOff>101600</xdr:colOff>
      <xdr:row>19</xdr:row>
      <xdr:rowOff>21399</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4953000" y="322497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19</xdr:row>
      <xdr:rowOff>6176</xdr:rowOff>
    </xdr:from>
    <xdr:ext cx="7366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4622800" y="331135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99,420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18</xdr:row>
      <xdr:rowOff>118463</xdr:rowOff>
    </xdr:from>
    <xdr:to>
      <xdr:col>22</xdr:col>
      <xdr:colOff>165100</xdr:colOff>
      <xdr:row>19</xdr:row>
      <xdr:rowOff>48613</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4254500" y="325218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19</xdr:row>
      <xdr:rowOff>33390</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3924300" y="33385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96,563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18</xdr:row>
      <xdr:rowOff>129302</xdr:rowOff>
    </xdr:from>
    <xdr:to>
      <xdr:col>19</xdr:col>
      <xdr:colOff>38100</xdr:colOff>
      <xdr:row>19</xdr:row>
      <xdr:rowOff>59452</xdr:rowOff>
    </xdr:to>
    <xdr:sp macro="" textlink="">
      <xdr:nvSpPr>
        <xdr:cNvPr id="79" name="楕円 78">
          <a:extLst>
            <a:ext uri="{FF2B5EF4-FFF2-40B4-BE49-F238E27FC236}">
              <a16:creationId xmlns:a16="http://schemas.microsoft.com/office/drawing/2014/main" id="{00000000-0008-0000-0500-00004F000000}"/>
            </a:ext>
          </a:extLst>
        </xdr:cNvPr>
        <xdr:cNvSpPr/>
      </xdr:nvSpPr>
      <xdr:spPr bwMode="auto">
        <a:xfrm>
          <a:off x="3556000" y="326302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19</xdr:row>
      <xdr:rowOff>44229</xdr:rowOff>
    </xdr:from>
    <xdr:ext cx="762000" cy="259045"/>
    <xdr:sp macro="" textlink="">
      <xdr:nvSpPr>
        <xdr:cNvPr id="80" name="テキスト ボックス 79">
          <a:extLst>
            <a:ext uri="{FF2B5EF4-FFF2-40B4-BE49-F238E27FC236}">
              <a16:creationId xmlns:a16="http://schemas.microsoft.com/office/drawing/2014/main" id="{00000000-0008-0000-0500-000050000000}"/>
            </a:ext>
          </a:extLst>
        </xdr:cNvPr>
        <xdr:cNvSpPr txBox="1"/>
      </xdr:nvSpPr>
      <xdr:spPr>
        <a:xfrm>
          <a:off x="3225800" y="33494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95,425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145218</xdr:rowOff>
    </xdr:from>
    <xdr:to>
      <xdr:col>15</xdr:col>
      <xdr:colOff>101600</xdr:colOff>
      <xdr:row>19</xdr:row>
      <xdr:rowOff>75368</xdr:rowOff>
    </xdr:to>
    <xdr:sp macro="" textlink="">
      <xdr:nvSpPr>
        <xdr:cNvPr id="81" name="楕円 80">
          <a:extLst>
            <a:ext uri="{FF2B5EF4-FFF2-40B4-BE49-F238E27FC236}">
              <a16:creationId xmlns:a16="http://schemas.microsoft.com/office/drawing/2014/main" id="{00000000-0008-0000-0500-000051000000}"/>
            </a:ext>
          </a:extLst>
        </xdr:cNvPr>
        <xdr:cNvSpPr/>
      </xdr:nvSpPr>
      <xdr:spPr bwMode="auto">
        <a:xfrm>
          <a:off x="2857500" y="327894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19</xdr:row>
      <xdr:rowOff>60145</xdr:rowOff>
    </xdr:from>
    <xdr:ext cx="762000" cy="259045"/>
    <xdr:sp macro="" textlink="">
      <xdr:nvSpPr>
        <xdr:cNvPr id="82" name="テキスト ボックス 81">
          <a:extLst>
            <a:ext uri="{FF2B5EF4-FFF2-40B4-BE49-F238E27FC236}">
              <a16:creationId xmlns:a16="http://schemas.microsoft.com/office/drawing/2014/main" id="{00000000-0008-0000-0500-000052000000}"/>
            </a:ext>
          </a:extLst>
        </xdr:cNvPr>
        <xdr:cNvSpPr txBox="1"/>
      </xdr:nvSpPr>
      <xdr:spPr>
        <a:xfrm>
          <a:off x="2527300" y="33653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93,754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4" name="角丸四角形 83">
          <a:extLst>
            <a:ext uri="{FF2B5EF4-FFF2-40B4-BE49-F238E27FC236}">
              <a16:creationId xmlns:a16="http://schemas.microsoft.com/office/drawing/2014/main" id="{00000000-0008-0000-0500-000054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5" name="正方形/長方形 84">
          <a:extLst>
            <a:ext uri="{FF2B5EF4-FFF2-40B4-BE49-F238E27FC236}">
              <a16:creationId xmlns:a16="http://schemas.microsoft.com/office/drawing/2014/main" id="{00000000-0008-0000-0500-000055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6" name="正方形/長方形 85">
          <a:extLst>
            <a:ext uri="{FF2B5EF4-FFF2-40B4-BE49-F238E27FC236}">
              <a16:creationId xmlns:a16="http://schemas.microsoft.com/office/drawing/2014/main" id="{00000000-0008-0000-0500-000056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7" name="正方形/長方形 86">
          <a:extLst>
            <a:ext uri="{FF2B5EF4-FFF2-40B4-BE49-F238E27FC236}">
              <a16:creationId xmlns:a16="http://schemas.microsoft.com/office/drawing/2014/main" id="{00000000-0008-0000-0500-000057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9" name="直線コネクタ 88">
          <a:extLst>
            <a:ext uri="{FF2B5EF4-FFF2-40B4-BE49-F238E27FC236}">
              <a16:creationId xmlns:a16="http://schemas.microsoft.com/office/drawing/2014/main" id="{00000000-0008-0000-0500-000059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90" name="直線コネクタ 89">
          <a:extLst>
            <a:ext uri="{FF2B5EF4-FFF2-40B4-BE49-F238E27FC236}">
              <a16:creationId xmlns:a16="http://schemas.microsoft.com/office/drawing/2014/main" id="{00000000-0008-0000-0500-00005A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91" name="直線コネクタ 90">
          <a:extLst>
            <a:ext uri="{FF2B5EF4-FFF2-40B4-BE49-F238E27FC236}">
              <a16:creationId xmlns:a16="http://schemas.microsoft.com/office/drawing/2014/main" id="{00000000-0008-0000-0500-00005B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92" name="直線コネクタ 91">
          <a:extLst>
            <a:ext uri="{FF2B5EF4-FFF2-40B4-BE49-F238E27FC236}">
              <a16:creationId xmlns:a16="http://schemas.microsoft.com/office/drawing/2014/main" id="{00000000-0008-0000-0500-00005C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93" name="楕円 92">
          <a:extLst>
            <a:ext uri="{FF2B5EF4-FFF2-40B4-BE49-F238E27FC236}">
              <a16:creationId xmlns:a16="http://schemas.microsoft.com/office/drawing/2014/main" id="{00000000-0008-0000-0500-00005D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4" name="フローチャート: 判断 93">
          <a:extLst>
            <a:ext uri="{FF2B5EF4-FFF2-40B4-BE49-F238E27FC236}">
              <a16:creationId xmlns:a16="http://schemas.microsoft.com/office/drawing/2014/main" id="{00000000-0008-0000-0500-00005E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5" name="正方形/長方形 94">
          <a:extLst>
            <a:ext uri="{FF2B5EF4-FFF2-40B4-BE49-F238E27FC236}">
              <a16:creationId xmlns:a16="http://schemas.microsoft.com/office/drawing/2014/main" id="{00000000-0008-0000-0500-00005F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143328</xdr:rowOff>
    </xdr:from>
    <xdr:to>
      <xdr:col>33</xdr:col>
      <xdr:colOff>114300</xdr:colOff>
      <xdr:row>38</xdr:row>
      <xdr:rowOff>143328</xdr:rowOff>
    </xdr:to>
    <xdr:cxnSp macro="">
      <xdr:nvCxnSpPr>
        <xdr:cNvPr id="98" name="直線コネクタ 97">
          <a:extLst>
            <a:ext uri="{FF2B5EF4-FFF2-40B4-BE49-F238E27FC236}">
              <a16:creationId xmlns:a16="http://schemas.microsoft.com/office/drawing/2014/main" id="{00000000-0008-0000-0500-000062000000}"/>
            </a:ext>
          </a:extLst>
        </xdr:cNvPr>
        <xdr:cNvCxnSpPr/>
      </xdr:nvCxnSpPr>
      <xdr:spPr bwMode="auto">
        <a:xfrm>
          <a:off x="2159000" y="76109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38</xdr:row>
      <xdr:rowOff>1105</xdr:rowOff>
    </xdr:from>
    <xdr:ext cx="762000" cy="259045"/>
    <xdr:sp macro="" textlink="">
      <xdr:nvSpPr>
        <xdr:cNvPr id="99" name="テキスト ボックス 98">
          <a:extLst>
            <a:ext uri="{FF2B5EF4-FFF2-40B4-BE49-F238E27FC236}">
              <a16:creationId xmlns:a16="http://schemas.microsoft.com/office/drawing/2014/main" id="{00000000-0008-0000-0500-000063000000}"/>
            </a:ext>
          </a:extLst>
        </xdr:cNvPr>
        <xdr:cNvSpPr txBox="1"/>
      </xdr:nvSpPr>
      <xdr:spPr>
        <a:xfrm>
          <a:off x="1384300" y="7468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159657</xdr:rowOff>
    </xdr:from>
    <xdr:to>
      <xdr:col>33</xdr:col>
      <xdr:colOff>114300</xdr:colOff>
      <xdr:row>37</xdr:row>
      <xdr:rowOff>159657</xdr:rowOff>
    </xdr:to>
    <xdr:cxnSp macro="">
      <xdr:nvCxnSpPr>
        <xdr:cNvPr id="100" name="直線コネクタ 99">
          <a:extLst>
            <a:ext uri="{FF2B5EF4-FFF2-40B4-BE49-F238E27FC236}">
              <a16:creationId xmlns:a16="http://schemas.microsoft.com/office/drawing/2014/main" id="{00000000-0008-0000-0500-000064000000}"/>
            </a:ext>
          </a:extLst>
        </xdr:cNvPr>
        <xdr:cNvCxnSpPr/>
      </xdr:nvCxnSpPr>
      <xdr:spPr bwMode="auto">
        <a:xfrm>
          <a:off x="2159000" y="72843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17434</xdr:rowOff>
    </xdr:from>
    <xdr:ext cx="762000" cy="259045"/>
    <xdr:sp macro="" textlink="">
      <xdr:nvSpPr>
        <xdr:cNvPr id="101" name="テキスト ボックス 100">
          <a:extLst>
            <a:ext uri="{FF2B5EF4-FFF2-40B4-BE49-F238E27FC236}">
              <a16:creationId xmlns:a16="http://schemas.microsoft.com/office/drawing/2014/main" id="{00000000-0008-0000-0500-000065000000}"/>
            </a:ext>
          </a:extLst>
        </xdr:cNvPr>
        <xdr:cNvSpPr txBox="1"/>
      </xdr:nvSpPr>
      <xdr:spPr>
        <a:xfrm>
          <a:off x="1384300" y="7142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4535</xdr:rowOff>
    </xdr:from>
    <xdr:to>
      <xdr:col>33</xdr:col>
      <xdr:colOff>114300</xdr:colOff>
      <xdr:row>36</xdr:row>
      <xdr:rowOff>4535</xdr:rowOff>
    </xdr:to>
    <xdr:cxnSp macro="">
      <xdr:nvCxnSpPr>
        <xdr:cNvPr id="102" name="直線コネクタ 101">
          <a:extLst>
            <a:ext uri="{FF2B5EF4-FFF2-40B4-BE49-F238E27FC236}">
              <a16:creationId xmlns:a16="http://schemas.microsoft.com/office/drawing/2014/main" id="{00000000-0008-0000-0500-000066000000}"/>
            </a:ext>
          </a:extLst>
        </xdr:cNvPr>
        <xdr:cNvCxnSpPr/>
      </xdr:nvCxnSpPr>
      <xdr:spPr bwMode="auto">
        <a:xfrm>
          <a:off x="2159000" y="695778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205212</xdr:rowOff>
    </xdr:from>
    <xdr:ext cx="762000" cy="259045"/>
    <xdr:sp macro="" textlink="">
      <xdr:nvSpPr>
        <xdr:cNvPr id="103" name="テキスト ボックス 102">
          <a:extLst>
            <a:ext uri="{FF2B5EF4-FFF2-40B4-BE49-F238E27FC236}">
              <a16:creationId xmlns:a16="http://schemas.microsoft.com/office/drawing/2014/main" id="{00000000-0008-0000-0500-000067000000}"/>
            </a:ext>
          </a:extLst>
        </xdr:cNvPr>
        <xdr:cNvSpPr txBox="1"/>
      </xdr:nvSpPr>
      <xdr:spPr>
        <a:xfrm>
          <a:off x="1384300" y="6815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20865</xdr:rowOff>
    </xdr:from>
    <xdr:to>
      <xdr:col>33</xdr:col>
      <xdr:colOff>114300</xdr:colOff>
      <xdr:row>35</xdr:row>
      <xdr:rowOff>20865</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bwMode="auto">
        <a:xfrm>
          <a:off x="2159000" y="663121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221542</xdr:rowOff>
    </xdr:from>
    <xdr:ext cx="762000" cy="259045"/>
    <xdr:sp macro="" textlink="">
      <xdr:nvSpPr>
        <xdr:cNvPr id="105" name="テキスト ボックス 104">
          <a:extLst>
            <a:ext uri="{FF2B5EF4-FFF2-40B4-BE49-F238E27FC236}">
              <a16:creationId xmlns:a16="http://schemas.microsoft.com/office/drawing/2014/main" id="{00000000-0008-0000-0500-000069000000}"/>
            </a:ext>
          </a:extLst>
        </xdr:cNvPr>
        <xdr:cNvSpPr txBox="1"/>
      </xdr:nvSpPr>
      <xdr:spPr>
        <a:xfrm>
          <a:off x="1384300" y="6488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37193</xdr:rowOff>
    </xdr:from>
    <xdr:to>
      <xdr:col>33</xdr:col>
      <xdr:colOff>114300</xdr:colOff>
      <xdr:row>34</xdr:row>
      <xdr:rowOff>37193</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a:off x="2159000" y="63046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237870</xdr:rowOff>
    </xdr:from>
    <xdr:ext cx="762000" cy="259045"/>
    <xdr:sp macro="" textlink="">
      <xdr:nvSpPr>
        <xdr:cNvPr id="107" name="テキスト ボックス 106">
          <a:extLst>
            <a:ext uri="{FF2B5EF4-FFF2-40B4-BE49-F238E27FC236}">
              <a16:creationId xmlns:a16="http://schemas.microsoft.com/office/drawing/2014/main" id="{00000000-0008-0000-0500-00006B000000}"/>
            </a:ext>
          </a:extLst>
        </xdr:cNvPr>
        <xdr:cNvSpPr txBox="1"/>
      </xdr:nvSpPr>
      <xdr:spPr>
        <a:xfrm>
          <a:off x="1384300" y="6162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53522</xdr:rowOff>
    </xdr:from>
    <xdr:to>
      <xdr:col>33</xdr:col>
      <xdr:colOff>114300</xdr:colOff>
      <xdr:row>33</xdr:row>
      <xdr:rowOff>53522</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2159000" y="5978072"/>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82749</xdr:rowOff>
    </xdr:from>
    <xdr:ext cx="762000" cy="259045"/>
    <xdr:sp macro="" textlink="">
      <xdr:nvSpPr>
        <xdr:cNvPr id="109" name="テキスト ボックス 108">
          <a:extLst>
            <a:ext uri="{FF2B5EF4-FFF2-40B4-BE49-F238E27FC236}">
              <a16:creationId xmlns:a16="http://schemas.microsoft.com/office/drawing/2014/main" id="{00000000-0008-0000-0500-00006D000000}"/>
            </a:ext>
          </a:extLst>
        </xdr:cNvPr>
        <xdr:cNvSpPr txBox="1"/>
      </xdr:nvSpPr>
      <xdr:spPr>
        <a:xfrm>
          <a:off x="1384300" y="5835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11" name="テキスト ボックス 110">
          <a:extLst>
            <a:ext uri="{FF2B5EF4-FFF2-40B4-BE49-F238E27FC236}">
              <a16:creationId xmlns:a16="http://schemas.microsoft.com/office/drawing/2014/main" id="{00000000-0008-0000-0500-00006F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12" name="人口1人当たり決算額の推移グラフ枠445">
          <a:extLst>
            <a:ext uri="{FF2B5EF4-FFF2-40B4-BE49-F238E27FC236}">
              <a16:creationId xmlns:a16="http://schemas.microsoft.com/office/drawing/2014/main" id="{00000000-0008-0000-0500-000070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154873</xdr:rowOff>
    </xdr:from>
    <xdr:to>
      <xdr:col>29</xdr:col>
      <xdr:colOff>127000</xdr:colOff>
      <xdr:row>39</xdr:row>
      <xdr:rowOff>34299</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bwMode="auto">
        <a:xfrm flipV="1">
          <a:off x="5651500" y="6079423"/>
          <a:ext cx="0" cy="1593926"/>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39</xdr:row>
      <xdr:rowOff>6376</xdr:rowOff>
    </xdr:from>
    <xdr:ext cx="762000" cy="259045"/>
    <xdr:sp macro="" textlink="">
      <xdr:nvSpPr>
        <xdr:cNvPr id="114" name="人口1人当たり決算額の推移最小値テキスト445">
          <a:extLst>
            <a:ext uri="{FF2B5EF4-FFF2-40B4-BE49-F238E27FC236}">
              <a16:creationId xmlns:a16="http://schemas.microsoft.com/office/drawing/2014/main" id="{00000000-0008-0000-0500-000072000000}"/>
            </a:ext>
          </a:extLst>
        </xdr:cNvPr>
        <xdr:cNvSpPr txBox="1"/>
      </xdr:nvSpPr>
      <xdr:spPr>
        <a:xfrm>
          <a:off x="5740400" y="76454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-19,114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39</xdr:row>
      <xdr:rowOff>34299</xdr:rowOff>
    </xdr:from>
    <xdr:to>
      <xdr:col>30</xdr:col>
      <xdr:colOff>25400</xdr:colOff>
      <xdr:row>39</xdr:row>
      <xdr:rowOff>34299</xdr:rowOff>
    </xdr:to>
    <xdr:cxnSp macro="">
      <xdr:nvCxnSpPr>
        <xdr:cNvPr id="115" name="直線コネクタ 114">
          <a:extLst>
            <a:ext uri="{FF2B5EF4-FFF2-40B4-BE49-F238E27FC236}">
              <a16:creationId xmlns:a16="http://schemas.microsoft.com/office/drawing/2014/main" id="{00000000-0008-0000-0500-000073000000}"/>
            </a:ext>
          </a:extLst>
        </xdr:cNvPr>
        <xdr:cNvCxnSpPr/>
      </xdr:nvCxnSpPr>
      <xdr:spPr bwMode="auto">
        <a:xfrm>
          <a:off x="5562600" y="767334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69800</xdr:rowOff>
    </xdr:from>
    <xdr:ext cx="762000" cy="259045"/>
    <xdr:sp macro="" textlink="">
      <xdr:nvSpPr>
        <xdr:cNvPr id="116" name="人口1人当たり決算額の推移最大値テキスト445">
          <a:extLst>
            <a:ext uri="{FF2B5EF4-FFF2-40B4-BE49-F238E27FC236}">
              <a16:creationId xmlns:a16="http://schemas.microsoft.com/office/drawing/2014/main" id="{00000000-0008-0000-0500-000074000000}"/>
            </a:ext>
          </a:extLst>
        </xdr:cNvPr>
        <xdr:cNvSpPr txBox="1"/>
      </xdr:nvSpPr>
      <xdr:spPr>
        <a:xfrm>
          <a:off x="5740400" y="58229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468,965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154873</xdr:rowOff>
    </xdr:from>
    <xdr:to>
      <xdr:col>30</xdr:col>
      <xdr:colOff>25400</xdr:colOff>
      <xdr:row>33</xdr:row>
      <xdr:rowOff>154873</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a:off x="5562600" y="607942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38</xdr:row>
      <xdr:rowOff>76101</xdr:rowOff>
    </xdr:from>
    <xdr:to>
      <xdr:col>29</xdr:col>
      <xdr:colOff>127000</xdr:colOff>
      <xdr:row>38</xdr:row>
      <xdr:rowOff>80555</xdr:rowOff>
    </xdr:to>
    <xdr:cxnSp macro="">
      <xdr:nvCxnSpPr>
        <xdr:cNvPr id="118" name="直線コネクタ 117">
          <a:extLst>
            <a:ext uri="{FF2B5EF4-FFF2-40B4-BE49-F238E27FC236}">
              <a16:creationId xmlns:a16="http://schemas.microsoft.com/office/drawing/2014/main" id="{00000000-0008-0000-0500-000076000000}"/>
            </a:ext>
          </a:extLst>
        </xdr:cNvPr>
        <xdr:cNvCxnSpPr/>
      </xdr:nvCxnSpPr>
      <xdr:spPr bwMode="auto">
        <a:xfrm flipV="1">
          <a:off x="5003800" y="7543701"/>
          <a:ext cx="647700" cy="445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37</xdr:row>
      <xdr:rowOff>190737</xdr:rowOff>
    </xdr:from>
    <xdr:ext cx="762000" cy="259045"/>
    <xdr:sp macro="" textlink="">
      <xdr:nvSpPr>
        <xdr:cNvPr id="119" name="人口1人当たり決算額の推移平均値テキスト445">
          <a:extLst>
            <a:ext uri="{FF2B5EF4-FFF2-40B4-BE49-F238E27FC236}">
              <a16:creationId xmlns:a16="http://schemas.microsoft.com/office/drawing/2014/main" id="{00000000-0008-0000-0500-000077000000}"/>
            </a:ext>
          </a:extLst>
        </xdr:cNvPr>
        <xdr:cNvSpPr txBox="1"/>
      </xdr:nvSpPr>
      <xdr:spPr>
        <a:xfrm>
          <a:off x="5740400" y="73154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38</xdr:row>
      <xdr:rowOff>2760</xdr:rowOff>
    </xdr:from>
    <xdr:to>
      <xdr:col>29</xdr:col>
      <xdr:colOff>177800</xdr:colOff>
      <xdr:row>38</xdr:row>
      <xdr:rowOff>104360</xdr:rowOff>
    </xdr:to>
    <xdr:sp macro="" textlink="">
      <xdr:nvSpPr>
        <xdr:cNvPr id="120" name="フローチャート: 判断 119">
          <a:extLst>
            <a:ext uri="{FF2B5EF4-FFF2-40B4-BE49-F238E27FC236}">
              <a16:creationId xmlns:a16="http://schemas.microsoft.com/office/drawing/2014/main" id="{00000000-0008-0000-0500-000078000000}"/>
            </a:ext>
          </a:extLst>
        </xdr:cNvPr>
        <xdr:cNvSpPr/>
      </xdr:nvSpPr>
      <xdr:spPr bwMode="auto">
        <a:xfrm>
          <a:off x="5600700" y="747036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38</xdr:row>
      <xdr:rowOff>80555</xdr:rowOff>
    </xdr:from>
    <xdr:to>
      <xdr:col>26</xdr:col>
      <xdr:colOff>50800</xdr:colOff>
      <xdr:row>38</xdr:row>
      <xdr:rowOff>90127</xdr:rowOff>
    </xdr:to>
    <xdr:cxnSp macro="">
      <xdr:nvCxnSpPr>
        <xdr:cNvPr id="121" name="直線コネクタ 120">
          <a:extLst>
            <a:ext uri="{FF2B5EF4-FFF2-40B4-BE49-F238E27FC236}">
              <a16:creationId xmlns:a16="http://schemas.microsoft.com/office/drawing/2014/main" id="{00000000-0008-0000-0500-000079000000}"/>
            </a:ext>
          </a:extLst>
        </xdr:cNvPr>
        <xdr:cNvCxnSpPr/>
      </xdr:nvCxnSpPr>
      <xdr:spPr bwMode="auto">
        <a:xfrm flipV="1">
          <a:off x="4305300" y="7548155"/>
          <a:ext cx="698500" cy="957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38</xdr:row>
      <xdr:rowOff>592</xdr:rowOff>
    </xdr:from>
    <xdr:to>
      <xdr:col>26</xdr:col>
      <xdr:colOff>101600</xdr:colOff>
      <xdr:row>38</xdr:row>
      <xdr:rowOff>102192</xdr:rowOff>
    </xdr:to>
    <xdr:sp macro="" textlink="">
      <xdr:nvSpPr>
        <xdr:cNvPr id="122" name="フローチャート: 判断 121">
          <a:extLst>
            <a:ext uri="{FF2B5EF4-FFF2-40B4-BE49-F238E27FC236}">
              <a16:creationId xmlns:a16="http://schemas.microsoft.com/office/drawing/2014/main" id="{00000000-0008-0000-0500-00007A000000}"/>
            </a:ext>
          </a:extLst>
        </xdr:cNvPr>
        <xdr:cNvSpPr/>
      </xdr:nvSpPr>
      <xdr:spPr bwMode="auto">
        <a:xfrm>
          <a:off x="4953000" y="746819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112369</xdr:rowOff>
    </xdr:from>
    <xdr:ext cx="7366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4622800" y="72370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38</xdr:row>
      <xdr:rowOff>90127</xdr:rowOff>
    </xdr:from>
    <xdr:to>
      <xdr:col>22</xdr:col>
      <xdr:colOff>114300</xdr:colOff>
      <xdr:row>38</xdr:row>
      <xdr:rowOff>97811</xdr:rowOff>
    </xdr:to>
    <xdr:cxnSp macro="">
      <xdr:nvCxnSpPr>
        <xdr:cNvPr id="124" name="直線コネクタ 123">
          <a:extLst>
            <a:ext uri="{FF2B5EF4-FFF2-40B4-BE49-F238E27FC236}">
              <a16:creationId xmlns:a16="http://schemas.microsoft.com/office/drawing/2014/main" id="{00000000-0008-0000-0500-00007C000000}"/>
            </a:ext>
          </a:extLst>
        </xdr:cNvPr>
        <xdr:cNvCxnSpPr/>
      </xdr:nvCxnSpPr>
      <xdr:spPr bwMode="auto">
        <a:xfrm flipV="1">
          <a:off x="3606800" y="7557727"/>
          <a:ext cx="698500" cy="768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38</xdr:row>
      <xdr:rowOff>1536</xdr:rowOff>
    </xdr:from>
    <xdr:to>
      <xdr:col>22</xdr:col>
      <xdr:colOff>165100</xdr:colOff>
      <xdr:row>38</xdr:row>
      <xdr:rowOff>103136</xdr:rowOff>
    </xdr:to>
    <xdr:sp macro="" textlink="">
      <xdr:nvSpPr>
        <xdr:cNvPr id="125" name="フローチャート: 判断 124">
          <a:extLst>
            <a:ext uri="{FF2B5EF4-FFF2-40B4-BE49-F238E27FC236}">
              <a16:creationId xmlns:a16="http://schemas.microsoft.com/office/drawing/2014/main" id="{00000000-0008-0000-0500-00007D000000}"/>
            </a:ext>
          </a:extLst>
        </xdr:cNvPr>
        <xdr:cNvSpPr/>
      </xdr:nvSpPr>
      <xdr:spPr bwMode="auto">
        <a:xfrm>
          <a:off x="4254500" y="746913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113313</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3924300" y="72380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38</xdr:row>
      <xdr:rowOff>97811</xdr:rowOff>
    </xdr:from>
    <xdr:to>
      <xdr:col>18</xdr:col>
      <xdr:colOff>177800</xdr:colOff>
      <xdr:row>38</xdr:row>
      <xdr:rowOff>103813</xdr:rowOff>
    </xdr:to>
    <xdr:cxnSp macro="">
      <xdr:nvCxnSpPr>
        <xdr:cNvPr id="127" name="直線コネクタ 126">
          <a:extLst>
            <a:ext uri="{FF2B5EF4-FFF2-40B4-BE49-F238E27FC236}">
              <a16:creationId xmlns:a16="http://schemas.microsoft.com/office/drawing/2014/main" id="{00000000-0008-0000-0500-00007F000000}"/>
            </a:ext>
          </a:extLst>
        </xdr:cNvPr>
        <xdr:cNvCxnSpPr/>
      </xdr:nvCxnSpPr>
      <xdr:spPr bwMode="auto">
        <a:xfrm flipV="1">
          <a:off x="2908300" y="7565411"/>
          <a:ext cx="698500" cy="600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38</xdr:row>
      <xdr:rowOff>5034</xdr:rowOff>
    </xdr:from>
    <xdr:to>
      <xdr:col>19</xdr:col>
      <xdr:colOff>38100</xdr:colOff>
      <xdr:row>38</xdr:row>
      <xdr:rowOff>106634</xdr:rowOff>
    </xdr:to>
    <xdr:sp macro="" textlink="">
      <xdr:nvSpPr>
        <xdr:cNvPr id="128" name="フローチャート: 判断 127">
          <a:extLst>
            <a:ext uri="{FF2B5EF4-FFF2-40B4-BE49-F238E27FC236}">
              <a16:creationId xmlns:a16="http://schemas.microsoft.com/office/drawing/2014/main" id="{00000000-0008-0000-0500-000080000000}"/>
            </a:ext>
          </a:extLst>
        </xdr:cNvPr>
        <xdr:cNvSpPr/>
      </xdr:nvSpPr>
      <xdr:spPr bwMode="auto">
        <a:xfrm>
          <a:off x="3556000" y="747263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116811</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3225800" y="72415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26,792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38</xdr:row>
      <xdr:rowOff>10699</xdr:rowOff>
    </xdr:from>
    <xdr:to>
      <xdr:col>15</xdr:col>
      <xdr:colOff>101600</xdr:colOff>
      <xdr:row>38</xdr:row>
      <xdr:rowOff>112299</xdr:rowOff>
    </xdr:to>
    <xdr:sp macro="" textlink="">
      <xdr:nvSpPr>
        <xdr:cNvPr id="130" name="フローチャート: 判断 129">
          <a:extLst>
            <a:ext uri="{FF2B5EF4-FFF2-40B4-BE49-F238E27FC236}">
              <a16:creationId xmlns:a16="http://schemas.microsoft.com/office/drawing/2014/main" id="{00000000-0008-0000-0500-000082000000}"/>
            </a:ext>
          </a:extLst>
        </xdr:cNvPr>
        <xdr:cNvSpPr/>
      </xdr:nvSpPr>
      <xdr:spPr bwMode="auto">
        <a:xfrm>
          <a:off x="2857500" y="747829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122476</xdr:rowOff>
    </xdr:from>
    <xdr:ext cx="7620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2527300" y="72471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32" name="テキスト ボックス 131">
          <a:extLst>
            <a:ext uri="{FF2B5EF4-FFF2-40B4-BE49-F238E27FC236}">
              <a16:creationId xmlns:a16="http://schemas.microsoft.com/office/drawing/2014/main" id="{00000000-0008-0000-0500-000084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34" name="テキスト ボックス 133">
          <a:extLst>
            <a:ext uri="{FF2B5EF4-FFF2-40B4-BE49-F238E27FC236}">
              <a16:creationId xmlns:a16="http://schemas.microsoft.com/office/drawing/2014/main" id="{00000000-0008-0000-0500-000086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6" name="テキスト ボックス 135">
          <a:extLst>
            <a:ext uri="{FF2B5EF4-FFF2-40B4-BE49-F238E27FC236}">
              <a16:creationId xmlns:a16="http://schemas.microsoft.com/office/drawing/2014/main" id="{00000000-0008-0000-0500-000088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38</xdr:row>
      <xdr:rowOff>25301</xdr:rowOff>
    </xdr:from>
    <xdr:to>
      <xdr:col>29</xdr:col>
      <xdr:colOff>177800</xdr:colOff>
      <xdr:row>38</xdr:row>
      <xdr:rowOff>126901</xdr:rowOff>
    </xdr:to>
    <xdr:sp macro="" textlink="">
      <xdr:nvSpPr>
        <xdr:cNvPr id="137" name="楕円 136">
          <a:extLst>
            <a:ext uri="{FF2B5EF4-FFF2-40B4-BE49-F238E27FC236}">
              <a16:creationId xmlns:a16="http://schemas.microsoft.com/office/drawing/2014/main" id="{00000000-0008-0000-0500-000089000000}"/>
            </a:ext>
          </a:extLst>
        </xdr:cNvPr>
        <xdr:cNvSpPr/>
      </xdr:nvSpPr>
      <xdr:spPr bwMode="auto">
        <a:xfrm>
          <a:off x="5600700" y="749290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37</xdr:row>
      <xdr:rowOff>340278</xdr:rowOff>
    </xdr:from>
    <xdr:ext cx="762000" cy="259045"/>
    <xdr:sp macro="" textlink="">
      <xdr:nvSpPr>
        <xdr:cNvPr id="138" name="人口1人当たり決算額の推移該当値テキスト445">
          <a:extLst>
            <a:ext uri="{FF2B5EF4-FFF2-40B4-BE49-F238E27FC236}">
              <a16:creationId xmlns:a16="http://schemas.microsoft.com/office/drawing/2014/main" id="{00000000-0008-0000-0500-00008A000000}"/>
            </a:ext>
          </a:extLst>
        </xdr:cNvPr>
        <xdr:cNvSpPr txBox="1"/>
      </xdr:nvSpPr>
      <xdr:spPr>
        <a:xfrm>
          <a:off x="5740400" y="74649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38</xdr:row>
      <xdr:rowOff>29755</xdr:rowOff>
    </xdr:from>
    <xdr:to>
      <xdr:col>26</xdr:col>
      <xdr:colOff>101600</xdr:colOff>
      <xdr:row>38</xdr:row>
      <xdr:rowOff>131355</xdr:rowOff>
    </xdr:to>
    <xdr:sp macro="" textlink="">
      <xdr:nvSpPr>
        <xdr:cNvPr id="139" name="楕円 138">
          <a:extLst>
            <a:ext uri="{FF2B5EF4-FFF2-40B4-BE49-F238E27FC236}">
              <a16:creationId xmlns:a16="http://schemas.microsoft.com/office/drawing/2014/main" id="{00000000-0008-0000-0500-00008B000000}"/>
            </a:ext>
          </a:extLst>
        </xdr:cNvPr>
        <xdr:cNvSpPr/>
      </xdr:nvSpPr>
      <xdr:spPr bwMode="auto">
        <a:xfrm>
          <a:off x="4953000" y="749735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38</xdr:row>
      <xdr:rowOff>116132</xdr:rowOff>
    </xdr:from>
    <xdr:ext cx="736600" cy="259045"/>
    <xdr:sp macro="" textlink="">
      <xdr:nvSpPr>
        <xdr:cNvPr id="140" name="テキスト ボックス 139">
          <a:extLst>
            <a:ext uri="{FF2B5EF4-FFF2-40B4-BE49-F238E27FC236}">
              <a16:creationId xmlns:a16="http://schemas.microsoft.com/office/drawing/2014/main" id="{00000000-0008-0000-0500-00008C000000}"/>
            </a:ext>
          </a:extLst>
        </xdr:cNvPr>
        <xdr:cNvSpPr txBox="1"/>
      </xdr:nvSpPr>
      <xdr:spPr>
        <a:xfrm>
          <a:off x="4622800" y="758373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38</xdr:row>
      <xdr:rowOff>39327</xdr:rowOff>
    </xdr:from>
    <xdr:to>
      <xdr:col>22</xdr:col>
      <xdr:colOff>165100</xdr:colOff>
      <xdr:row>38</xdr:row>
      <xdr:rowOff>140927</xdr:rowOff>
    </xdr:to>
    <xdr:sp macro="" textlink="">
      <xdr:nvSpPr>
        <xdr:cNvPr id="141" name="楕円 140">
          <a:extLst>
            <a:ext uri="{FF2B5EF4-FFF2-40B4-BE49-F238E27FC236}">
              <a16:creationId xmlns:a16="http://schemas.microsoft.com/office/drawing/2014/main" id="{00000000-0008-0000-0500-00008D000000}"/>
            </a:ext>
          </a:extLst>
        </xdr:cNvPr>
        <xdr:cNvSpPr/>
      </xdr:nvSpPr>
      <xdr:spPr bwMode="auto">
        <a:xfrm>
          <a:off x="4254500" y="750692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38</xdr:row>
      <xdr:rowOff>125704</xdr:rowOff>
    </xdr:from>
    <xdr:ext cx="762000" cy="259045"/>
    <xdr:sp macro="" textlink="">
      <xdr:nvSpPr>
        <xdr:cNvPr id="142" name="テキスト ボックス 141">
          <a:extLst>
            <a:ext uri="{FF2B5EF4-FFF2-40B4-BE49-F238E27FC236}">
              <a16:creationId xmlns:a16="http://schemas.microsoft.com/office/drawing/2014/main" id="{00000000-0008-0000-0500-00008E000000}"/>
            </a:ext>
          </a:extLst>
        </xdr:cNvPr>
        <xdr:cNvSpPr txBox="1"/>
      </xdr:nvSpPr>
      <xdr:spPr>
        <a:xfrm>
          <a:off x="3924300" y="75933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38</xdr:row>
      <xdr:rowOff>47011</xdr:rowOff>
    </xdr:from>
    <xdr:to>
      <xdr:col>19</xdr:col>
      <xdr:colOff>38100</xdr:colOff>
      <xdr:row>38</xdr:row>
      <xdr:rowOff>148611</xdr:rowOff>
    </xdr:to>
    <xdr:sp macro="" textlink="">
      <xdr:nvSpPr>
        <xdr:cNvPr id="143" name="楕円 142">
          <a:extLst>
            <a:ext uri="{FF2B5EF4-FFF2-40B4-BE49-F238E27FC236}">
              <a16:creationId xmlns:a16="http://schemas.microsoft.com/office/drawing/2014/main" id="{00000000-0008-0000-0500-00008F000000}"/>
            </a:ext>
          </a:extLst>
        </xdr:cNvPr>
        <xdr:cNvSpPr/>
      </xdr:nvSpPr>
      <xdr:spPr bwMode="auto">
        <a:xfrm>
          <a:off x="3556000" y="751461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38</xdr:row>
      <xdr:rowOff>133388</xdr:rowOff>
    </xdr:from>
    <xdr:ext cx="762000" cy="259045"/>
    <xdr:sp macro="" textlink="">
      <xdr:nvSpPr>
        <xdr:cNvPr id="144" name="テキスト ボックス 143">
          <a:extLst>
            <a:ext uri="{FF2B5EF4-FFF2-40B4-BE49-F238E27FC236}">
              <a16:creationId xmlns:a16="http://schemas.microsoft.com/office/drawing/2014/main" id="{00000000-0008-0000-0500-000090000000}"/>
            </a:ext>
          </a:extLst>
        </xdr:cNvPr>
        <xdr:cNvSpPr txBox="1"/>
      </xdr:nvSpPr>
      <xdr:spPr>
        <a:xfrm>
          <a:off x="3225800" y="76009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38</xdr:row>
      <xdr:rowOff>53013</xdr:rowOff>
    </xdr:from>
    <xdr:to>
      <xdr:col>15</xdr:col>
      <xdr:colOff>101600</xdr:colOff>
      <xdr:row>38</xdr:row>
      <xdr:rowOff>154613</xdr:rowOff>
    </xdr:to>
    <xdr:sp macro="" textlink="">
      <xdr:nvSpPr>
        <xdr:cNvPr id="145" name="楕円 144">
          <a:extLst>
            <a:ext uri="{FF2B5EF4-FFF2-40B4-BE49-F238E27FC236}">
              <a16:creationId xmlns:a16="http://schemas.microsoft.com/office/drawing/2014/main" id="{00000000-0008-0000-0500-000091000000}"/>
            </a:ext>
          </a:extLst>
        </xdr:cNvPr>
        <xdr:cNvSpPr/>
      </xdr:nvSpPr>
      <xdr:spPr bwMode="auto">
        <a:xfrm>
          <a:off x="2857500" y="752061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38</xdr:row>
      <xdr:rowOff>139390</xdr:rowOff>
    </xdr:from>
    <xdr:ext cx="762000" cy="259045"/>
    <xdr:sp macro="" textlink="">
      <xdr:nvSpPr>
        <xdr:cNvPr id="146" name="テキスト ボックス 145">
          <a:extLst>
            <a:ext uri="{FF2B5EF4-FFF2-40B4-BE49-F238E27FC236}">
              <a16:creationId xmlns:a16="http://schemas.microsoft.com/office/drawing/2014/main" id="{00000000-0008-0000-0500-000092000000}"/>
            </a:ext>
          </a:extLst>
        </xdr:cNvPr>
        <xdr:cNvSpPr txBox="1"/>
      </xdr:nvSpPr>
      <xdr:spPr>
        <a:xfrm>
          <a:off x="2527300" y="76069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福岡県みやま市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34,291
33,873
105.21
22,011,935
21,337,652
631,810
11,541,744
26,296,407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6.7
7.3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88,297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34</xdr:row>
      <xdr:rowOff>160763</xdr:rowOff>
    </xdr:from>
    <xdr:ext cx="59541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a16="http://schemas.microsoft.com/office/drawing/2014/main" id="{00000000-0008-0000-0600-000038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00000000-0008-0000-06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55640</xdr:rowOff>
    </xdr:from>
    <xdr:to>
      <xdr:col>24</xdr:col>
      <xdr:colOff>62865</xdr:colOff>
      <xdr:row>38</xdr:row>
      <xdr:rowOff>169157</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4633595" y="5199140"/>
          <a:ext cx="1270" cy="14851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1534</xdr:rowOff>
    </xdr:from>
    <xdr:ext cx="534377" cy="259045"/>
    <xdr:sp macro="" textlink="">
      <xdr:nvSpPr>
        <xdr:cNvPr id="59" name="人件費最小値テキスト">
          <a:extLst>
            <a:ext uri="{FF2B5EF4-FFF2-40B4-BE49-F238E27FC236}">
              <a16:creationId xmlns:a16="http://schemas.microsoft.com/office/drawing/2014/main" id="{00000000-0008-0000-0600-00003B000000}"/>
            </a:ext>
          </a:extLst>
        </xdr:cNvPr>
        <xdr:cNvSpPr txBox="1"/>
      </xdr:nvSpPr>
      <xdr:spPr>
        <a:xfrm>
          <a:off x="4686300" y="66880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69,294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169157</xdr:rowOff>
    </xdr:from>
    <xdr:to>
      <xdr:col>24</xdr:col>
      <xdr:colOff>152400</xdr:colOff>
      <xdr:row>38</xdr:row>
      <xdr:rowOff>169157</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66842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2317</xdr:rowOff>
    </xdr:from>
    <xdr:ext cx="599010" cy="259045"/>
    <xdr:sp macro="" textlink="">
      <xdr:nvSpPr>
        <xdr:cNvPr id="61" name="人件費最大値テキスト">
          <a:extLst>
            <a:ext uri="{FF2B5EF4-FFF2-40B4-BE49-F238E27FC236}">
              <a16:creationId xmlns:a16="http://schemas.microsoft.com/office/drawing/2014/main" id="{00000000-0008-0000-0600-00003D000000}"/>
            </a:ext>
          </a:extLst>
        </xdr:cNvPr>
        <xdr:cNvSpPr txBox="1"/>
      </xdr:nvSpPr>
      <xdr:spPr>
        <a:xfrm>
          <a:off x="4686300" y="49743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205,722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55640</xdr:rowOff>
    </xdr:from>
    <xdr:to>
      <xdr:col>24</xdr:col>
      <xdr:colOff>152400</xdr:colOff>
      <xdr:row>30</xdr:row>
      <xdr:rowOff>55640</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4546600" y="5199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40673</xdr:rowOff>
    </xdr:from>
    <xdr:to>
      <xdr:col>24</xdr:col>
      <xdr:colOff>63500</xdr:colOff>
      <xdr:row>37</xdr:row>
      <xdr:rowOff>77978</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3797300" y="6384323"/>
          <a:ext cx="838200" cy="373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133331</xdr:rowOff>
    </xdr:from>
    <xdr:ext cx="599010" cy="259045"/>
    <xdr:sp macro="" textlink="">
      <xdr:nvSpPr>
        <xdr:cNvPr id="64" name="人件費平均値テキスト">
          <a:extLst>
            <a:ext uri="{FF2B5EF4-FFF2-40B4-BE49-F238E27FC236}">
              <a16:creationId xmlns:a16="http://schemas.microsoft.com/office/drawing/2014/main" id="{00000000-0008-0000-0600-000040000000}"/>
            </a:ext>
          </a:extLst>
        </xdr:cNvPr>
        <xdr:cNvSpPr txBox="1"/>
      </xdr:nvSpPr>
      <xdr:spPr>
        <a:xfrm>
          <a:off x="4686300" y="596263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117,270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110454</xdr:rowOff>
    </xdr:from>
    <xdr:to>
      <xdr:col>24</xdr:col>
      <xdr:colOff>114300</xdr:colOff>
      <xdr:row>36</xdr:row>
      <xdr:rowOff>40604</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4584700" y="6111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77978</xdr:rowOff>
    </xdr:from>
    <xdr:to>
      <xdr:col>19</xdr:col>
      <xdr:colOff>177800</xdr:colOff>
      <xdr:row>37</xdr:row>
      <xdr:rowOff>117885</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flipV="1">
          <a:off x="2908300" y="6421628"/>
          <a:ext cx="889000" cy="399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44094</xdr:rowOff>
    </xdr:from>
    <xdr:to>
      <xdr:col>20</xdr:col>
      <xdr:colOff>38100</xdr:colOff>
      <xdr:row>36</xdr:row>
      <xdr:rowOff>145694</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3746500" y="62162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34</xdr:row>
      <xdr:rowOff>162221</xdr:rowOff>
    </xdr:from>
    <xdr:ext cx="599010"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3497795" y="59915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102231</xdr:rowOff>
    </xdr:from>
    <xdr:to>
      <xdr:col>15</xdr:col>
      <xdr:colOff>50800</xdr:colOff>
      <xdr:row>37</xdr:row>
      <xdr:rowOff>117885</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a:off x="2019300" y="6445881"/>
          <a:ext cx="889000" cy="156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69099</xdr:rowOff>
    </xdr:from>
    <xdr:to>
      <xdr:col>15</xdr:col>
      <xdr:colOff>101600</xdr:colOff>
      <xdr:row>36</xdr:row>
      <xdr:rowOff>170699</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2857500" y="62412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35</xdr:row>
      <xdr:rowOff>15776</xdr:rowOff>
    </xdr:from>
    <xdr:ext cx="599010"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2608795" y="60165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105,319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102231</xdr:rowOff>
    </xdr:from>
    <xdr:to>
      <xdr:col>10</xdr:col>
      <xdr:colOff>114300</xdr:colOff>
      <xdr:row>37</xdr:row>
      <xdr:rowOff>112812</xdr:rowOff>
    </xdr:to>
    <xdr:cxnSp macro="">
      <xdr:nvCxnSpPr>
        <xdr:cNvPr id="72" name="直線コネクタ 71">
          <a:extLst>
            <a:ext uri="{FF2B5EF4-FFF2-40B4-BE49-F238E27FC236}">
              <a16:creationId xmlns:a16="http://schemas.microsoft.com/office/drawing/2014/main" id="{00000000-0008-0000-0600-000048000000}"/>
            </a:ext>
          </a:extLst>
        </xdr:cNvPr>
        <xdr:cNvCxnSpPr/>
      </xdr:nvCxnSpPr>
      <xdr:spPr>
        <a:xfrm flipV="1">
          <a:off x="1130300" y="6445881"/>
          <a:ext cx="889000" cy="105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76653</xdr:rowOff>
    </xdr:from>
    <xdr:to>
      <xdr:col>10</xdr:col>
      <xdr:colOff>165100</xdr:colOff>
      <xdr:row>37</xdr:row>
      <xdr:rowOff>6803</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968500" y="62488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35</xdr:row>
      <xdr:rowOff>23330</xdr:rowOff>
    </xdr:from>
    <xdr:ext cx="59901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1719795" y="60240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125073</xdr:rowOff>
    </xdr:from>
    <xdr:to>
      <xdr:col>6</xdr:col>
      <xdr:colOff>38100</xdr:colOff>
      <xdr:row>37</xdr:row>
      <xdr:rowOff>55223</xdr:rowOff>
    </xdr:to>
    <xdr:sp macro="" textlink="">
      <xdr:nvSpPr>
        <xdr:cNvPr id="75" name="フローチャート: 判断 74">
          <a:extLst>
            <a:ext uri="{FF2B5EF4-FFF2-40B4-BE49-F238E27FC236}">
              <a16:creationId xmlns:a16="http://schemas.microsoft.com/office/drawing/2014/main" id="{00000000-0008-0000-0600-00004B000000}"/>
            </a:ext>
          </a:extLst>
        </xdr:cNvPr>
        <xdr:cNvSpPr/>
      </xdr:nvSpPr>
      <xdr:spPr>
        <a:xfrm>
          <a:off x="1079500" y="62972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35</xdr:row>
      <xdr:rowOff>71750</xdr:rowOff>
    </xdr:from>
    <xdr:ext cx="59901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830795" y="60725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161323</xdr:rowOff>
    </xdr:from>
    <xdr:to>
      <xdr:col>24</xdr:col>
      <xdr:colOff>114300</xdr:colOff>
      <xdr:row>37</xdr:row>
      <xdr:rowOff>91473</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4584700" y="63335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139750</xdr:rowOff>
    </xdr:from>
    <xdr:ext cx="534377" cy="259045"/>
    <xdr:sp macro="" textlink="">
      <xdr:nvSpPr>
        <xdr:cNvPr id="83" name="人件費該当値テキスト">
          <a:extLst>
            <a:ext uri="{FF2B5EF4-FFF2-40B4-BE49-F238E27FC236}">
              <a16:creationId xmlns:a16="http://schemas.microsoft.com/office/drawing/2014/main" id="{00000000-0008-0000-0600-000053000000}"/>
            </a:ext>
          </a:extLst>
        </xdr:cNvPr>
        <xdr:cNvSpPr txBox="1"/>
      </xdr:nvSpPr>
      <xdr:spPr>
        <a:xfrm>
          <a:off x="4686300" y="63119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96,847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27178</xdr:rowOff>
    </xdr:from>
    <xdr:to>
      <xdr:col>20</xdr:col>
      <xdr:colOff>38100</xdr:colOff>
      <xdr:row>37</xdr:row>
      <xdr:rowOff>128778</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3746500" y="6370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119905</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3530111" y="64635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93,420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67085</xdr:rowOff>
    </xdr:from>
    <xdr:to>
      <xdr:col>15</xdr:col>
      <xdr:colOff>101600</xdr:colOff>
      <xdr:row>37</xdr:row>
      <xdr:rowOff>168685</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2857500" y="6410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159812</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2641111" y="65034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89,754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51431</xdr:rowOff>
    </xdr:from>
    <xdr:to>
      <xdr:col>10</xdr:col>
      <xdr:colOff>165100</xdr:colOff>
      <xdr:row>37</xdr:row>
      <xdr:rowOff>153031</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968500" y="63950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144159</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1752111" y="64878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62012</xdr:rowOff>
    </xdr:from>
    <xdr:to>
      <xdr:col>6</xdr:col>
      <xdr:colOff>38100</xdr:colOff>
      <xdr:row>37</xdr:row>
      <xdr:rowOff>163612</xdr:rowOff>
    </xdr:to>
    <xdr:sp macro="" textlink="">
      <xdr:nvSpPr>
        <xdr:cNvPr id="90" name="楕円 89">
          <a:extLst>
            <a:ext uri="{FF2B5EF4-FFF2-40B4-BE49-F238E27FC236}">
              <a16:creationId xmlns:a16="http://schemas.microsoft.com/office/drawing/2014/main" id="{00000000-0008-0000-0600-00005A000000}"/>
            </a:ext>
          </a:extLst>
        </xdr:cNvPr>
        <xdr:cNvSpPr/>
      </xdr:nvSpPr>
      <xdr:spPr>
        <a:xfrm>
          <a:off x="1079500" y="64056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154739</xdr:rowOff>
    </xdr:from>
    <xdr:ext cx="534377" cy="259045"/>
    <xdr:sp macro="" textlink="">
      <xdr:nvSpPr>
        <xdr:cNvPr id="91" name="テキスト ボックス 90">
          <a:extLst>
            <a:ext uri="{FF2B5EF4-FFF2-40B4-BE49-F238E27FC236}">
              <a16:creationId xmlns:a16="http://schemas.microsoft.com/office/drawing/2014/main" id="{00000000-0008-0000-0600-00005B000000}"/>
            </a:ext>
          </a:extLst>
        </xdr:cNvPr>
        <xdr:cNvSpPr txBox="1"/>
      </xdr:nvSpPr>
      <xdr:spPr>
        <a:xfrm>
          <a:off x="863111" y="64983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114/132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73,955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6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102" name="直線コネクタ 101">
          <a:extLst>
            <a:ext uri="{FF2B5EF4-FFF2-40B4-BE49-F238E27FC236}">
              <a16:creationId xmlns:a16="http://schemas.microsoft.com/office/drawing/2014/main" id="{00000000-0008-0000-0600-000066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3" name="テキスト ボックス 102">
          <a:extLst>
            <a:ext uri="{FF2B5EF4-FFF2-40B4-BE49-F238E27FC236}">
              <a16:creationId xmlns:a16="http://schemas.microsoft.com/office/drawing/2014/main" id="{00000000-0008-0000-0600-000067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4" name="直線コネクタ 103">
          <a:extLst>
            <a:ext uri="{FF2B5EF4-FFF2-40B4-BE49-F238E27FC236}">
              <a16:creationId xmlns:a16="http://schemas.microsoft.com/office/drawing/2014/main" id="{00000000-0008-0000-0600-000068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55</xdr:row>
      <xdr:rowOff>54627</xdr:rowOff>
    </xdr:from>
    <xdr:ext cx="685572" cy="259045"/>
    <xdr:sp macro="" textlink="">
      <xdr:nvSpPr>
        <xdr:cNvPr id="105" name="テキスト ボックス 104">
          <a:extLst>
            <a:ext uri="{FF2B5EF4-FFF2-40B4-BE49-F238E27FC236}">
              <a16:creationId xmlns:a16="http://schemas.microsoft.com/office/drawing/2014/main" id="{00000000-0008-0000-0600-000069000000}"/>
            </a:ext>
          </a:extLst>
        </xdr:cNvPr>
        <xdr:cNvSpPr txBox="1"/>
      </xdr:nvSpPr>
      <xdr:spPr>
        <a:xfrm>
          <a:off x="76428" y="9484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6" name="直線コネクタ 105">
          <a:extLst>
            <a:ext uri="{FF2B5EF4-FFF2-40B4-BE49-F238E27FC236}">
              <a16:creationId xmlns:a16="http://schemas.microsoft.com/office/drawing/2014/main" id="{00000000-0008-0000-0600-00006A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52</xdr:row>
      <xdr:rowOff>111777</xdr:rowOff>
    </xdr:from>
    <xdr:ext cx="685572" cy="259045"/>
    <xdr:sp macro="" textlink="">
      <xdr:nvSpPr>
        <xdr:cNvPr id="107" name="テキスト ボックス 106">
          <a:extLst>
            <a:ext uri="{FF2B5EF4-FFF2-40B4-BE49-F238E27FC236}">
              <a16:creationId xmlns:a16="http://schemas.microsoft.com/office/drawing/2014/main" id="{00000000-0008-0000-0600-00006B000000}"/>
            </a:ext>
          </a:extLst>
        </xdr:cNvPr>
        <xdr:cNvSpPr txBox="1"/>
      </xdr:nvSpPr>
      <xdr:spPr>
        <a:xfrm>
          <a:off x="76428" y="9027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8" name="直線コネクタ 107">
          <a:extLst>
            <a:ext uri="{FF2B5EF4-FFF2-40B4-BE49-F238E27FC236}">
              <a16:creationId xmlns:a16="http://schemas.microsoft.com/office/drawing/2014/main" id="{00000000-0008-0000-0600-00006C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168927</xdr:rowOff>
    </xdr:from>
    <xdr:ext cx="685572" cy="259045"/>
    <xdr:sp macro="" textlink="">
      <xdr:nvSpPr>
        <xdr:cNvPr id="109" name="テキスト ボックス 108">
          <a:extLst>
            <a:ext uri="{FF2B5EF4-FFF2-40B4-BE49-F238E27FC236}">
              <a16:creationId xmlns:a16="http://schemas.microsoft.com/office/drawing/2014/main" id="{00000000-0008-0000-0600-00006D000000}"/>
            </a:ext>
          </a:extLst>
        </xdr:cNvPr>
        <xdr:cNvSpPr txBox="1"/>
      </xdr:nvSpPr>
      <xdr:spPr>
        <a:xfrm>
          <a:off x="76428" y="8569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6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1" name="テキスト ボックス 110">
          <a:extLst>
            <a:ext uri="{FF2B5EF4-FFF2-40B4-BE49-F238E27FC236}">
              <a16:creationId xmlns:a16="http://schemas.microsoft.com/office/drawing/2014/main" id="{00000000-0008-0000-0600-00006F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物件費グラフ枠">
          <a:extLst>
            <a:ext uri="{FF2B5EF4-FFF2-40B4-BE49-F238E27FC236}">
              <a16:creationId xmlns:a16="http://schemas.microsoft.com/office/drawing/2014/main" id="{00000000-0008-0000-06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52</xdr:row>
      <xdr:rowOff>1894</xdr:rowOff>
    </xdr:from>
    <xdr:to>
      <xdr:col>24</xdr:col>
      <xdr:colOff>62865</xdr:colOff>
      <xdr:row>58</xdr:row>
      <xdr:rowOff>127539</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flipV="1">
          <a:off x="4633595" y="8917294"/>
          <a:ext cx="1270" cy="11543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169437</xdr:rowOff>
    </xdr:from>
    <xdr:ext cx="534377" cy="259045"/>
    <xdr:sp macro="" textlink="">
      <xdr:nvSpPr>
        <xdr:cNvPr id="114" name="物件費最小値テキスト">
          <a:extLst>
            <a:ext uri="{FF2B5EF4-FFF2-40B4-BE49-F238E27FC236}">
              <a16:creationId xmlns:a16="http://schemas.microsoft.com/office/drawing/2014/main" id="{00000000-0008-0000-0600-000072000000}"/>
            </a:ext>
          </a:extLst>
        </xdr:cNvPr>
        <xdr:cNvSpPr txBox="1"/>
      </xdr:nvSpPr>
      <xdr:spPr>
        <a:xfrm>
          <a:off x="4686300" y="101135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53,199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127539</xdr:rowOff>
    </xdr:from>
    <xdr:to>
      <xdr:col>24</xdr:col>
      <xdr:colOff>152400</xdr:colOff>
      <xdr:row>58</xdr:row>
      <xdr:rowOff>127539</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a:off x="4546600" y="100716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120021</xdr:rowOff>
    </xdr:from>
    <xdr:ext cx="690189" cy="259045"/>
    <xdr:sp macro="" textlink="">
      <xdr:nvSpPr>
        <xdr:cNvPr id="116" name="物件費最大値テキスト">
          <a:extLst>
            <a:ext uri="{FF2B5EF4-FFF2-40B4-BE49-F238E27FC236}">
              <a16:creationId xmlns:a16="http://schemas.microsoft.com/office/drawing/2014/main" id="{00000000-0008-0000-0600-000074000000}"/>
            </a:ext>
          </a:extLst>
        </xdr:cNvPr>
        <xdr:cNvSpPr txBox="1"/>
      </xdr:nvSpPr>
      <xdr:spPr>
        <a:xfrm>
          <a:off x="4686300" y="869252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5,102,826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52</xdr:row>
      <xdr:rowOff>1894</xdr:rowOff>
    </xdr:from>
    <xdr:to>
      <xdr:col>24</xdr:col>
      <xdr:colOff>152400</xdr:colOff>
      <xdr:row>52</xdr:row>
      <xdr:rowOff>1894</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a:off x="4546600" y="89172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121618</xdr:rowOff>
    </xdr:from>
    <xdr:to>
      <xdr:col>24</xdr:col>
      <xdr:colOff>63500</xdr:colOff>
      <xdr:row>58</xdr:row>
      <xdr:rowOff>123173</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flipV="1">
          <a:off x="3797300" y="10065718"/>
          <a:ext cx="838200" cy="15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86886</xdr:rowOff>
    </xdr:from>
    <xdr:ext cx="599010" cy="259045"/>
    <xdr:sp macro="" textlink="">
      <xdr:nvSpPr>
        <xdr:cNvPr id="119" name="物件費平均値テキスト">
          <a:extLst>
            <a:ext uri="{FF2B5EF4-FFF2-40B4-BE49-F238E27FC236}">
              <a16:creationId xmlns:a16="http://schemas.microsoft.com/office/drawing/2014/main" id="{00000000-0008-0000-0600-000077000000}"/>
            </a:ext>
          </a:extLst>
        </xdr:cNvPr>
        <xdr:cNvSpPr txBox="1"/>
      </xdr:nvSpPr>
      <xdr:spPr>
        <a:xfrm>
          <a:off x="4686300" y="985953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108,882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64009</xdr:rowOff>
    </xdr:from>
    <xdr:to>
      <xdr:col>24</xdr:col>
      <xdr:colOff>114300</xdr:colOff>
      <xdr:row>58</xdr:row>
      <xdr:rowOff>165609</xdr:rowOff>
    </xdr:to>
    <xdr:sp macro="" textlink="">
      <xdr:nvSpPr>
        <xdr:cNvPr id="120" name="フローチャート: 判断 119">
          <a:extLst>
            <a:ext uri="{FF2B5EF4-FFF2-40B4-BE49-F238E27FC236}">
              <a16:creationId xmlns:a16="http://schemas.microsoft.com/office/drawing/2014/main" id="{00000000-0008-0000-0600-000078000000}"/>
            </a:ext>
          </a:extLst>
        </xdr:cNvPr>
        <xdr:cNvSpPr/>
      </xdr:nvSpPr>
      <xdr:spPr>
        <a:xfrm>
          <a:off x="4584700" y="100081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122245</xdr:rowOff>
    </xdr:from>
    <xdr:to>
      <xdr:col>19</xdr:col>
      <xdr:colOff>177800</xdr:colOff>
      <xdr:row>58</xdr:row>
      <xdr:rowOff>123173</xdr:rowOff>
    </xdr:to>
    <xdr:cxnSp macro="">
      <xdr:nvCxnSpPr>
        <xdr:cNvPr id="121" name="直線コネクタ 120">
          <a:extLst>
            <a:ext uri="{FF2B5EF4-FFF2-40B4-BE49-F238E27FC236}">
              <a16:creationId xmlns:a16="http://schemas.microsoft.com/office/drawing/2014/main" id="{00000000-0008-0000-0600-000079000000}"/>
            </a:ext>
          </a:extLst>
        </xdr:cNvPr>
        <xdr:cNvCxnSpPr/>
      </xdr:nvCxnSpPr>
      <xdr:spPr>
        <a:xfrm>
          <a:off x="2908300" y="10066345"/>
          <a:ext cx="889000" cy="9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58</xdr:row>
      <xdr:rowOff>65029</xdr:rowOff>
    </xdr:from>
    <xdr:to>
      <xdr:col>20</xdr:col>
      <xdr:colOff>38100</xdr:colOff>
      <xdr:row>58</xdr:row>
      <xdr:rowOff>166629</xdr:rowOff>
    </xdr:to>
    <xdr:sp macro="" textlink="">
      <xdr:nvSpPr>
        <xdr:cNvPr id="122" name="フローチャート: 判断 121">
          <a:extLst>
            <a:ext uri="{FF2B5EF4-FFF2-40B4-BE49-F238E27FC236}">
              <a16:creationId xmlns:a16="http://schemas.microsoft.com/office/drawing/2014/main" id="{00000000-0008-0000-0600-00007A000000}"/>
            </a:ext>
          </a:extLst>
        </xdr:cNvPr>
        <xdr:cNvSpPr/>
      </xdr:nvSpPr>
      <xdr:spPr>
        <a:xfrm>
          <a:off x="3746500" y="100091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57</xdr:row>
      <xdr:rowOff>11706</xdr:rowOff>
    </xdr:from>
    <xdr:ext cx="599010" cy="259045"/>
    <xdr:sp macro="" textlink="">
      <xdr:nvSpPr>
        <xdr:cNvPr id="123" name="テキスト ボックス 122">
          <a:extLst>
            <a:ext uri="{FF2B5EF4-FFF2-40B4-BE49-F238E27FC236}">
              <a16:creationId xmlns:a16="http://schemas.microsoft.com/office/drawing/2014/main" id="{00000000-0008-0000-0600-00007B000000}"/>
            </a:ext>
          </a:extLst>
        </xdr:cNvPr>
        <xdr:cNvSpPr txBox="1"/>
      </xdr:nvSpPr>
      <xdr:spPr>
        <a:xfrm>
          <a:off x="3497795" y="97843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104,425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121853</xdr:rowOff>
    </xdr:from>
    <xdr:to>
      <xdr:col>15</xdr:col>
      <xdr:colOff>50800</xdr:colOff>
      <xdr:row>58</xdr:row>
      <xdr:rowOff>122245</xdr:rowOff>
    </xdr:to>
    <xdr:cxnSp macro="">
      <xdr:nvCxnSpPr>
        <xdr:cNvPr id="124" name="直線コネクタ 123">
          <a:extLst>
            <a:ext uri="{FF2B5EF4-FFF2-40B4-BE49-F238E27FC236}">
              <a16:creationId xmlns:a16="http://schemas.microsoft.com/office/drawing/2014/main" id="{00000000-0008-0000-0600-00007C000000}"/>
            </a:ext>
          </a:extLst>
        </xdr:cNvPr>
        <xdr:cNvCxnSpPr/>
      </xdr:nvCxnSpPr>
      <xdr:spPr>
        <a:xfrm>
          <a:off x="2019300" y="10065953"/>
          <a:ext cx="889000" cy="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65420</xdr:rowOff>
    </xdr:from>
    <xdr:to>
      <xdr:col>15</xdr:col>
      <xdr:colOff>101600</xdr:colOff>
      <xdr:row>58</xdr:row>
      <xdr:rowOff>167020</xdr:rowOff>
    </xdr:to>
    <xdr:sp macro="" textlink="">
      <xdr:nvSpPr>
        <xdr:cNvPr id="125" name="フローチャート: 判断 124">
          <a:extLst>
            <a:ext uri="{FF2B5EF4-FFF2-40B4-BE49-F238E27FC236}">
              <a16:creationId xmlns:a16="http://schemas.microsoft.com/office/drawing/2014/main" id="{00000000-0008-0000-0600-00007D000000}"/>
            </a:ext>
          </a:extLst>
        </xdr:cNvPr>
        <xdr:cNvSpPr/>
      </xdr:nvSpPr>
      <xdr:spPr>
        <a:xfrm>
          <a:off x="2857500" y="10009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57</xdr:row>
      <xdr:rowOff>12097</xdr:rowOff>
    </xdr:from>
    <xdr:ext cx="599010" cy="259045"/>
    <xdr:sp macro="" textlink="">
      <xdr:nvSpPr>
        <xdr:cNvPr id="126" name="テキスト ボックス 125">
          <a:extLst>
            <a:ext uri="{FF2B5EF4-FFF2-40B4-BE49-F238E27FC236}">
              <a16:creationId xmlns:a16="http://schemas.microsoft.com/office/drawing/2014/main" id="{00000000-0008-0000-0600-00007E000000}"/>
            </a:ext>
          </a:extLst>
        </xdr:cNvPr>
        <xdr:cNvSpPr txBox="1"/>
      </xdr:nvSpPr>
      <xdr:spPr>
        <a:xfrm>
          <a:off x="2608795" y="97847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121853</xdr:rowOff>
    </xdr:from>
    <xdr:to>
      <xdr:col>10</xdr:col>
      <xdr:colOff>114300</xdr:colOff>
      <xdr:row>58</xdr:row>
      <xdr:rowOff>122611</xdr:rowOff>
    </xdr:to>
    <xdr:cxnSp macro="">
      <xdr:nvCxnSpPr>
        <xdr:cNvPr id="127" name="直線コネクタ 126">
          <a:extLst>
            <a:ext uri="{FF2B5EF4-FFF2-40B4-BE49-F238E27FC236}">
              <a16:creationId xmlns:a16="http://schemas.microsoft.com/office/drawing/2014/main" id="{00000000-0008-0000-0600-00007F000000}"/>
            </a:ext>
          </a:extLst>
        </xdr:cNvPr>
        <xdr:cNvCxnSpPr/>
      </xdr:nvCxnSpPr>
      <xdr:spPr>
        <a:xfrm flipV="1">
          <a:off x="1130300" y="10065953"/>
          <a:ext cx="889000" cy="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66747</xdr:rowOff>
    </xdr:from>
    <xdr:to>
      <xdr:col>10</xdr:col>
      <xdr:colOff>165100</xdr:colOff>
      <xdr:row>58</xdr:row>
      <xdr:rowOff>168347</xdr:rowOff>
    </xdr:to>
    <xdr:sp macro="" textlink="">
      <xdr:nvSpPr>
        <xdr:cNvPr id="128" name="フローチャート: 判断 127">
          <a:extLst>
            <a:ext uri="{FF2B5EF4-FFF2-40B4-BE49-F238E27FC236}">
              <a16:creationId xmlns:a16="http://schemas.microsoft.com/office/drawing/2014/main" id="{00000000-0008-0000-0600-000080000000}"/>
            </a:ext>
          </a:extLst>
        </xdr:cNvPr>
        <xdr:cNvSpPr/>
      </xdr:nvSpPr>
      <xdr:spPr>
        <a:xfrm>
          <a:off x="1968500" y="100108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13424</xdr:rowOff>
    </xdr:from>
    <xdr:ext cx="534377" cy="259045"/>
    <xdr:sp macro=""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1752111" y="97860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96,908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68156</xdr:rowOff>
    </xdr:from>
    <xdr:to>
      <xdr:col>6</xdr:col>
      <xdr:colOff>38100</xdr:colOff>
      <xdr:row>58</xdr:row>
      <xdr:rowOff>169756</xdr:rowOff>
    </xdr:to>
    <xdr:sp macro="" textlink="">
      <xdr:nvSpPr>
        <xdr:cNvPr id="130" name="フローチャート: 判断 129">
          <a:extLst>
            <a:ext uri="{FF2B5EF4-FFF2-40B4-BE49-F238E27FC236}">
              <a16:creationId xmlns:a16="http://schemas.microsoft.com/office/drawing/2014/main" id="{00000000-0008-0000-0600-000082000000}"/>
            </a:ext>
          </a:extLst>
        </xdr:cNvPr>
        <xdr:cNvSpPr/>
      </xdr:nvSpPr>
      <xdr:spPr>
        <a:xfrm>
          <a:off x="1079500" y="100122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57</xdr:row>
      <xdr:rowOff>14833</xdr:rowOff>
    </xdr:from>
    <xdr:ext cx="534377"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863111" y="97874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90,742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70818</xdr:rowOff>
    </xdr:from>
    <xdr:to>
      <xdr:col>24</xdr:col>
      <xdr:colOff>114300</xdr:colOff>
      <xdr:row>59</xdr:row>
      <xdr:rowOff>968</xdr:rowOff>
    </xdr:to>
    <xdr:sp macro="" textlink="">
      <xdr:nvSpPr>
        <xdr:cNvPr id="137" name="楕円 136">
          <a:extLst>
            <a:ext uri="{FF2B5EF4-FFF2-40B4-BE49-F238E27FC236}">
              <a16:creationId xmlns:a16="http://schemas.microsoft.com/office/drawing/2014/main" id="{00000000-0008-0000-0600-000089000000}"/>
            </a:ext>
          </a:extLst>
        </xdr:cNvPr>
        <xdr:cNvSpPr/>
      </xdr:nvSpPr>
      <xdr:spPr>
        <a:xfrm>
          <a:off x="4584700" y="100149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58</xdr:row>
      <xdr:rowOff>42436</xdr:rowOff>
    </xdr:from>
    <xdr:ext cx="534377" cy="259045"/>
    <xdr:sp macro="" textlink="">
      <xdr:nvSpPr>
        <xdr:cNvPr id="138" name="物件費該当値テキスト">
          <a:extLst>
            <a:ext uri="{FF2B5EF4-FFF2-40B4-BE49-F238E27FC236}">
              <a16:creationId xmlns:a16="http://schemas.microsoft.com/office/drawing/2014/main" id="{00000000-0008-0000-0600-00008A000000}"/>
            </a:ext>
          </a:extLst>
        </xdr:cNvPr>
        <xdr:cNvSpPr txBox="1"/>
      </xdr:nvSpPr>
      <xdr:spPr>
        <a:xfrm>
          <a:off x="4686300" y="99865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79,097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72373</xdr:rowOff>
    </xdr:from>
    <xdr:to>
      <xdr:col>20</xdr:col>
      <xdr:colOff>38100</xdr:colOff>
      <xdr:row>59</xdr:row>
      <xdr:rowOff>2523</xdr:rowOff>
    </xdr:to>
    <xdr:sp macro="" textlink="">
      <xdr:nvSpPr>
        <xdr:cNvPr id="139" name="楕円 138">
          <a:extLst>
            <a:ext uri="{FF2B5EF4-FFF2-40B4-BE49-F238E27FC236}">
              <a16:creationId xmlns:a16="http://schemas.microsoft.com/office/drawing/2014/main" id="{00000000-0008-0000-0600-00008B000000}"/>
            </a:ext>
          </a:extLst>
        </xdr:cNvPr>
        <xdr:cNvSpPr/>
      </xdr:nvSpPr>
      <xdr:spPr>
        <a:xfrm>
          <a:off x="3746500" y="100164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165100</xdr:rowOff>
    </xdr:from>
    <xdr:ext cx="534377" cy="259045"/>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3530111" y="101092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72,296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71445</xdr:rowOff>
    </xdr:from>
    <xdr:to>
      <xdr:col>15</xdr:col>
      <xdr:colOff>101600</xdr:colOff>
      <xdr:row>59</xdr:row>
      <xdr:rowOff>1595</xdr:rowOff>
    </xdr:to>
    <xdr:sp macro="" textlink="">
      <xdr:nvSpPr>
        <xdr:cNvPr id="141" name="楕円 140">
          <a:extLst>
            <a:ext uri="{FF2B5EF4-FFF2-40B4-BE49-F238E27FC236}">
              <a16:creationId xmlns:a16="http://schemas.microsoft.com/office/drawing/2014/main" id="{00000000-0008-0000-0600-00008D000000}"/>
            </a:ext>
          </a:extLst>
        </xdr:cNvPr>
        <xdr:cNvSpPr/>
      </xdr:nvSpPr>
      <xdr:spPr>
        <a:xfrm>
          <a:off x="2857500" y="10015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164172</xdr:rowOff>
    </xdr:from>
    <xdr:ext cx="534377" cy="259045"/>
    <xdr:sp macro="" textlink="">
      <xdr:nvSpPr>
        <xdr:cNvPr id="142" name="テキスト ボックス 141">
          <a:extLst>
            <a:ext uri="{FF2B5EF4-FFF2-40B4-BE49-F238E27FC236}">
              <a16:creationId xmlns:a16="http://schemas.microsoft.com/office/drawing/2014/main" id="{00000000-0008-0000-0600-00008E000000}"/>
            </a:ext>
          </a:extLst>
        </xdr:cNvPr>
        <xdr:cNvSpPr txBox="1"/>
      </xdr:nvSpPr>
      <xdr:spPr>
        <a:xfrm>
          <a:off x="2641111" y="101082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76,354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71053</xdr:rowOff>
    </xdr:from>
    <xdr:to>
      <xdr:col>10</xdr:col>
      <xdr:colOff>165100</xdr:colOff>
      <xdr:row>59</xdr:row>
      <xdr:rowOff>1203</xdr:rowOff>
    </xdr:to>
    <xdr:sp macro="" textlink="">
      <xdr:nvSpPr>
        <xdr:cNvPr id="143" name="楕円 142">
          <a:extLst>
            <a:ext uri="{FF2B5EF4-FFF2-40B4-BE49-F238E27FC236}">
              <a16:creationId xmlns:a16="http://schemas.microsoft.com/office/drawing/2014/main" id="{00000000-0008-0000-0600-00008F000000}"/>
            </a:ext>
          </a:extLst>
        </xdr:cNvPr>
        <xdr:cNvSpPr/>
      </xdr:nvSpPr>
      <xdr:spPr>
        <a:xfrm>
          <a:off x="1968500" y="100151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163780</xdr:rowOff>
    </xdr:from>
    <xdr:ext cx="534377" cy="259045"/>
    <xdr:sp macro="" textlink="">
      <xdr:nvSpPr>
        <xdr:cNvPr id="144" name="テキスト ボックス 143">
          <a:extLst>
            <a:ext uri="{FF2B5EF4-FFF2-40B4-BE49-F238E27FC236}">
              <a16:creationId xmlns:a16="http://schemas.microsoft.com/office/drawing/2014/main" id="{00000000-0008-0000-0600-000090000000}"/>
            </a:ext>
          </a:extLst>
        </xdr:cNvPr>
        <xdr:cNvSpPr txBox="1"/>
      </xdr:nvSpPr>
      <xdr:spPr>
        <a:xfrm>
          <a:off x="1752111" y="101078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71811</xdr:rowOff>
    </xdr:from>
    <xdr:to>
      <xdr:col>6</xdr:col>
      <xdr:colOff>38100</xdr:colOff>
      <xdr:row>59</xdr:row>
      <xdr:rowOff>1961</xdr:rowOff>
    </xdr:to>
    <xdr:sp macro="" textlink="">
      <xdr:nvSpPr>
        <xdr:cNvPr id="145" name="楕円 144">
          <a:extLst>
            <a:ext uri="{FF2B5EF4-FFF2-40B4-BE49-F238E27FC236}">
              <a16:creationId xmlns:a16="http://schemas.microsoft.com/office/drawing/2014/main" id="{00000000-0008-0000-0600-000091000000}"/>
            </a:ext>
          </a:extLst>
        </xdr:cNvPr>
        <xdr:cNvSpPr/>
      </xdr:nvSpPr>
      <xdr:spPr>
        <a:xfrm>
          <a:off x="1079500" y="100159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164538</xdr:rowOff>
    </xdr:from>
    <xdr:ext cx="534377" cy="259045"/>
    <xdr:sp macro="" textlink="">
      <xdr:nvSpPr>
        <xdr:cNvPr id="146" name="テキスト ボックス 145">
          <a:extLst>
            <a:ext uri="{FF2B5EF4-FFF2-40B4-BE49-F238E27FC236}">
              <a16:creationId xmlns:a16="http://schemas.microsoft.com/office/drawing/2014/main" id="{00000000-0008-0000-0600-000092000000}"/>
            </a:ext>
          </a:extLst>
        </xdr:cNvPr>
        <xdr:cNvSpPr txBox="1"/>
      </xdr:nvSpPr>
      <xdr:spPr>
        <a:xfrm>
          <a:off x="863111" y="101086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6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6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8" name="テキスト ボックス 157">
          <a:extLst>
            <a:ext uri="{FF2B5EF4-FFF2-40B4-BE49-F238E27FC236}">
              <a16:creationId xmlns:a16="http://schemas.microsoft.com/office/drawing/2014/main" id="{00000000-0008-0000-0600-00009E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9" name="直線コネクタ 158">
          <a:extLst>
            <a:ext uri="{FF2B5EF4-FFF2-40B4-BE49-F238E27FC236}">
              <a16:creationId xmlns:a16="http://schemas.microsoft.com/office/drawing/2014/main" id="{00000000-0008-0000-0600-00009F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0" name="テキスト ボックス 159">
          <a:extLst>
            <a:ext uri="{FF2B5EF4-FFF2-40B4-BE49-F238E27FC236}">
              <a16:creationId xmlns:a16="http://schemas.microsoft.com/office/drawing/2014/main" id="{00000000-0008-0000-0600-0000A0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4" name="テキスト ボックス 163">
          <a:extLst>
            <a:ext uri="{FF2B5EF4-FFF2-40B4-BE49-F238E27FC236}">
              <a16:creationId xmlns:a16="http://schemas.microsoft.com/office/drawing/2014/main" id="{00000000-0008-0000-0600-0000A4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5" name="直線コネクタ 164">
          <a:extLst>
            <a:ext uri="{FF2B5EF4-FFF2-40B4-BE49-F238E27FC236}">
              <a16:creationId xmlns:a16="http://schemas.microsoft.com/office/drawing/2014/main" id="{00000000-0008-0000-0600-0000A5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6" name="テキスト ボックス 165">
          <a:extLst>
            <a:ext uri="{FF2B5EF4-FFF2-40B4-BE49-F238E27FC236}">
              <a16:creationId xmlns:a16="http://schemas.microsoft.com/office/drawing/2014/main" id="{00000000-0008-0000-0600-0000A6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8" name="テキスト ボックス 167">
          <a:extLst>
            <a:ext uri="{FF2B5EF4-FFF2-40B4-BE49-F238E27FC236}">
              <a16:creationId xmlns:a16="http://schemas.microsoft.com/office/drawing/2014/main" id="{00000000-0008-0000-0600-0000A8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9" name="維持補修費グラフ枠">
          <a:extLst>
            <a:ext uri="{FF2B5EF4-FFF2-40B4-BE49-F238E27FC236}">
              <a16:creationId xmlns:a16="http://schemas.microsoft.com/office/drawing/2014/main" id="{00000000-0008-0000-0600-0000A9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99034</xdr:rowOff>
    </xdr:from>
    <xdr:to>
      <xdr:col>24</xdr:col>
      <xdr:colOff>62865</xdr:colOff>
      <xdr:row>79</xdr:row>
      <xdr:rowOff>33947</xdr:rowOff>
    </xdr:to>
    <xdr:cxnSp macro="">
      <xdr:nvCxnSpPr>
        <xdr:cNvPr id="170" name="直線コネクタ 169">
          <a:extLst>
            <a:ext uri="{FF2B5EF4-FFF2-40B4-BE49-F238E27FC236}">
              <a16:creationId xmlns:a16="http://schemas.microsoft.com/office/drawing/2014/main" id="{00000000-0008-0000-0600-0000AA000000}"/>
            </a:ext>
          </a:extLst>
        </xdr:cNvPr>
        <xdr:cNvCxnSpPr/>
      </xdr:nvCxnSpPr>
      <xdr:spPr>
        <a:xfrm flipV="1">
          <a:off x="4633595" y="12271984"/>
          <a:ext cx="1270" cy="13065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37774</xdr:rowOff>
    </xdr:from>
    <xdr:ext cx="378565" cy="259045"/>
    <xdr:sp macro="" textlink="">
      <xdr:nvSpPr>
        <xdr:cNvPr id="171" name="維持補修費最小値テキスト">
          <a:extLst>
            <a:ext uri="{FF2B5EF4-FFF2-40B4-BE49-F238E27FC236}">
              <a16:creationId xmlns:a16="http://schemas.microsoft.com/office/drawing/2014/main" id="{00000000-0008-0000-0600-0000AB000000}"/>
            </a:ext>
          </a:extLst>
        </xdr:cNvPr>
        <xdr:cNvSpPr txBox="1"/>
      </xdr:nvSpPr>
      <xdr:spPr>
        <a:xfrm>
          <a:off x="4686300" y="1358232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33947</xdr:rowOff>
    </xdr:from>
    <xdr:to>
      <xdr:col>24</xdr:col>
      <xdr:colOff>152400</xdr:colOff>
      <xdr:row>79</xdr:row>
      <xdr:rowOff>33947</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a:off x="4546600" y="135784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45711</xdr:rowOff>
    </xdr:from>
    <xdr:ext cx="599010" cy="259045"/>
    <xdr:sp macro="" textlink="">
      <xdr:nvSpPr>
        <xdr:cNvPr id="173" name="維持補修費最大値テキスト">
          <a:extLst>
            <a:ext uri="{FF2B5EF4-FFF2-40B4-BE49-F238E27FC236}">
              <a16:creationId xmlns:a16="http://schemas.microsoft.com/office/drawing/2014/main" id="{00000000-0008-0000-0600-0000AD000000}"/>
            </a:ext>
          </a:extLst>
        </xdr:cNvPr>
        <xdr:cNvSpPr txBox="1"/>
      </xdr:nvSpPr>
      <xdr:spPr>
        <a:xfrm>
          <a:off x="4686300" y="120472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103,702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71</xdr:row>
      <xdr:rowOff>99034</xdr:rowOff>
    </xdr:from>
    <xdr:to>
      <xdr:col>24</xdr:col>
      <xdr:colOff>152400</xdr:colOff>
      <xdr:row>71</xdr:row>
      <xdr:rowOff>99034</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a:off x="4546600" y="122719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131381</xdr:rowOff>
    </xdr:from>
    <xdr:to>
      <xdr:col>24</xdr:col>
      <xdr:colOff>63500</xdr:colOff>
      <xdr:row>78</xdr:row>
      <xdr:rowOff>135293</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flipV="1">
          <a:off x="3797300" y="13504481"/>
          <a:ext cx="838200" cy="39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26688</xdr:rowOff>
    </xdr:from>
    <xdr:ext cx="534377" cy="259045"/>
    <xdr:sp macro="" textlink="">
      <xdr:nvSpPr>
        <xdr:cNvPr id="176" name="維持補修費平均値テキスト">
          <a:extLst>
            <a:ext uri="{FF2B5EF4-FFF2-40B4-BE49-F238E27FC236}">
              <a16:creationId xmlns:a16="http://schemas.microsoft.com/office/drawing/2014/main" id="{00000000-0008-0000-0600-0000B0000000}"/>
            </a:ext>
          </a:extLst>
        </xdr:cNvPr>
        <xdr:cNvSpPr txBox="1"/>
      </xdr:nvSpPr>
      <xdr:spPr>
        <a:xfrm>
          <a:off x="4686300" y="1322833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3811</xdr:rowOff>
    </xdr:from>
    <xdr:to>
      <xdr:col>24</xdr:col>
      <xdr:colOff>114300</xdr:colOff>
      <xdr:row>78</xdr:row>
      <xdr:rowOff>105411</xdr:rowOff>
    </xdr:to>
    <xdr:sp macro="" textlink="">
      <xdr:nvSpPr>
        <xdr:cNvPr id="177" name="フローチャート: 判断 176">
          <a:extLst>
            <a:ext uri="{FF2B5EF4-FFF2-40B4-BE49-F238E27FC236}">
              <a16:creationId xmlns:a16="http://schemas.microsoft.com/office/drawing/2014/main" id="{00000000-0008-0000-0600-0000B1000000}"/>
            </a:ext>
          </a:extLst>
        </xdr:cNvPr>
        <xdr:cNvSpPr/>
      </xdr:nvSpPr>
      <xdr:spPr>
        <a:xfrm>
          <a:off x="4584700" y="13376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135293</xdr:rowOff>
    </xdr:from>
    <xdr:to>
      <xdr:col>19</xdr:col>
      <xdr:colOff>177800</xdr:colOff>
      <xdr:row>78</xdr:row>
      <xdr:rowOff>170104</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flipV="1">
          <a:off x="2908300" y="13508393"/>
          <a:ext cx="889000" cy="34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78</xdr:row>
      <xdr:rowOff>35522</xdr:rowOff>
    </xdr:from>
    <xdr:to>
      <xdr:col>20</xdr:col>
      <xdr:colOff>38100</xdr:colOff>
      <xdr:row>78</xdr:row>
      <xdr:rowOff>137122</xdr:rowOff>
    </xdr:to>
    <xdr:sp macro="" textlink="">
      <xdr:nvSpPr>
        <xdr:cNvPr id="179" name="フローチャート: 判断 178">
          <a:extLst>
            <a:ext uri="{FF2B5EF4-FFF2-40B4-BE49-F238E27FC236}">
              <a16:creationId xmlns:a16="http://schemas.microsoft.com/office/drawing/2014/main" id="{00000000-0008-0000-0600-0000B3000000}"/>
            </a:ext>
          </a:extLst>
        </xdr:cNvPr>
        <xdr:cNvSpPr/>
      </xdr:nvSpPr>
      <xdr:spPr>
        <a:xfrm>
          <a:off x="3746500" y="134086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76</xdr:row>
      <xdr:rowOff>153649</xdr:rowOff>
    </xdr:from>
    <xdr:ext cx="534377" cy="259045"/>
    <xdr:sp macro="" textlink="">
      <xdr:nvSpPr>
        <xdr:cNvPr id="180" name="テキスト ボックス 179">
          <a:extLst>
            <a:ext uri="{FF2B5EF4-FFF2-40B4-BE49-F238E27FC236}">
              <a16:creationId xmlns:a16="http://schemas.microsoft.com/office/drawing/2014/main" id="{00000000-0008-0000-0600-0000B4000000}"/>
            </a:ext>
          </a:extLst>
        </xdr:cNvPr>
        <xdr:cNvSpPr txBox="1"/>
      </xdr:nvSpPr>
      <xdr:spPr>
        <a:xfrm>
          <a:off x="3530111" y="131838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170104</xdr:rowOff>
    </xdr:from>
    <xdr:to>
      <xdr:col>15</xdr:col>
      <xdr:colOff>50800</xdr:colOff>
      <xdr:row>79</xdr:row>
      <xdr:rowOff>2794</xdr:rowOff>
    </xdr:to>
    <xdr:cxnSp macro="">
      <xdr:nvCxnSpPr>
        <xdr:cNvPr id="181" name="直線コネクタ 180">
          <a:extLst>
            <a:ext uri="{FF2B5EF4-FFF2-40B4-BE49-F238E27FC236}">
              <a16:creationId xmlns:a16="http://schemas.microsoft.com/office/drawing/2014/main" id="{00000000-0008-0000-0600-0000B5000000}"/>
            </a:ext>
          </a:extLst>
        </xdr:cNvPr>
        <xdr:cNvCxnSpPr/>
      </xdr:nvCxnSpPr>
      <xdr:spPr>
        <a:xfrm flipV="1">
          <a:off x="2019300" y="13543204"/>
          <a:ext cx="889000" cy="41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28487</xdr:rowOff>
    </xdr:from>
    <xdr:to>
      <xdr:col>15</xdr:col>
      <xdr:colOff>101600</xdr:colOff>
      <xdr:row>78</xdr:row>
      <xdr:rowOff>130087</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2857500" y="134015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76</xdr:row>
      <xdr:rowOff>146614</xdr:rowOff>
    </xdr:from>
    <xdr:ext cx="534377" cy="259045"/>
    <xdr:sp macro="" textlink="">
      <xdr:nvSpPr>
        <xdr:cNvPr id="183" name="テキスト ボックス 182">
          <a:extLst>
            <a:ext uri="{FF2B5EF4-FFF2-40B4-BE49-F238E27FC236}">
              <a16:creationId xmlns:a16="http://schemas.microsoft.com/office/drawing/2014/main" id="{00000000-0008-0000-0600-0000B7000000}"/>
            </a:ext>
          </a:extLst>
        </xdr:cNvPr>
        <xdr:cNvSpPr txBox="1"/>
      </xdr:nvSpPr>
      <xdr:spPr>
        <a:xfrm>
          <a:off x="2641111" y="131768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170904</xdr:rowOff>
    </xdr:from>
    <xdr:to>
      <xdr:col>10</xdr:col>
      <xdr:colOff>114300</xdr:colOff>
      <xdr:row>79</xdr:row>
      <xdr:rowOff>2794</xdr:rowOff>
    </xdr:to>
    <xdr:cxnSp macro="">
      <xdr:nvCxnSpPr>
        <xdr:cNvPr id="184" name="直線コネクタ 183">
          <a:extLst>
            <a:ext uri="{FF2B5EF4-FFF2-40B4-BE49-F238E27FC236}">
              <a16:creationId xmlns:a16="http://schemas.microsoft.com/office/drawing/2014/main" id="{00000000-0008-0000-0600-0000B8000000}"/>
            </a:ext>
          </a:extLst>
        </xdr:cNvPr>
        <xdr:cNvCxnSpPr/>
      </xdr:nvCxnSpPr>
      <xdr:spPr>
        <a:xfrm>
          <a:off x="1130300" y="13544004"/>
          <a:ext cx="889000" cy="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78</xdr:row>
      <xdr:rowOff>26619</xdr:rowOff>
    </xdr:from>
    <xdr:to>
      <xdr:col>10</xdr:col>
      <xdr:colOff>165100</xdr:colOff>
      <xdr:row>78</xdr:row>
      <xdr:rowOff>128219</xdr:rowOff>
    </xdr:to>
    <xdr:sp macro="" textlink="">
      <xdr:nvSpPr>
        <xdr:cNvPr id="185" name="フローチャート: 判断 184">
          <a:extLst>
            <a:ext uri="{FF2B5EF4-FFF2-40B4-BE49-F238E27FC236}">
              <a16:creationId xmlns:a16="http://schemas.microsoft.com/office/drawing/2014/main" id="{00000000-0008-0000-0600-0000B9000000}"/>
            </a:ext>
          </a:extLst>
        </xdr:cNvPr>
        <xdr:cNvSpPr/>
      </xdr:nvSpPr>
      <xdr:spPr>
        <a:xfrm>
          <a:off x="1968500" y="133997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76</xdr:row>
      <xdr:rowOff>144746</xdr:rowOff>
    </xdr:from>
    <xdr:ext cx="534377"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1752111" y="131749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44614</xdr:rowOff>
    </xdr:from>
    <xdr:to>
      <xdr:col>6</xdr:col>
      <xdr:colOff>38100</xdr:colOff>
      <xdr:row>78</xdr:row>
      <xdr:rowOff>146214</xdr:rowOff>
    </xdr:to>
    <xdr:sp macro="" textlink="">
      <xdr:nvSpPr>
        <xdr:cNvPr id="187" name="フローチャート: 判断 186">
          <a:extLst>
            <a:ext uri="{FF2B5EF4-FFF2-40B4-BE49-F238E27FC236}">
              <a16:creationId xmlns:a16="http://schemas.microsoft.com/office/drawing/2014/main" id="{00000000-0008-0000-0600-0000BB000000}"/>
            </a:ext>
          </a:extLst>
        </xdr:cNvPr>
        <xdr:cNvSpPr/>
      </xdr:nvSpPr>
      <xdr:spPr>
        <a:xfrm>
          <a:off x="1079500" y="134177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162741</xdr:rowOff>
    </xdr:from>
    <xdr:ext cx="469744"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895428" y="131929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80581</xdr:rowOff>
    </xdr:from>
    <xdr:to>
      <xdr:col>24</xdr:col>
      <xdr:colOff>114300</xdr:colOff>
      <xdr:row>79</xdr:row>
      <xdr:rowOff>10731</xdr:rowOff>
    </xdr:to>
    <xdr:sp macro="" textlink="">
      <xdr:nvSpPr>
        <xdr:cNvPr id="194" name="楕円 193">
          <a:extLst>
            <a:ext uri="{FF2B5EF4-FFF2-40B4-BE49-F238E27FC236}">
              <a16:creationId xmlns:a16="http://schemas.microsoft.com/office/drawing/2014/main" id="{00000000-0008-0000-0600-0000C2000000}"/>
            </a:ext>
          </a:extLst>
        </xdr:cNvPr>
        <xdr:cNvSpPr/>
      </xdr:nvSpPr>
      <xdr:spPr>
        <a:xfrm>
          <a:off x="4584700" y="134536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166958</xdr:rowOff>
    </xdr:from>
    <xdr:ext cx="469744" cy="259045"/>
    <xdr:sp macro="" textlink="">
      <xdr:nvSpPr>
        <xdr:cNvPr id="195" name="維持補修費該当値テキスト">
          <a:extLst>
            <a:ext uri="{FF2B5EF4-FFF2-40B4-BE49-F238E27FC236}">
              <a16:creationId xmlns:a16="http://schemas.microsoft.com/office/drawing/2014/main" id="{00000000-0008-0000-0600-0000C3000000}"/>
            </a:ext>
          </a:extLst>
        </xdr:cNvPr>
        <xdr:cNvSpPr txBox="1"/>
      </xdr:nvSpPr>
      <xdr:spPr>
        <a:xfrm>
          <a:off x="4686300" y="133686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84493</xdr:rowOff>
    </xdr:from>
    <xdr:to>
      <xdr:col>20</xdr:col>
      <xdr:colOff>38100</xdr:colOff>
      <xdr:row>79</xdr:row>
      <xdr:rowOff>14643</xdr:rowOff>
    </xdr:to>
    <xdr:sp macro="" textlink="">
      <xdr:nvSpPr>
        <xdr:cNvPr id="196" name="楕円 195">
          <a:extLst>
            <a:ext uri="{FF2B5EF4-FFF2-40B4-BE49-F238E27FC236}">
              <a16:creationId xmlns:a16="http://schemas.microsoft.com/office/drawing/2014/main" id="{00000000-0008-0000-0600-0000C4000000}"/>
            </a:ext>
          </a:extLst>
        </xdr:cNvPr>
        <xdr:cNvSpPr/>
      </xdr:nvSpPr>
      <xdr:spPr>
        <a:xfrm>
          <a:off x="3746500" y="134575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79</xdr:row>
      <xdr:rowOff>5770</xdr:rowOff>
    </xdr:from>
    <xdr:ext cx="469744" cy="259045"/>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3562428" y="135503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119304</xdr:rowOff>
    </xdr:from>
    <xdr:to>
      <xdr:col>15</xdr:col>
      <xdr:colOff>101600</xdr:colOff>
      <xdr:row>79</xdr:row>
      <xdr:rowOff>49454</xdr:rowOff>
    </xdr:to>
    <xdr:sp macro="" textlink="">
      <xdr:nvSpPr>
        <xdr:cNvPr id="198" name="楕円 197">
          <a:extLst>
            <a:ext uri="{FF2B5EF4-FFF2-40B4-BE49-F238E27FC236}">
              <a16:creationId xmlns:a16="http://schemas.microsoft.com/office/drawing/2014/main" id="{00000000-0008-0000-0600-0000C6000000}"/>
            </a:ext>
          </a:extLst>
        </xdr:cNvPr>
        <xdr:cNvSpPr/>
      </xdr:nvSpPr>
      <xdr:spPr>
        <a:xfrm>
          <a:off x="2857500" y="13492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79</xdr:row>
      <xdr:rowOff>40581</xdr:rowOff>
    </xdr:from>
    <xdr:ext cx="469744" cy="259045"/>
    <xdr:sp macro="" textlink="">
      <xdr:nvSpPr>
        <xdr:cNvPr id="199" name="テキスト ボックス 198">
          <a:extLst>
            <a:ext uri="{FF2B5EF4-FFF2-40B4-BE49-F238E27FC236}">
              <a16:creationId xmlns:a16="http://schemas.microsoft.com/office/drawing/2014/main" id="{00000000-0008-0000-0600-0000C7000000}"/>
            </a:ext>
          </a:extLst>
        </xdr:cNvPr>
        <xdr:cNvSpPr txBox="1"/>
      </xdr:nvSpPr>
      <xdr:spPr>
        <a:xfrm>
          <a:off x="2673428" y="135851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123444</xdr:rowOff>
    </xdr:from>
    <xdr:to>
      <xdr:col>10</xdr:col>
      <xdr:colOff>165100</xdr:colOff>
      <xdr:row>79</xdr:row>
      <xdr:rowOff>53594</xdr:rowOff>
    </xdr:to>
    <xdr:sp macro="" textlink="">
      <xdr:nvSpPr>
        <xdr:cNvPr id="200" name="楕円 199">
          <a:extLst>
            <a:ext uri="{FF2B5EF4-FFF2-40B4-BE49-F238E27FC236}">
              <a16:creationId xmlns:a16="http://schemas.microsoft.com/office/drawing/2014/main" id="{00000000-0008-0000-0600-0000C8000000}"/>
            </a:ext>
          </a:extLst>
        </xdr:cNvPr>
        <xdr:cNvSpPr/>
      </xdr:nvSpPr>
      <xdr:spPr>
        <a:xfrm>
          <a:off x="1968500" y="13496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79</xdr:row>
      <xdr:rowOff>44721</xdr:rowOff>
    </xdr:from>
    <xdr:ext cx="469744" cy="259045"/>
    <xdr:sp macro="" textlink="">
      <xdr:nvSpPr>
        <xdr:cNvPr id="201" name="テキスト ボックス 200">
          <a:extLst>
            <a:ext uri="{FF2B5EF4-FFF2-40B4-BE49-F238E27FC236}">
              <a16:creationId xmlns:a16="http://schemas.microsoft.com/office/drawing/2014/main" id="{00000000-0008-0000-0600-0000C9000000}"/>
            </a:ext>
          </a:extLst>
        </xdr:cNvPr>
        <xdr:cNvSpPr txBox="1"/>
      </xdr:nvSpPr>
      <xdr:spPr>
        <a:xfrm>
          <a:off x="1784428" y="135892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120104</xdr:rowOff>
    </xdr:from>
    <xdr:to>
      <xdr:col>6</xdr:col>
      <xdr:colOff>38100</xdr:colOff>
      <xdr:row>79</xdr:row>
      <xdr:rowOff>50254</xdr:rowOff>
    </xdr:to>
    <xdr:sp macro="" textlink="">
      <xdr:nvSpPr>
        <xdr:cNvPr id="202" name="楕円 201">
          <a:extLst>
            <a:ext uri="{FF2B5EF4-FFF2-40B4-BE49-F238E27FC236}">
              <a16:creationId xmlns:a16="http://schemas.microsoft.com/office/drawing/2014/main" id="{00000000-0008-0000-0600-0000CA000000}"/>
            </a:ext>
          </a:extLst>
        </xdr:cNvPr>
        <xdr:cNvSpPr/>
      </xdr:nvSpPr>
      <xdr:spPr>
        <a:xfrm>
          <a:off x="1079500" y="134932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79</xdr:row>
      <xdr:rowOff>41381</xdr:rowOff>
    </xdr:from>
    <xdr:ext cx="469744" cy="259045"/>
    <xdr:sp macro="" textlink="">
      <xdr:nvSpPr>
        <xdr:cNvPr id="203" name="テキスト ボックス 202">
          <a:extLst>
            <a:ext uri="{FF2B5EF4-FFF2-40B4-BE49-F238E27FC236}">
              <a16:creationId xmlns:a16="http://schemas.microsoft.com/office/drawing/2014/main" id="{00000000-0008-0000-0600-0000CB000000}"/>
            </a:ext>
          </a:extLst>
        </xdr:cNvPr>
        <xdr:cNvSpPr txBox="1"/>
      </xdr:nvSpPr>
      <xdr:spPr>
        <a:xfrm>
          <a:off x="895428" y="135859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170,730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2" name="テキスト ボックス 211">
          <a:extLst>
            <a:ext uri="{FF2B5EF4-FFF2-40B4-BE49-F238E27FC236}">
              <a16:creationId xmlns:a16="http://schemas.microsoft.com/office/drawing/2014/main" id="{00000000-0008-0000-0600-0000D4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3" name="直線コネクタ 212">
          <a:extLst>
            <a:ext uri="{FF2B5EF4-FFF2-40B4-BE49-F238E27FC236}">
              <a16:creationId xmlns:a16="http://schemas.microsoft.com/office/drawing/2014/main" id="{00000000-0008-0000-0600-0000D5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4" name="テキスト ボックス 213">
          <a:extLst>
            <a:ext uri="{FF2B5EF4-FFF2-40B4-BE49-F238E27FC236}">
              <a16:creationId xmlns:a16="http://schemas.microsoft.com/office/drawing/2014/main" id="{00000000-0008-0000-0600-0000D6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5" name="直線コネクタ 214">
          <a:extLst>
            <a:ext uri="{FF2B5EF4-FFF2-40B4-BE49-F238E27FC236}">
              <a16:creationId xmlns:a16="http://schemas.microsoft.com/office/drawing/2014/main" id="{00000000-0008-0000-0600-0000D7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5" name="直線コネクタ 224">
          <a:extLst>
            <a:ext uri="{FF2B5EF4-FFF2-40B4-BE49-F238E27FC236}">
              <a16:creationId xmlns:a16="http://schemas.microsoft.com/office/drawing/2014/main" id="{00000000-0008-0000-0600-0000E1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6" name="テキスト ボックス 225">
          <a:extLst>
            <a:ext uri="{FF2B5EF4-FFF2-40B4-BE49-F238E27FC236}">
              <a16:creationId xmlns:a16="http://schemas.microsoft.com/office/drawing/2014/main" id="{00000000-0008-0000-0600-0000E2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7" name="扶助費グラフ枠">
          <a:extLst>
            <a:ext uri="{FF2B5EF4-FFF2-40B4-BE49-F238E27FC236}">
              <a16:creationId xmlns:a16="http://schemas.microsoft.com/office/drawing/2014/main" id="{00000000-0008-0000-0600-0000E3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26947</xdr:rowOff>
    </xdr:from>
    <xdr:to>
      <xdr:col>24</xdr:col>
      <xdr:colOff>62865</xdr:colOff>
      <xdr:row>97</xdr:row>
      <xdr:rowOff>142970</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flipV="1">
          <a:off x="4633595" y="15628897"/>
          <a:ext cx="1270" cy="11447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146797</xdr:rowOff>
    </xdr:from>
    <xdr:ext cx="534377" cy="259045"/>
    <xdr:sp macro="" textlink="">
      <xdr:nvSpPr>
        <xdr:cNvPr id="229" name="扶助費最小値テキスト">
          <a:extLst>
            <a:ext uri="{FF2B5EF4-FFF2-40B4-BE49-F238E27FC236}">
              <a16:creationId xmlns:a16="http://schemas.microsoft.com/office/drawing/2014/main" id="{00000000-0008-0000-0600-0000E5000000}"/>
            </a:ext>
          </a:extLst>
        </xdr:cNvPr>
        <xdr:cNvSpPr txBox="1"/>
      </xdr:nvSpPr>
      <xdr:spPr>
        <a:xfrm>
          <a:off x="4686300" y="167774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82,071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97</xdr:row>
      <xdr:rowOff>142970</xdr:rowOff>
    </xdr:from>
    <xdr:to>
      <xdr:col>24</xdr:col>
      <xdr:colOff>152400</xdr:colOff>
      <xdr:row>97</xdr:row>
      <xdr:rowOff>142970</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a:off x="4546600" y="167736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145074</xdr:rowOff>
    </xdr:from>
    <xdr:ext cx="599010" cy="259045"/>
    <xdr:sp macro="" textlink="">
      <xdr:nvSpPr>
        <xdr:cNvPr id="231" name="扶助費最大値テキスト">
          <a:extLst>
            <a:ext uri="{FF2B5EF4-FFF2-40B4-BE49-F238E27FC236}">
              <a16:creationId xmlns:a16="http://schemas.microsoft.com/office/drawing/2014/main" id="{00000000-0008-0000-0600-0000E7000000}"/>
            </a:ext>
          </a:extLst>
        </xdr:cNvPr>
        <xdr:cNvSpPr txBox="1"/>
      </xdr:nvSpPr>
      <xdr:spPr>
        <a:xfrm>
          <a:off x="4686300" y="154041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232,297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26947</xdr:rowOff>
    </xdr:from>
    <xdr:to>
      <xdr:col>24</xdr:col>
      <xdr:colOff>152400</xdr:colOff>
      <xdr:row>91</xdr:row>
      <xdr:rowOff>26947</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a:off x="4546600" y="156288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94</xdr:row>
      <xdr:rowOff>157318</xdr:rowOff>
    </xdr:from>
    <xdr:to>
      <xdr:col>24</xdr:col>
      <xdr:colOff>63500</xdr:colOff>
      <xdr:row>95</xdr:row>
      <xdr:rowOff>16157</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flipV="1">
          <a:off x="3797300" y="16273618"/>
          <a:ext cx="838200" cy="30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51226</xdr:rowOff>
    </xdr:from>
    <xdr:ext cx="599010" cy="259045"/>
    <xdr:sp macro="" textlink="">
      <xdr:nvSpPr>
        <xdr:cNvPr id="234" name="扶助費平均値テキスト">
          <a:extLst>
            <a:ext uri="{FF2B5EF4-FFF2-40B4-BE49-F238E27FC236}">
              <a16:creationId xmlns:a16="http://schemas.microsoft.com/office/drawing/2014/main" id="{00000000-0008-0000-0600-0000EA000000}"/>
            </a:ext>
          </a:extLst>
        </xdr:cNvPr>
        <xdr:cNvSpPr txBox="1"/>
      </xdr:nvSpPr>
      <xdr:spPr>
        <a:xfrm>
          <a:off x="4686300" y="1633897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129,613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72799</xdr:rowOff>
    </xdr:from>
    <xdr:to>
      <xdr:col>24</xdr:col>
      <xdr:colOff>114300</xdr:colOff>
      <xdr:row>96</xdr:row>
      <xdr:rowOff>2949</xdr:rowOff>
    </xdr:to>
    <xdr:sp macro="" textlink="">
      <xdr:nvSpPr>
        <xdr:cNvPr id="235" name="フローチャート: 判断 234">
          <a:extLst>
            <a:ext uri="{FF2B5EF4-FFF2-40B4-BE49-F238E27FC236}">
              <a16:creationId xmlns:a16="http://schemas.microsoft.com/office/drawing/2014/main" id="{00000000-0008-0000-0600-0000EB000000}"/>
            </a:ext>
          </a:extLst>
        </xdr:cNvPr>
        <xdr:cNvSpPr/>
      </xdr:nvSpPr>
      <xdr:spPr>
        <a:xfrm>
          <a:off x="4584700" y="163605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95</xdr:row>
      <xdr:rowOff>16157</xdr:rowOff>
    </xdr:from>
    <xdr:to>
      <xdr:col>19</xdr:col>
      <xdr:colOff>177800</xdr:colOff>
      <xdr:row>95</xdr:row>
      <xdr:rowOff>69817</xdr:rowOff>
    </xdr:to>
    <xdr:cxnSp macro="">
      <xdr:nvCxnSpPr>
        <xdr:cNvPr id="236" name="直線コネクタ 235">
          <a:extLst>
            <a:ext uri="{FF2B5EF4-FFF2-40B4-BE49-F238E27FC236}">
              <a16:creationId xmlns:a16="http://schemas.microsoft.com/office/drawing/2014/main" id="{00000000-0008-0000-0600-0000EC000000}"/>
            </a:ext>
          </a:extLst>
        </xdr:cNvPr>
        <xdr:cNvCxnSpPr/>
      </xdr:nvCxnSpPr>
      <xdr:spPr>
        <a:xfrm flipV="1">
          <a:off x="2908300" y="16303907"/>
          <a:ext cx="889000" cy="536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112469</xdr:rowOff>
    </xdr:from>
    <xdr:to>
      <xdr:col>20</xdr:col>
      <xdr:colOff>38100</xdr:colOff>
      <xdr:row>96</xdr:row>
      <xdr:rowOff>42619</xdr:rowOff>
    </xdr:to>
    <xdr:sp macro="" textlink="">
      <xdr:nvSpPr>
        <xdr:cNvPr id="237" name="フローチャート: 判断 236">
          <a:extLst>
            <a:ext uri="{FF2B5EF4-FFF2-40B4-BE49-F238E27FC236}">
              <a16:creationId xmlns:a16="http://schemas.microsoft.com/office/drawing/2014/main" id="{00000000-0008-0000-0600-0000ED000000}"/>
            </a:ext>
          </a:extLst>
        </xdr:cNvPr>
        <xdr:cNvSpPr/>
      </xdr:nvSpPr>
      <xdr:spPr>
        <a:xfrm>
          <a:off x="3746500" y="164002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96</xdr:row>
      <xdr:rowOff>33746</xdr:rowOff>
    </xdr:from>
    <xdr:ext cx="599010" cy="259045"/>
    <xdr:sp macro="" textlink="">
      <xdr:nvSpPr>
        <xdr:cNvPr id="238" name="テキスト ボックス 237">
          <a:extLst>
            <a:ext uri="{FF2B5EF4-FFF2-40B4-BE49-F238E27FC236}">
              <a16:creationId xmlns:a16="http://schemas.microsoft.com/office/drawing/2014/main" id="{00000000-0008-0000-0600-0000EE000000}"/>
            </a:ext>
          </a:extLst>
        </xdr:cNvPr>
        <xdr:cNvSpPr txBox="1"/>
      </xdr:nvSpPr>
      <xdr:spPr>
        <a:xfrm>
          <a:off x="3497795" y="164929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95</xdr:row>
      <xdr:rowOff>52070</xdr:rowOff>
    </xdr:from>
    <xdr:to>
      <xdr:col>15</xdr:col>
      <xdr:colOff>50800</xdr:colOff>
      <xdr:row>95</xdr:row>
      <xdr:rowOff>69817</xdr:rowOff>
    </xdr:to>
    <xdr:cxnSp macro="">
      <xdr:nvCxnSpPr>
        <xdr:cNvPr id="239" name="直線コネクタ 238">
          <a:extLst>
            <a:ext uri="{FF2B5EF4-FFF2-40B4-BE49-F238E27FC236}">
              <a16:creationId xmlns:a16="http://schemas.microsoft.com/office/drawing/2014/main" id="{00000000-0008-0000-0600-0000EF000000}"/>
            </a:ext>
          </a:extLst>
        </xdr:cNvPr>
        <xdr:cNvCxnSpPr/>
      </xdr:nvCxnSpPr>
      <xdr:spPr>
        <a:xfrm>
          <a:off x="2019300" y="16339820"/>
          <a:ext cx="889000" cy="177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10544</xdr:rowOff>
    </xdr:from>
    <xdr:to>
      <xdr:col>15</xdr:col>
      <xdr:colOff>101600</xdr:colOff>
      <xdr:row>96</xdr:row>
      <xdr:rowOff>112144</xdr:rowOff>
    </xdr:to>
    <xdr:sp macro="" textlink="">
      <xdr:nvSpPr>
        <xdr:cNvPr id="240" name="フローチャート: 判断 239">
          <a:extLst>
            <a:ext uri="{FF2B5EF4-FFF2-40B4-BE49-F238E27FC236}">
              <a16:creationId xmlns:a16="http://schemas.microsoft.com/office/drawing/2014/main" id="{00000000-0008-0000-0600-0000F0000000}"/>
            </a:ext>
          </a:extLst>
        </xdr:cNvPr>
        <xdr:cNvSpPr/>
      </xdr:nvSpPr>
      <xdr:spPr>
        <a:xfrm>
          <a:off x="2857500" y="16469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96</xdr:row>
      <xdr:rowOff>103271</xdr:rowOff>
    </xdr:from>
    <xdr:ext cx="599010" cy="259045"/>
    <xdr:sp macro="" textlink="">
      <xdr:nvSpPr>
        <xdr:cNvPr id="241" name="テキスト ボックス 240">
          <a:extLst>
            <a:ext uri="{FF2B5EF4-FFF2-40B4-BE49-F238E27FC236}">
              <a16:creationId xmlns:a16="http://schemas.microsoft.com/office/drawing/2014/main" id="{00000000-0008-0000-0600-0000F1000000}"/>
            </a:ext>
          </a:extLst>
        </xdr:cNvPr>
        <xdr:cNvSpPr txBox="1"/>
      </xdr:nvSpPr>
      <xdr:spPr>
        <a:xfrm>
          <a:off x="2608795" y="165624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95</xdr:row>
      <xdr:rowOff>52070</xdr:rowOff>
    </xdr:from>
    <xdr:to>
      <xdr:col>10</xdr:col>
      <xdr:colOff>114300</xdr:colOff>
      <xdr:row>96</xdr:row>
      <xdr:rowOff>31908</xdr:rowOff>
    </xdr:to>
    <xdr:cxnSp macro="">
      <xdr:nvCxnSpPr>
        <xdr:cNvPr id="242" name="直線コネクタ 241">
          <a:extLst>
            <a:ext uri="{FF2B5EF4-FFF2-40B4-BE49-F238E27FC236}">
              <a16:creationId xmlns:a16="http://schemas.microsoft.com/office/drawing/2014/main" id="{00000000-0008-0000-0600-0000F2000000}"/>
            </a:ext>
          </a:extLst>
        </xdr:cNvPr>
        <xdr:cNvCxnSpPr/>
      </xdr:nvCxnSpPr>
      <xdr:spPr>
        <a:xfrm flipV="1">
          <a:off x="1130300" y="16339820"/>
          <a:ext cx="889000" cy="151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102053</xdr:rowOff>
    </xdr:from>
    <xdr:to>
      <xdr:col>10</xdr:col>
      <xdr:colOff>165100</xdr:colOff>
      <xdr:row>96</xdr:row>
      <xdr:rowOff>32203</xdr:rowOff>
    </xdr:to>
    <xdr:sp macro="" textlink="">
      <xdr:nvSpPr>
        <xdr:cNvPr id="243" name="フローチャート: 判断 242">
          <a:extLst>
            <a:ext uri="{FF2B5EF4-FFF2-40B4-BE49-F238E27FC236}">
              <a16:creationId xmlns:a16="http://schemas.microsoft.com/office/drawing/2014/main" id="{00000000-0008-0000-0600-0000F3000000}"/>
            </a:ext>
          </a:extLst>
        </xdr:cNvPr>
        <xdr:cNvSpPr/>
      </xdr:nvSpPr>
      <xdr:spPr>
        <a:xfrm>
          <a:off x="1968500" y="16389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96</xdr:row>
      <xdr:rowOff>23330</xdr:rowOff>
    </xdr:from>
    <xdr:ext cx="599010"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1719795" y="164825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125,774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108156</xdr:rowOff>
    </xdr:from>
    <xdr:to>
      <xdr:col>6</xdr:col>
      <xdr:colOff>38100</xdr:colOff>
      <xdr:row>97</xdr:row>
      <xdr:rowOff>38306</xdr:rowOff>
    </xdr:to>
    <xdr:sp macro="" textlink="">
      <xdr:nvSpPr>
        <xdr:cNvPr id="245" name="フローチャート: 判断 244">
          <a:extLst>
            <a:ext uri="{FF2B5EF4-FFF2-40B4-BE49-F238E27FC236}">
              <a16:creationId xmlns:a16="http://schemas.microsoft.com/office/drawing/2014/main" id="{00000000-0008-0000-0600-0000F5000000}"/>
            </a:ext>
          </a:extLst>
        </xdr:cNvPr>
        <xdr:cNvSpPr/>
      </xdr:nvSpPr>
      <xdr:spPr>
        <a:xfrm>
          <a:off x="1079500" y="165673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97</xdr:row>
      <xdr:rowOff>29433</xdr:rowOff>
    </xdr:from>
    <xdr:ext cx="59901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830795" y="166600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102,473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106518</xdr:rowOff>
    </xdr:from>
    <xdr:to>
      <xdr:col>24</xdr:col>
      <xdr:colOff>114300</xdr:colOff>
      <xdr:row>95</xdr:row>
      <xdr:rowOff>36668</xdr:rowOff>
    </xdr:to>
    <xdr:sp macro="" textlink="">
      <xdr:nvSpPr>
        <xdr:cNvPr id="252" name="楕円 251">
          <a:extLst>
            <a:ext uri="{FF2B5EF4-FFF2-40B4-BE49-F238E27FC236}">
              <a16:creationId xmlns:a16="http://schemas.microsoft.com/office/drawing/2014/main" id="{00000000-0008-0000-0600-0000FC000000}"/>
            </a:ext>
          </a:extLst>
        </xdr:cNvPr>
        <xdr:cNvSpPr/>
      </xdr:nvSpPr>
      <xdr:spPr>
        <a:xfrm>
          <a:off x="4584700" y="162228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93</xdr:row>
      <xdr:rowOff>129395</xdr:rowOff>
    </xdr:from>
    <xdr:ext cx="599010" cy="259045"/>
    <xdr:sp macro="" textlink="">
      <xdr:nvSpPr>
        <xdr:cNvPr id="253" name="扶助費該当値テキスト">
          <a:extLst>
            <a:ext uri="{FF2B5EF4-FFF2-40B4-BE49-F238E27FC236}">
              <a16:creationId xmlns:a16="http://schemas.microsoft.com/office/drawing/2014/main" id="{00000000-0008-0000-0600-0000FD000000}"/>
            </a:ext>
          </a:extLst>
        </xdr:cNvPr>
        <xdr:cNvSpPr txBox="1"/>
      </xdr:nvSpPr>
      <xdr:spPr>
        <a:xfrm>
          <a:off x="4686300" y="160742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147,688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94</xdr:row>
      <xdr:rowOff>136807</xdr:rowOff>
    </xdr:from>
    <xdr:to>
      <xdr:col>20</xdr:col>
      <xdr:colOff>38100</xdr:colOff>
      <xdr:row>95</xdr:row>
      <xdr:rowOff>66957</xdr:rowOff>
    </xdr:to>
    <xdr:sp macro="" textlink="">
      <xdr:nvSpPr>
        <xdr:cNvPr id="254" name="楕円 253">
          <a:extLst>
            <a:ext uri="{FF2B5EF4-FFF2-40B4-BE49-F238E27FC236}">
              <a16:creationId xmlns:a16="http://schemas.microsoft.com/office/drawing/2014/main" id="{00000000-0008-0000-0600-0000FE000000}"/>
            </a:ext>
          </a:extLst>
        </xdr:cNvPr>
        <xdr:cNvSpPr/>
      </xdr:nvSpPr>
      <xdr:spPr>
        <a:xfrm>
          <a:off x="3746500" y="162531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93</xdr:row>
      <xdr:rowOff>83484</xdr:rowOff>
    </xdr:from>
    <xdr:ext cx="599010"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3497795" y="160283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95</xdr:row>
      <xdr:rowOff>19017</xdr:rowOff>
    </xdr:from>
    <xdr:to>
      <xdr:col>15</xdr:col>
      <xdr:colOff>101600</xdr:colOff>
      <xdr:row>95</xdr:row>
      <xdr:rowOff>120617</xdr:rowOff>
    </xdr:to>
    <xdr:sp macro="" textlink="">
      <xdr:nvSpPr>
        <xdr:cNvPr id="256" name="楕円 255">
          <a:extLst>
            <a:ext uri="{FF2B5EF4-FFF2-40B4-BE49-F238E27FC236}">
              <a16:creationId xmlns:a16="http://schemas.microsoft.com/office/drawing/2014/main" id="{00000000-0008-0000-0600-000000010000}"/>
            </a:ext>
          </a:extLst>
        </xdr:cNvPr>
        <xdr:cNvSpPr/>
      </xdr:nvSpPr>
      <xdr:spPr>
        <a:xfrm>
          <a:off x="2857500" y="163067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93</xdr:row>
      <xdr:rowOff>137144</xdr:rowOff>
    </xdr:from>
    <xdr:ext cx="599010"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2608795" y="160819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95</xdr:row>
      <xdr:rowOff>1270</xdr:rowOff>
    </xdr:from>
    <xdr:to>
      <xdr:col>10</xdr:col>
      <xdr:colOff>165100</xdr:colOff>
      <xdr:row>95</xdr:row>
      <xdr:rowOff>102870</xdr:rowOff>
    </xdr:to>
    <xdr:sp macro="" textlink="">
      <xdr:nvSpPr>
        <xdr:cNvPr id="258" name="楕円 257">
          <a:extLst>
            <a:ext uri="{FF2B5EF4-FFF2-40B4-BE49-F238E27FC236}">
              <a16:creationId xmlns:a16="http://schemas.microsoft.com/office/drawing/2014/main" id="{00000000-0008-0000-0600-000002010000}"/>
            </a:ext>
          </a:extLst>
        </xdr:cNvPr>
        <xdr:cNvSpPr/>
      </xdr:nvSpPr>
      <xdr:spPr>
        <a:xfrm>
          <a:off x="1968500" y="16289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93</xdr:row>
      <xdr:rowOff>119397</xdr:rowOff>
    </xdr:from>
    <xdr:ext cx="599010" cy="259045"/>
    <xdr:sp macro="" textlink="">
      <xdr:nvSpPr>
        <xdr:cNvPr id="259" name="テキスト ボックス 258">
          <a:extLst>
            <a:ext uri="{FF2B5EF4-FFF2-40B4-BE49-F238E27FC236}">
              <a16:creationId xmlns:a16="http://schemas.microsoft.com/office/drawing/2014/main" id="{00000000-0008-0000-0600-000003010000}"/>
            </a:ext>
          </a:extLst>
        </xdr:cNvPr>
        <xdr:cNvSpPr txBox="1"/>
      </xdr:nvSpPr>
      <xdr:spPr>
        <a:xfrm>
          <a:off x="1719795" y="160642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152558</xdr:rowOff>
    </xdr:from>
    <xdr:to>
      <xdr:col>6</xdr:col>
      <xdr:colOff>38100</xdr:colOff>
      <xdr:row>96</xdr:row>
      <xdr:rowOff>82708</xdr:rowOff>
    </xdr:to>
    <xdr:sp macro="" textlink="">
      <xdr:nvSpPr>
        <xdr:cNvPr id="260" name="楕円 259">
          <a:extLst>
            <a:ext uri="{FF2B5EF4-FFF2-40B4-BE49-F238E27FC236}">
              <a16:creationId xmlns:a16="http://schemas.microsoft.com/office/drawing/2014/main" id="{00000000-0008-0000-0600-000004010000}"/>
            </a:ext>
          </a:extLst>
        </xdr:cNvPr>
        <xdr:cNvSpPr/>
      </xdr:nvSpPr>
      <xdr:spPr>
        <a:xfrm>
          <a:off x="1079500" y="164403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94</xdr:row>
      <xdr:rowOff>99235</xdr:rowOff>
    </xdr:from>
    <xdr:ext cx="599010" cy="259045"/>
    <xdr:sp macro="" textlink="">
      <xdr:nvSpPr>
        <xdr:cNvPr id="261" name="テキスト ボックス 260">
          <a:extLst>
            <a:ext uri="{FF2B5EF4-FFF2-40B4-BE49-F238E27FC236}">
              <a16:creationId xmlns:a16="http://schemas.microsoft.com/office/drawing/2014/main" id="{00000000-0008-0000-0600-000005010000}"/>
            </a:ext>
          </a:extLst>
        </xdr:cNvPr>
        <xdr:cNvSpPr txBox="1"/>
      </xdr:nvSpPr>
      <xdr:spPr>
        <a:xfrm>
          <a:off x="830795" y="162155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0" name="テキスト ボックス 269">
          <a:extLst>
            <a:ext uri="{FF2B5EF4-FFF2-40B4-BE49-F238E27FC236}">
              <a16:creationId xmlns:a16="http://schemas.microsoft.com/office/drawing/2014/main" id="{00000000-0008-0000-0600-00000E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1" name="直線コネクタ 270">
          <a:extLst>
            <a:ext uri="{FF2B5EF4-FFF2-40B4-BE49-F238E27FC236}">
              <a16:creationId xmlns:a16="http://schemas.microsoft.com/office/drawing/2014/main" id="{00000000-0008-0000-0600-00000F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2" name="直線コネクタ 271">
          <a:extLst>
            <a:ext uri="{FF2B5EF4-FFF2-40B4-BE49-F238E27FC236}">
              <a16:creationId xmlns:a16="http://schemas.microsoft.com/office/drawing/2014/main" id="{00000000-0008-0000-0600-000010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144434</xdr:rowOff>
    </xdr:from>
    <xdr:ext cx="595419"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008581" y="6316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160763</xdr:rowOff>
    </xdr:from>
    <xdr:ext cx="595419"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08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5641</xdr:rowOff>
    </xdr:from>
    <xdr:ext cx="59541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08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38299</xdr:rowOff>
    </xdr:from>
    <xdr:ext cx="595419"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08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5" name="テキスト ボックス 284">
          <a:extLst>
            <a:ext uri="{FF2B5EF4-FFF2-40B4-BE49-F238E27FC236}">
              <a16:creationId xmlns:a16="http://schemas.microsoft.com/office/drawing/2014/main" id="{00000000-0008-0000-0600-00001D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6" name="補助費等グラフ枠">
          <a:extLst>
            <a:ext uri="{FF2B5EF4-FFF2-40B4-BE49-F238E27FC236}">
              <a16:creationId xmlns:a16="http://schemas.microsoft.com/office/drawing/2014/main" id="{00000000-0008-0000-0600-00001E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29</xdr:row>
      <xdr:rowOff>132783</xdr:rowOff>
    </xdr:from>
    <xdr:to>
      <xdr:col>54</xdr:col>
      <xdr:colOff>189865</xdr:colOff>
      <xdr:row>39</xdr:row>
      <xdr:rowOff>30645</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flipV="1">
          <a:off x="10475595" y="5104833"/>
          <a:ext cx="1270" cy="16123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34472</xdr:rowOff>
    </xdr:from>
    <xdr:ext cx="534377" cy="259045"/>
    <xdr:sp macro="" textlink="">
      <xdr:nvSpPr>
        <xdr:cNvPr id="288" name="補助費等最小値テキスト">
          <a:extLst>
            <a:ext uri="{FF2B5EF4-FFF2-40B4-BE49-F238E27FC236}">
              <a16:creationId xmlns:a16="http://schemas.microsoft.com/office/drawing/2014/main" id="{00000000-0008-0000-0600-000020010000}"/>
            </a:ext>
          </a:extLst>
        </xdr:cNvPr>
        <xdr:cNvSpPr txBox="1"/>
      </xdr:nvSpPr>
      <xdr:spPr>
        <a:xfrm>
          <a:off x="10528300" y="67210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30645</xdr:rowOff>
    </xdr:from>
    <xdr:to>
      <xdr:col>55</xdr:col>
      <xdr:colOff>88900</xdr:colOff>
      <xdr:row>39</xdr:row>
      <xdr:rowOff>30645</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a:off x="10388600" y="67171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79460</xdr:rowOff>
    </xdr:from>
    <xdr:ext cx="599010" cy="259045"/>
    <xdr:sp macro="" textlink="">
      <xdr:nvSpPr>
        <xdr:cNvPr id="290" name="補助費等最大値テキスト">
          <a:extLst>
            <a:ext uri="{FF2B5EF4-FFF2-40B4-BE49-F238E27FC236}">
              <a16:creationId xmlns:a16="http://schemas.microsoft.com/office/drawing/2014/main" id="{00000000-0008-0000-0600-000022010000}"/>
            </a:ext>
          </a:extLst>
        </xdr:cNvPr>
        <xdr:cNvSpPr txBox="1"/>
      </xdr:nvSpPr>
      <xdr:spPr>
        <a:xfrm>
          <a:off x="10528300" y="48800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514,618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29</xdr:row>
      <xdr:rowOff>132783</xdr:rowOff>
    </xdr:from>
    <xdr:to>
      <xdr:col>55</xdr:col>
      <xdr:colOff>88900</xdr:colOff>
      <xdr:row>29</xdr:row>
      <xdr:rowOff>132783</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a:off x="10388600" y="5104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87213</xdr:rowOff>
    </xdr:from>
    <xdr:to>
      <xdr:col>55</xdr:col>
      <xdr:colOff>0</xdr:colOff>
      <xdr:row>38</xdr:row>
      <xdr:rowOff>104450</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flipV="1">
          <a:off x="9639300" y="6602313"/>
          <a:ext cx="838200" cy="172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70387</xdr:rowOff>
    </xdr:from>
    <xdr:ext cx="599010" cy="259045"/>
    <xdr:sp macro="" textlink="">
      <xdr:nvSpPr>
        <xdr:cNvPr id="293" name="補助費等平均値テキスト">
          <a:extLst>
            <a:ext uri="{FF2B5EF4-FFF2-40B4-BE49-F238E27FC236}">
              <a16:creationId xmlns:a16="http://schemas.microsoft.com/office/drawing/2014/main" id="{00000000-0008-0000-0600-000025010000}"/>
            </a:ext>
          </a:extLst>
        </xdr:cNvPr>
        <xdr:cNvSpPr txBox="1"/>
      </xdr:nvSpPr>
      <xdr:spPr>
        <a:xfrm>
          <a:off x="10528300" y="624258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105,174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47510</xdr:rowOff>
    </xdr:from>
    <xdr:to>
      <xdr:col>55</xdr:col>
      <xdr:colOff>50800</xdr:colOff>
      <xdr:row>37</xdr:row>
      <xdr:rowOff>149110</xdr:rowOff>
    </xdr:to>
    <xdr:sp macro="" textlink="">
      <xdr:nvSpPr>
        <xdr:cNvPr id="294" name="フローチャート: 判断 293">
          <a:extLst>
            <a:ext uri="{FF2B5EF4-FFF2-40B4-BE49-F238E27FC236}">
              <a16:creationId xmlns:a16="http://schemas.microsoft.com/office/drawing/2014/main" id="{00000000-0008-0000-0600-000026010000}"/>
            </a:ext>
          </a:extLst>
        </xdr:cNvPr>
        <xdr:cNvSpPr/>
      </xdr:nvSpPr>
      <xdr:spPr>
        <a:xfrm>
          <a:off x="10426700" y="6391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95545</xdr:rowOff>
    </xdr:from>
    <xdr:to>
      <xdr:col>50</xdr:col>
      <xdr:colOff>114300</xdr:colOff>
      <xdr:row>38</xdr:row>
      <xdr:rowOff>104450</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a:off x="8750300" y="6610645"/>
          <a:ext cx="889000" cy="8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46315</xdr:rowOff>
    </xdr:from>
    <xdr:to>
      <xdr:col>50</xdr:col>
      <xdr:colOff>165100</xdr:colOff>
      <xdr:row>37</xdr:row>
      <xdr:rowOff>147915</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9588500" y="6389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35</xdr:row>
      <xdr:rowOff>164442</xdr:rowOff>
    </xdr:from>
    <xdr:ext cx="599010" cy="259045"/>
    <xdr:sp macro="" textlink="">
      <xdr:nvSpPr>
        <xdr:cNvPr id="297" name="テキスト ボックス 296">
          <a:extLst>
            <a:ext uri="{FF2B5EF4-FFF2-40B4-BE49-F238E27FC236}">
              <a16:creationId xmlns:a16="http://schemas.microsoft.com/office/drawing/2014/main" id="{00000000-0008-0000-0600-000029010000}"/>
            </a:ext>
          </a:extLst>
        </xdr:cNvPr>
        <xdr:cNvSpPr txBox="1"/>
      </xdr:nvSpPr>
      <xdr:spPr>
        <a:xfrm>
          <a:off x="9339795" y="61651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141797</xdr:rowOff>
    </xdr:from>
    <xdr:to>
      <xdr:col>45</xdr:col>
      <xdr:colOff>177800</xdr:colOff>
      <xdr:row>38</xdr:row>
      <xdr:rowOff>95545</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a:off x="7861300" y="6485447"/>
          <a:ext cx="889000" cy="1251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50822</xdr:rowOff>
    </xdr:from>
    <xdr:to>
      <xdr:col>46</xdr:col>
      <xdr:colOff>38100</xdr:colOff>
      <xdr:row>37</xdr:row>
      <xdr:rowOff>152422</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8699500" y="6394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35</xdr:row>
      <xdr:rowOff>168949</xdr:rowOff>
    </xdr:from>
    <xdr:ext cx="599010" cy="2590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8450795" y="61696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36</xdr:row>
      <xdr:rowOff>65634</xdr:rowOff>
    </xdr:from>
    <xdr:to>
      <xdr:col>41</xdr:col>
      <xdr:colOff>50800</xdr:colOff>
      <xdr:row>37</xdr:row>
      <xdr:rowOff>141797</xdr:rowOff>
    </xdr:to>
    <xdr:cxnSp macro="">
      <xdr:nvCxnSpPr>
        <xdr:cNvPr id="301" name="直線コネクタ 300">
          <a:extLst>
            <a:ext uri="{FF2B5EF4-FFF2-40B4-BE49-F238E27FC236}">
              <a16:creationId xmlns:a16="http://schemas.microsoft.com/office/drawing/2014/main" id="{00000000-0008-0000-0600-00002D010000}"/>
            </a:ext>
          </a:extLst>
        </xdr:cNvPr>
        <xdr:cNvCxnSpPr/>
      </xdr:nvCxnSpPr>
      <xdr:spPr>
        <a:xfrm>
          <a:off x="6972300" y="6237834"/>
          <a:ext cx="889000" cy="2476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60276</xdr:rowOff>
    </xdr:from>
    <xdr:to>
      <xdr:col>41</xdr:col>
      <xdr:colOff>101600</xdr:colOff>
      <xdr:row>37</xdr:row>
      <xdr:rowOff>161876</xdr:rowOff>
    </xdr:to>
    <xdr:sp macro="" textlink="">
      <xdr:nvSpPr>
        <xdr:cNvPr id="302" name="フローチャート: 判断 301">
          <a:extLst>
            <a:ext uri="{FF2B5EF4-FFF2-40B4-BE49-F238E27FC236}">
              <a16:creationId xmlns:a16="http://schemas.microsoft.com/office/drawing/2014/main" id="{00000000-0008-0000-0600-00002E010000}"/>
            </a:ext>
          </a:extLst>
        </xdr:cNvPr>
        <xdr:cNvSpPr/>
      </xdr:nvSpPr>
      <xdr:spPr>
        <a:xfrm>
          <a:off x="7810500" y="6403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36</xdr:row>
      <xdr:rowOff>6953</xdr:rowOff>
    </xdr:from>
    <xdr:ext cx="59901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7561795" y="61791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101,265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80357</xdr:rowOff>
    </xdr:from>
    <xdr:to>
      <xdr:col>36</xdr:col>
      <xdr:colOff>165100</xdr:colOff>
      <xdr:row>36</xdr:row>
      <xdr:rowOff>10507</xdr:rowOff>
    </xdr:to>
    <xdr:sp macro="" textlink="">
      <xdr:nvSpPr>
        <xdr:cNvPr id="304" name="フローチャート: 判断 303">
          <a:extLst>
            <a:ext uri="{FF2B5EF4-FFF2-40B4-BE49-F238E27FC236}">
              <a16:creationId xmlns:a16="http://schemas.microsoft.com/office/drawing/2014/main" id="{00000000-0008-0000-0600-000030010000}"/>
            </a:ext>
          </a:extLst>
        </xdr:cNvPr>
        <xdr:cNvSpPr/>
      </xdr:nvSpPr>
      <xdr:spPr>
        <a:xfrm>
          <a:off x="6921500" y="60811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34</xdr:row>
      <xdr:rowOff>27034</xdr:rowOff>
    </xdr:from>
    <xdr:ext cx="59901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6672795" y="58563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36413</xdr:rowOff>
    </xdr:from>
    <xdr:to>
      <xdr:col>55</xdr:col>
      <xdr:colOff>50800</xdr:colOff>
      <xdr:row>38</xdr:row>
      <xdr:rowOff>138013</xdr:rowOff>
    </xdr:to>
    <xdr:sp macro="" textlink="">
      <xdr:nvSpPr>
        <xdr:cNvPr id="311" name="楕円 310">
          <a:extLst>
            <a:ext uri="{FF2B5EF4-FFF2-40B4-BE49-F238E27FC236}">
              <a16:creationId xmlns:a16="http://schemas.microsoft.com/office/drawing/2014/main" id="{00000000-0008-0000-0600-000037010000}"/>
            </a:ext>
          </a:extLst>
        </xdr:cNvPr>
        <xdr:cNvSpPr/>
      </xdr:nvSpPr>
      <xdr:spPr>
        <a:xfrm>
          <a:off x="10426700" y="65515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122790</xdr:rowOff>
    </xdr:from>
    <xdr:ext cx="534377" cy="259045"/>
    <xdr:sp macro="" textlink="">
      <xdr:nvSpPr>
        <xdr:cNvPr id="312" name="補助費等該当値テキスト">
          <a:extLst>
            <a:ext uri="{FF2B5EF4-FFF2-40B4-BE49-F238E27FC236}">
              <a16:creationId xmlns:a16="http://schemas.microsoft.com/office/drawing/2014/main" id="{00000000-0008-0000-0600-000038010000}"/>
            </a:ext>
          </a:extLst>
        </xdr:cNvPr>
        <xdr:cNvSpPr txBox="1"/>
      </xdr:nvSpPr>
      <xdr:spPr>
        <a:xfrm>
          <a:off x="10528300" y="64664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53650</xdr:rowOff>
    </xdr:from>
    <xdr:to>
      <xdr:col>50</xdr:col>
      <xdr:colOff>165100</xdr:colOff>
      <xdr:row>38</xdr:row>
      <xdr:rowOff>155250</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9588500" y="6568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38</xdr:row>
      <xdr:rowOff>146377</xdr:rowOff>
    </xdr:from>
    <xdr:ext cx="534377"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9372111" y="66614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50,794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44745</xdr:rowOff>
    </xdr:from>
    <xdr:to>
      <xdr:col>46</xdr:col>
      <xdr:colOff>38100</xdr:colOff>
      <xdr:row>38</xdr:row>
      <xdr:rowOff>146345</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8699500" y="6559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38</xdr:row>
      <xdr:rowOff>137472</xdr:rowOff>
    </xdr:from>
    <xdr:ext cx="534377"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8483111" y="66525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53,521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90997</xdr:rowOff>
    </xdr:from>
    <xdr:to>
      <xdr:col>41</xdr:col>
      <xdr:colOff>101600</xdr:colOff>
      <xdr:row>38</xdr:row>
      <xdr:rowOff>21147</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7810500" y="64346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38</xdr:row>
      <xdr:rowOff>12274</xdr:rowOff>
    </xdr:from>
    <xdr:ext cx="534377"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7594111" y="65273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91,858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14834</xdr:rowOff>
    </xdr:from>
    <xdr:to>
      <xdr:col>36</xdr:col>
      <xdr:colOff>165100</xdr:colOff>
      <xdr:row>36</xdr:row>
      <xdr:rowOff>116434</xdr:rowOff>
    </xdr:to>
    <xdr:sp macro="" textlink="">
      <xdr:nvSpPr>
        <xdr:cNvPr id="319" name="楕円 318">
          <a:extLst>
            <a:ext uri="{FF2B5EF4-FFF2-40B4-BE49-F238E27FC236}">
              <a16:creationId xmlns:a16="http://schemas.microsoft.com/office/drawing/2014/main" id="{00000000-0008-0000-0600-00003F010000}"/>
            </a:ext>
          </a:extLst>
        </xdr:cNvPr>
        <xdr:cNvSpPr/>
      </xdr:nvSpPr>
      <xdr:spPr>
        <a:xfrm>
          <a:off x="6921500" y="61870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36</xdr:row>
      <xdr:rowOff>107561</xdr:rowOff>
    </xdr:from>
    <xdr:ext cx="599010" cy="259045"/>
    <xdr:sp macro="" textlink="">
      <xdr:nvSpPr>
        <xdr:cNvPr id="320" name="テキスト ボックス 319">
          <a:extLst>
            <a:ext uri="{FF2B5EF4-FFF2-40B4-BE49-F238E27FC236}">
              <a16:creationId xmlns:a16="http://schemas.microsoft.com/office/drawing/2014/main" id="{00000000-0008-0000-0600-000040010000}"/>
            </a:ext>
          </a:extLst>
        </xdr:cNvPr>
        <xdr:cNvSpPr txBox="1"/>
      </xdr:nvSpPr>
      <xdr:spPr>
        <a:xfrm>
          <a:off x="6672795" y="62797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9" name="テキスト ボックス 328">
          <a:extLst>
            <a:ext uri="{FF2B5EF4-FFF2-40B4-BE49-F238E27FC236}">
              <a16:creationId xmlns:a16="http://schemas.microsoft.com/office/drawing/2014/main" id="{00000000-0008-0000-0600-000049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32" name="テキスト ボックス 331">
          <a:extLst>
            <a:ext uri="{FF2B5EF4-FFF2-40B4-BE49-F238E27FC236}">
              <a16:creationId xmlns:a16="http://schemas.microsoft.com/office/drawing/2014/main" id="{00000000-0008-0000-0600-00004C010000}"/>
            </a:ext>
          </a:extLst>
        </xdr:cNvPr>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54627</xdr:rowOff>
    </xdr:from>
    <xdr:ext cx="595419" cy="25904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6008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111777</xdr:rowOff>
    </xdr:from>
    <xdr:ext cx="595419"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6008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168927</xdr:rowOff>
    </xdr:from>
    <xdr:ext cx="595419"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6008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1" name="普通建設事業費グラフ枠">
          <a:extLst>
            <a:ext uri="{FF2B5EF4-FFF2-40B4-BE49-F238E27FC236}">
              <a16:creationId xmlns:a16="http://schemas.microsoft.com/office/drawing/2014/main" id="{00000000-0008-0000-0600-000055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13463</xdr:rowOff>
    </xdr:from>
    <xdr:to>
      <xdr:col>54</xdr:col>
      <xdr:colOff>189865</xdr:colOff>
      <xdr:row>58</xdr:row>
      <xdr:rowOff>27599</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flipV="1">
          <a:off x="10475595" y="8757413"/>
          <a:ext cx="1270" cy="12142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31426</xdr:rowOff>
    </xdr:from>
    <xdr:ext cx="534377" cy="259045"/>
    <xdr:sp macro="" textlink="">
      <xdr:nvSpPr>
        <xdr:cNvPr id="343" name="普通建設事業費最小値テキスト">
          <a:extLst>
            <a:ext uri="{FF2B5EF4-FFF2-40B4-BE49-F238E27FC236}">
              <a16:creationId xmlns:a16="http://schemas.microsoft.com/office/drawing/2014/main" id="{00000000-0008-0000-0600-000057010000}"/>
            </a:ext>
          </a:extLst>
        </xdr:cNvPr>
        <xdr:cNvSpPr txBox="1"/>
      </xdr:nvSpPr>
      <xdr:spPr>
        <a:xfrm>
          <a:off x="10528300" y="99755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24,519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27599</xdr:rowOff>
    </xdr:from>
    <xdr:to>
      <xdr:col>55</xdr:col>
      <xdr:colOff>88900</xdr:colOff>
      <xdr:row>58</xdr:row>
      <xdr:rowOff>27599</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10388600" y="99716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131590</xdr:rowOff>
    </xdr:from>
    <xdr:ext cx="599010" cy="259045"/>
    <xdr:sp macro="" textlink="">
      <xdr:nvSpPr>
        <xdr:cNvPr id="345" name="普通建設事業費最大値テキスト">
          <a:extLst>
            <a:ext uri="{FF2B5EF4-FFF2-40B4-BE49-F238E27FC236}">
              <a16:creationId xmlns:a16="http://schemas.microsoft.com/office/drawing/2014/main" id="{00000000-0008-0000-0600-000059010000}"/>
            </a:ext>
          </a:extLst>
        </xdr:cNvPr>
        <xdr:cNvSpPr txBox="1"/>
      </xdr:nvSpPr>
      <xdr:spPr>
        <a:xfrm>
          <a:off x="10528300" y="85326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290,111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13463</xdr:rowOff>
    </xdr:from>
    <xdr:to>
      <xdr:col>55</xdr:col>
      <xdr:colOff>88900</xdr:colOff>
      <xdr:row>51</xdr:row>
      <xdr:rowOff>13463</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a:off x="10388600" y="87574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68783</xdr:rowOff>
    </xdr:from>
    <xdr:to>
      <xdr:col>55</xdr:col>
      <xdr:colOff>0</xdr:colOff>
      <xdr:row>56</xdr:row>
      <xdr:rowOff>104432</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a:off x="9639300" y="9669983"/>
          <a:ext cx="838200" cy="356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4134</xdr:rowOff>
    </xdr:from>
    <xdr:ext cx="534377" cy="259045"/>
    <xdr:sp macro="" textlink="">
      <xdr:nvSpPr>
        <xdr:cNvPr id="348" name="普通建設事業費平均値テキスト">
          <a:extLst>
            <a:ext uri="{FF2B5EF4-FFF2-40B4-BE49-F238E27FC236}">
              <a16:creationId xmlns:a16="http://schemas.microsoft.com/office/drawing/2014/main" id="{00000000-0008-0000-0600-00005C010000}"/>
            </a:ext>
          </a:extLst>
        </xdr:cNvPr>
        <xdr:cNvSpPr txBox="1"/>
      </xdr:nvSpPr>
      <xdr:spPr>
        <a:xfrm>
          <a:off x="10528300" y="943388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152707</xdr:rowOff>
    </xdr:from>
    <xdr:to>
      <xdr:col>55</xdr:col>
      <xdr:colOff>50800</xdr:colOff>
      <xdr:row>56</xdr:row>
      <xdr:rowOff>82857</xdr:rowOff>
    </xdr:to>
    <xdr:sp macro="" textlink="">
      <xdr:nvSpPr>
        <xdr:cNvPr id="349" name="フローチャート: 判断 348">
          <a:extLst>
            <a:ext uri="{FF2B5EF4-FFF2-40B4-BE49-F238E27FC236}">
              <a16:creationId xmlns:a16="http://schemas.microsoft.com/office/drawing/2014/main" id="{00000000-0008-0000-0600-00005D010000}"/>
            </a:ext>
          </a:extLst>
        </xdr:cNvPr>
        <xdr:cNvSpPr/>
      </xdr:nvSpPr>
      <xdr:spPr>
        <a:xfrm>
          <a:off x="10426700" y="9582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54</xdr:row>
      <xdr:rowOff>137245</xdr:rowOff>
    </xdr:from>
    <xdr:to>
      <xdr:col>50</xdr:col>
      <xdr:colOff>114300</xdr:colOff>
      <xdr:row>56</xdr:row>
      <xdr:rowOff>68783</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a:off x="8750300" y="9395545"/>
          <a:ext cx="889000" cy="2744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8849</xdr:rowOff>
    </xdr:from>
    <xdr:to>
      <xdr:col>50</xdr:col>
      <xdr:colOff>165100</xdr:colOff>
      <xdr:row>56</xdr:row>
      <xdr:rowOff>110449</xdr:rowOff>
    </xdr:to>
    <xdr:sp macro="" textlink="">
      <xdr:nvSpPr>
        <xdr:cNvPr id="351" name="フローチャート: 判断 350">
          <a:extLst>
            <a:ext uri="{FF2B5EF4-FFF2-40B4-BE49-F238E27FC236}">
              <a16:creationId xmlns:a16="http://schemas.microsoft.com/office/drawing/2014/main" id="{00000000-0008-0000-0600-00005F010000}"/>
            </a:ext>
          </a:extLst>
        </xdr:cNvPr>
        <xdr:cNvSpPr/>
      </xdr:nvSpPr>
      <xdr:spPr>
        <a:xfrm>
          <a:off x="9588500" y="9610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126976</xdr:rowOff>
    </xdr:from>
    <xdr:ext cx="534377" cy="259045"/>
    <xdr:sp macro="" textlink="">
      <xdr:nvSpPr>
        <xdr:cNvPr id="352" name="テキスト ボックス 351">
          <a:extLst>
            <a:ext uri="{FF2B5EF4-FFF2-40B4-BE49-F238E27FC236}">
              <a16:creationId xmlns:a16="http://schemas.microsoft.com/office/drawing/2014/main" id="{00000000-0008-0000-0600-000060010000}"/>
            </a:ext>
          </a:extLst>
        </xdr:cNvPr>
        <xdr:cNvSpPr txBox="1"/>
      </xdr:nvSpPr>
      <xdr:spPr>
        <a:xfrm>
          <a:off x="9372111" y="93852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54</xdr:row>
      <xdr:rowOff>137245</xdr:rowOff>
    </xdr:from>
    <xdr:to>
      <xdr:col>45</xdr:col>
      <xdr:colOff>177800</xdr:colOff>
      <xdr:row>55</xdr:row>
      <xdr:rowOff>57710</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flipV="1">
          <a:off x="7861300" y="9395545"/>
          <a:ext cx="889000" cy="91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39783</xdr:rowOff>
    </xdr:from>
    <xdr:to>
      <xdr:col>46</xdr:col>
      <xdr:colOff>38100</xdr:colOff>
      <xdr:row>56</xdr:row>
      <xdr:rowOff>141383</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8699500" y="9640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132510</xdr:rowOff>
    </xdr:from>
    <xdr:ext cx="534377" cy="259045"/>
    <xdr:sp macro="" textlink="">
      <xdr:nvSpPr>
        <xdr:cNvPr id="355" name="テキスト ボックス 354">
          <a:extLst>
            <a:ext uri="{FF2B5EF4-FFF2-40B4-BE49-F238E27FC236}">
              <a16:creationId xmlns:a16="http://schemas.microsoft.com/office/drawing/2014/main" id="{00000000-0008-0000-0600-000063010000}"/>
            </a:ext>
          </a:extLst>
        </xdr:cNvPr>
        <xdr:cNvSpPr txBox="1"/>
      </xdr:nvSpPr>
      <xdr:spPr>
        <a:xfrm>
          <a:off x="8483111" y="97337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85,743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55</xdr:row>
      <xdr:rowOff>57710</xdr:rowOff>
    </xdr:from>
    <xdr:to>
      <xdr:col>41</xdr:col>
      <xdr:colOff>50800</xdr:colOff>
      <xdr:row>56</xdr:row>
      <xdr:rowOff>11318</xdr:rowOff>
    </xdr:to>
    <xdr:cxnSp macro="">
      <xdr:nvCxnSpPr>
        <xdr:cNvPr id="356" name="直線コネクタ 355">
          <a:extLst>
            <a:ext uri="{FF2B5EF4-FFF2-40B4-BE49-F238E27FC236}">
              <a16:creationId xmlns:a16="http://schemas.microsoft.com/office/drawing/2014/main" id="{00000000-0008-0000-0600-000064010000}"/>
            </a:ext>
          </a:extLst>
        </xdr:cNvPr>
        <xdr:cNvCxnSpPr/>
      </xdr:nvCxnSpPr>
      <xdr:spPr>
        <a:xfrm flipV="1">
          <a:off x="6972300" y="9487460"/>
          <a:ext cx="889000" cy="1250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55</xdr:row>
      <xdr:rowOff>162194</xdr:rowOff>
    </xdr:from>
    <xdr:to>
      <xdr:col>41</xdr:col>
      <xdr:colOff>101600</xdr:colOff>
      <xdr:row>56</xdr:row>
      <xdr:rowOff>92344</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7810500" y="9591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83471</xdr:rowOff>
    </xdr:from>
    <xdr:ext cx="534377"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7594111" y="96846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8286</xdr:rowOff>
    </xdr:from>
    <xdr:to>
      <xdr:col>36</xdr:col>
      <xdr:colOff>165100</xdr:colOff>
      <xdr:row>56</xdr:row>
      <xdr:rowOff>109886</xdr:rowOff>
    </xdr:to>
    <xdr:sp macro="" textlink="">
      <xdr:nvSpPr>
        <xdr:cNvPr id="359" name="フローチャート: 判断 358">
          <a:extLst>
            <a:ext uri="{FF2B5EF4-FFF2-40B4-BE49-F238E27FC236}">
              <a16:creationId xmlns:a16="http://schemas.microsoft.com/office/drawing/2014/main" id="{00000000-0008-0000-0600-000067010000}"/>
            </a:ext>
          </a:extLst>
        </xdr:cNvPr>
        <xdr:cNvSpPr/>
      </xdr:nvSpPr>
      <xdr:spPr>
        <a:xfrm>
          <a:off x="6921500" y="96094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101013</xdr:rowOff>
    </xdr:from>
    <xdr:ext cx="534377"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6705111" y="97022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53632</xdr:rowOff>
    </xdr:from>
    <xdr:to>
      <xdr:col>55</xdr:col>
      <xdr:colOff>50800</xdr:colOff>
      <xdr:row>56</xdr:row>
      <xdr:rowOff>155232</xdr:rowOff>
    </xdr:to>
    <xdr:sp macro="" textlink="">
      <xdr:nvSpPr>
        <xdr:cNvPr id="366" name="楕円 365">
          <a:extLst>
            <a:ext uri="{FF2B5EF4-FFF2-40B4-BE49-F238E27FC236}">
              <a16:creationId xmlns:a16="http://schemas.microsoft.com/office/drawing/2014/main" id="{00000000-0008-0000-0600-00006E010000}"/>
            </a:ext>
          </a:extLst>
        </xdr:cNvPr>
        <xdr:cNvSpPr/>
      </xdr:nvSpPr>
      <xdr:spPr>
        <a:xfrm>
          <a:off x="10426700" y="96548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32059</xdr:rowOff>
    </xdr:from>
    <xdr:ext cx="534377" cy="259045"/>
    <xdr:sp macro="" textlink="">
      <xdr:nvSpPr>
        <xdr:cNvPr id="367" name="普通建設事業費該当値テキスト">
          <a:extLst>
            <a:ext uri="{FF2B5EF4-FFF2-40B4-BE49-F238E27FC236}">
              <a16:creationId xmlns:a16="http://schemas.microsoft.com/office/drawing/2014/main" id="{00000000-0008-0000-0600-00006F010000}"/>
            </a:ext>
          </a:extLst>
        </xdr:cNvPr>
        <xdr:cNvSpPr txBox="1"/>
      </xdr:nvSpPr>
      <xdr:spPr>
        <a:xfrm>
          <a:off x="10528300" y="96332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17983</xdr:rowOff>
    </xdr:from>
    <xdr:to>
      <xdr:col>50</xdr:col>
      <xdr:colOff>165100</xdr:colOff>
      <xdr:row>56</xdr:row>
      <xdr:rowOff>119583</xdr:rowOff>
    </xdr:to>
    <xdr:sp macro="" textlink="">
      <xdr:nvSpPr>
        <xdr:cNvPr id="368" name="楕円 367">
          <a:extLst>
            <a:ext uri="{FF2B5EF4-FFF2-40B4-BE49-F238E27FC236}">
              <a16:creationId xmlns:a16="http://schemas.microsoft.com/office/drawing/2014/main" id="{00000000-0008-0000-0600-000070010000}"/>
            </a:ext>
          </a:extLst>
        </xdr:cNvPr>
        <xdr:cNvSpPr/>
      </xdr:nvSpPr>
      <xdr:spPr>
        <a:xfrm>
          <a:off x="9588500" y="96191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110710</xdr:rowOff>
    </xdr:from>
    <xdr:ext cx="534377"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9372111" y="97119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90,511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54</xdr:row>
      <xdr:rowOff>86445</xdr:rowOff>
    </xdr:from>
    <xdr:to>
      <xdr:col>46</xdr:col>
      <xdr:colOff>38100</xdr:colOff>
      <xdr:row>55</xdr:row>
      <xdr:rowOff>16595</xdr:rowOff>
    </xdr:to>
    <xdr:sp macro="" textlink="">
      <xdr:nvSpPr>
        <xdr:cNvPr id="370" name="楕円 369">
          <a:extLst>
            <a:ext uri="{FF2B5EF4-FFF2-40B4-BE49-F238E27FC236}">
              <a16:creationId xmlns:a16="http://schemas.microsoft.com/office/drawing/2014/main" id="{00000000-0008-0000-0600-000072010000}"/>
            </a:ext>
          </a:extLst>
        </xdr:cNvPr>
        <xdr:cNvSpPr/>
      </xdr:nvSpPr>
      <xdr:spPr>
        <a:xfrm>
          <a:off x="8699500" y="9344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53</xdr:row>
      <xdr:rowOff>33122</xdr:rowOff>
    </xdr:from>
    <xdr:ext cx="599010"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8450795" y="91199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150,537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55</xdr:row>
      <xdr:rowOff>6910</xdr:rowOff>
    </xdr:from>
    <xdr:to>
      <xdr:col>41</xdr:col>
      <xdr:colOff>101600</xdr:colOff>
      <xdr:row>55</xdr:row>
      <xdr:rowOff>108510</xdr:rowOff>
    </xdr:to>
    <xdr:sp macro="" textlink="">
      <xdr:nvSpPr>
        <xdr:cNvPr id="372" name="楕円 371">
          <a:extLst>
            <a:ext uri="{FF2B5EF4-FFF2-40B4-BE49-F238E27FC236}">
              <a16:creationId xmlns:a16="http://schemas.microsoft.com/office/drawing/2014/main" id="{00000000-0008-0000-0600-000074010000}"/>
            </a:ext>
          </a:extLst>
        </xdr:cNvPr>
        <xdr:cNvSpPr/>
      </xdr:nvSpPr>
      <xdr:spPr>
        <a:xfrm>
          <a:off x="7810500" y="9436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53</xdr:row>
      <xdr:rowOff>125037</xdr:rowOff>
    </xdr:from>
    <xdr:ext cx="599010"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7561795" y="92118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130,433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131968</xdr:rowOff>
    </xdr:from>
    <xdr:to>
      <xdr:col>36</xdr:col>
      <xdr:colOff>165100</xdr:colOff>
      <xdr:row>56</xdr:row>
      <xdr:rowOff>62118</xdr:rowOff>
    </xdr:to>
    <xdr:sp macro="" textlink="">
      <xdr:nvSpPr>
        <xdr:cNvPr id="374" name="楕円 373">
          <a:extLst>
            <a:ext uri="{FF2B5EF4-FFF2-40B4-BE49-F238E27FC236}">
              <a16:creationId xmlns:a16="http://schemas.microsoft.com/office/drawing/2014/main" id="{00000000-0008-0000-0600-000076010000}"/>
            </a:ext>
          </a:extLst>
        </xdr:cNvPr>
        <xdr:cNvSpPr/>
      </xdr:nvSpPr>
      <xdr:spPr>
        <a:xfrm>
          <a:off x="6921500" y="95617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54</xdr:row>
      <xdr:rowOff>78645</xdr:rowOff>
    </xdr:from>
    <xdr:ext cx="599010" cy="259045"/>
    <xdr:sp macro=""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6672795" y="93369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4" name="テキスト ボックス 383">
          <a:extLst>
            <a:ext uri="{FF2B5EF4-FFF2-40B4-BE49-F238E27FC236}">
              <a16:creationId xmlns:a16="http://schemas.microsoft.com/office/drawing/2014/main" id="{00000000-0008-0000-0600-000080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6" name="直線コネクタ 385">
          <a:extLst>
            <a:ext uri="{FF2B5EF4-FFF2-40B4-BE49-F238E27FC236}">
              <a16:creationId xmlns:a16="http://schemas.microsoft.com/office/drawing/2014/main" id="{00000000-0008-0000-0600-000082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87" name="テキスト ボックス 386">
          <a:extLst>
            <a:ext uri="{FF2B5EF4-FFF2-40B4-BE49-F238E27FC236}">
              <a16:creationId xmlns:a16="http://schemas.microsoft.com/office/drawing/2014/main" id="{00000000-0008-0000-0600-000083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88" name="直線コネクタ 387">
          <a:extLst>
            <a:ext uri="{FF2B5EF4-FFF2-40B4-BE49-F238E27FC236}">
              <a16:creationId xmlns:a16="http://schemas.microsoft.com/office/drawing/2014/main" id="{00000000-0008-0000-0600-000084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144434</xdr:rowOff>
    </xdr:from>
    <xdr:ext cx="531299" cy="259045"/>
    <xdr:sp macro="" textlink="">
      <xdr:nvSpPr>
        <xdr:cNvPr id="389" name="テキスト ボックス 388">
          <a:extLst>
            <a:ext uri="{FF2B5EF4-FFF2-40B4-BE49-F238E27FC236}">
              <a16:creationId xmlns:a16="http://schemas.microsoft.com/office/drawing/2014/main" id="{00000000-0008-0000-0600-000085010000}"/>
            </a:ext>
          </a:extLst>
        </xdr:cNvPr>
        <xdr:cNvSpPr txBox="1"/>
      </xdr:nvSpPr>
      <xdr:spPr>
        <a:xfrm>
          <a:off x="6072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160762</xdr:rowOff>
    </xdr:from>
    <xdr:ext cx="531299" cy="259045"/>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5642</xdr:rowOff>
    </xdr:from>
    <xdr:ext cx="531299" cy="259045"/>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21970</xdr:rowOff>
    </xdr:from>
    <xdr:ext cx="595419"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6008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38299</xdr:rowOff>
    </xdr:from>
    <xdr:ext cx="595419"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6008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9" name="テキスト ボックス 398">
          <a:extLst>
            <a:ext uri="{FF2B5EF4-FFF2-40B4-BE49-F238E27FC236}">
              <a16:creationId xmlns:a16="http://schemas.microsoft.com/office/drawing/2014/main" id="{00000000-0008-0000-0600-00008F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0" name="普通建設事業費 （ うち新規整備　）グラフ枠">
          <a:extLst>
            <a:ext uri="{FF2B5EF4-FFF2-40B4-BE49-F238E27FC236}">
              <a16:creationId xmlns:a16="http://schemas.microsoft.com/office/drawing/2014/main" id="{00000000-0008-0000-0600-000090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1974</xdr:rowOff>
    </xdr:from>
    <xdr:to>
      <xdr:col>54</xdr:col>
      <xdr:colOff>189865</xdr:colOff>
      <xdr:row>79</xdr:row>
      <xdr:rowOff>98879</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flipV="1">
          <a:off x="10475595" y="12174924"/>
          <a:ext cx="1270" cy="14685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102706</xdr:rowOff>
    </xdr:from>
    <xdr:ext cx="249299" cy="259045"/>
    <xdr:sp macro="" textlink="">
      <xdr:nvSpPr>
        <xdr:cNvPr id="402" name="普通建設事業費 （ うち新規整備　）最小値テキスト">
          <a:extLst>
            <a:ext uri="{FF2B5EF4-FFF2-40B4-BE49-F238E27FC236}">
              <a16:creationId xmlns:a16="http://schemas.microsoft.com/office/drawing/2014/main" id="{00000000-0008-0000-0600-000092010000}"/>
            </a:ext>
          </a:extLst>
        </xdr:cNvPr>
        <xdr:cNvSpPr txBox="1"/>
      </xdr:nvSpPr>
      <xdr:spPr>
        <a:xfrm>
          <a:off x="10528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98879</xdr:rowOff>
    </xdr:from>
    <xdr:to>
      <xdr:col>55</xdr:col>
      <xdr:colOff>88900</xdr:colOff>
      <xdr:row>79</xdr:row>
      <xdr:rowOff>98879</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10388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120101</xdr:rowOff>
    </xdr:from>
    <xdr:ext cx="599010" cy="259045"/>
    <xdr:sp macro="" textlink="">
      <xdr:nvSpPr>
        <xdr:cNvPr id="404" name="普通建設事業費 （ うち新規整備　）最大値テキスト">
          <a:extLst>
            <a:ext uri="{FF2B5EF4-FFF2-40B4-BE49-F238E27FC236}">
              <a16:creationId xmlns:a16="http://schemas.microsoft.com/office/drawing/2014/main" id="{00000000-0008-0000-0600-000094010000}"/>
            </a:ext>
          </a:extLst>
        </xdr:cNvPr>
        <xdr:cNvSpPr txBox="1"/>
      </xdr:nvSpPr>
      <xdr:spPr>
        <a:xfrm>
          <a:off x="10528300" y="119501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134,902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1974</xdr:rowOff>
    </xdr:from>
    <xdr:to>
      <xdr:col>55</xdr:col>
      <xdr:colOff>88900</xdr:colOff>
      <xdr:row>71</xdr:row>
      <xdr:rowOff>1974</xdr:rowOff>
    </xdr:to>
    <xdr:cxnSp macro="">
      <xdr:nvCxnSpPr>
        <xdr:cNvPr id="405" name="直線コネクタ 404">
          <a:extLst>
            <a:ext uri="{FF2B5EF4-FFF2-40B4-BE49-F238E27FC236}">
              <a16:creationId xmlns:a16="http://schemas.microsoft.com/office/drawing/2014/main" id="{00000000-0008-0000-0600-000095010000}"/>
            </a:ext>
          </a:extLst>
        </xdr:cNvPr>
        <xdr:cNvCxnSpPr/>
      </xdr:nvCxnSpPr>
      <xdr:spPr>
        <a:xfrm>
          <a:off x="10388600" y="121749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64948</xdr:rowOff>
    </xdr:from>
    <xdr:to>
      <xdr:col>55</xdr:col>
      <xdr:colOff>0</xdr:colOff>
      <xdr:row>78</xdr:row>
      <xdr:rowOff>136793</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flipV="1">
          <a:off x="9639300" y="13438048"/>
          <a:ext cx="838200" cy="718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158205</xdr:rowOff>
    </xdr:from>
    <xdr:ext cx="534377" cy="259045"/>
    <xdr:sp macro="" textlink="">
      <xdr:nvSpPr>
        <xdr:cNvPr id="407" name="普通建設事業費 （ うち新規整備　）平均値テキスト">
          <a:extLst>
            <a:ext uri="{FF2B5EF4-FFF2-40B4-BE49-F238E27FC236}">
              <a16:creationId xmlns:a16="http://schemas.microsoft.com/office/drawing/2014/main" id="{00000000-0008-0000-0600-000097010000}"/>
            </a:ext>
          </a:extLst>
        </xdr:cNvPr>
        <xdr:cNvSpPr txBox="1"/>
      </xdr:nvSpPr>
      <xdr:spPr>
        <a:xfrm>
          <a:off x="10528300" y="1318840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23,485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135328</xdr:rowOff>
    </xdr:from>
    <xdr:to>
      <xdr:col>55</xdr:col>
      <xdr:colOff>50800</xdr:colOff>
      <xdr:row>78</xdr:row>
      <xdr:rowOff>65478</xdr:rowOff>
    </xdr:to>
    <xdr:sp macro="" textlink="">
      <xdr:nvSpPr>
        <xdr:cNvPr id="408" name="フローチャート: 判断 407">
          <a:extLst>
            <a:ext uri="{FF2B5EF4-FFF2-40B4-BE49-F238E27FC236}">
              <a16:creationId xmlns:a16="http://schemas.microsoft.com/office/drawing/2014/main" id="{00000000-0008-0000-0600-000098010000}"/>
            </a:ext>
          </a:extLst>
        </xdr:cNvPr>
        <xdr:cNvSpPr/>
      </xdr:nvSpPr>
      <xdr:spPr>
        <a:xfrm>
          <a:off x="10426700" y="133369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74</xdr:row>
      <xdr:rowOff>141921</xdr:rowOff>
    </xdr:from>
    <xdr:to>
      <xdr:col>50</xdr:col>
      <xdr:colOff>114300</xdr:colOff>
      <xdr:row>78</xdr:row>
      <xdr:rowOff>136793</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a:off x="8750300" y="12829221"/>
          <a:ext cx="889000" cy="6806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12373</xdr:rowOff>
    </xdr:from>
    <xdr:to>
      <xdr:col>50</xdr:col>
      <xdr:colOff>165100</xdr:colOff>
      <xdr:row>78</xdr:row>
      <xdr:rowOff>113973</xdr:rowOff>
    </xdr:to>
    <xdr:sp macro="" textlink="">
      <xdr:nvSpPr>
        <xdr:cNvPr id="410" name="フローチャート: 判断 409">
          <a:extLst>
            <a:ext uri="{FF2B5EF4-FFF2-40B4-BE49-F238E27FC236}">
              <a16:creationId xmlns:a16="http://schemas.microsoft.com/office/drawing/2014/main" id="{00000000-0008-0000-0600-00009A010000}"/>
            </a:ext>
          </a:extLst>
        </xdr:cNvPr>
        <xdr:cNvSpPr/>
      </xdr:nvSpPr>
      <xdr:spPr>
        <a:xfrm>
          <a:off x="9588500" y="133854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130500</xdr:rowOff>
    </xdr:from>
    <xdr:ext cx="534377" cy="259045"/>
    <xdr:sp macro="" textlink="">
      <xdr:nvSpPr>
        <xdr:cNvPr id="411" name="テキスト ボックス 410">
          <a:extLst>
            <a:ext uri="{FF2B5EF4-FFF2-40B4-BE49-F238E27FC236}">
              <a16:creationId xmlns:a16="http://schemas.microsoft.com/office/drawing/2014/main" id="{00000000-0008-0000-0600-00009B010000}"/>
            </a:ext>
          </a:extLst>
        </xdr:cNvPr>
        <xdr:cNvSpPr txBox="1"/>
      </xdr:nvSpPr>
      <xdr:spPr>
        <a:xfrm>
          <a:off x="9372111" y="131607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74</xdr:row>
      <xdr:rowOff>46584</xdr:rowOff>
    </xdr:from>
    <xdr:to>
      <xdr:col>45</xdr:col>
      <xdr:colOff>177800</xdr:colOff>
      <xdr:row>74</xdr:row>
      <xdr:rowOff>141921</xdr:rowOff>
    </xdr:to>
    <xdr:cxnSp macro="">
      <xdr:nvCxnSpPr>
        <xdr:cNvPr id="412" name="直線コネクタ 411">
          <a:extLst>
            <a:ext uri="{FF2B5EF4-FFF2-40B4-BE49-F238E27FC236}">
              <a16:creationId xmlns:a16="http://schemas.microsoft.com/office/drawing/2014/main" id="{00000000-0008-0000-0600-00009C010000}"/>
            </a:ext>
          </a:extLst>
        </xdr:cNvPr>
        <xdr:cNvCxnSpPr/>
      </xdr:nvCxnSpPr>
      <xdr:spPr>
        <a:xfrm>
          <a:off x="7861300" y="12733884"/>
          <a:ext cx="889000" cy="953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18154</xdr:rowOff>
    </xdr:from>
    <xdr:to>
      <xdr:col>46</xdr:col>
      <xdr:colOff>38100</xdr:colOff>
      <xdr:row>78</xdr:row>
      <xdr:rowOff>119754</xdr:rowOff>
    </xdr:to>
    <xdr:sp macro="" textlink="">
      <xdr:nvSpPr>
        <xdr:cNvPr id="413" name="フローチャート: 判断 412">
          <a:extLst>
            <a:ext uri="{FF2B5EF4-FFF2-40B4-BE49-F238E27FC236}">
              <a16:creationId xmlns:a16="http://schemas.microsoft.com/office/drawing/2014/main" id="{00000000-0008-0000-0600-00009D010000}"/>
            </a:ext>
          </a:extLst>
        </xdr:cNvPr>
        <xdr:cNvSpPr/>
      </xdr:nvSpPr>
      <xdr:spPr>
        <a:xfrm>
          <a:off x="8699500" y="13391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110881</xdr:rowOff>
    </xdr:from>
    <xdr:ext cx="534377"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8483111" y="134839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74</xdr:row>
      <xdr:rowOff>46584</xdr:rowOff>
    </xdr:from>
    <xdr:to>
      <xdr:col>41</xdr:col>
      <xdr:colOff>50800</xdr:colOff>
      <xdr:row>75</xdr:row>
      <xdr:rowOff>65601</xdr:rowOff>
    </xdr:to>
    <xdr:cxnSp macro="">
      <xdr:nvCxnSpPr>
        <xdr:cNvPr id="415" name="直線コネクタ 414">
          <a:extLst>
            <a:ext uri="{FF2B5EF4-FFF2-40B4-BE49-F238E27FC236}">
              <a16:creationId xmlns:a16="http://schemas.microsoft.com/office/drawing/2014/main" id="{00000000-0008-0000-0600-00009F010000}"/>
            </a:ext>
          </a:extLst>
        </xdr:cNvPr>
        <xdr:cNvCxnSpPr/>
      </xdr:nvCxnSpPr>
      <xdr:spPr>
        <a:xfrm flipV="1">
          <a:off x="6972300" y="12733884"/>
          <a:ext cx="889000" cy="1904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122472</xdr:rowOff>
    </xdr:from>
    <xdr:to>
      <xdr:col>41</xdr:col>
      <xdr:colOff>101600</xdr:colOff>
      <xdr:row>78</xdr:row>
      <xdr:rowOff>52622</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7810500" y="13324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43749</xdr:rowOff>
    </xdr:from>
    <xdr:ext cx="534377"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7594111" y="134168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99654</xdr:rowOff>
    </xdr:from>
    <xdr:to>
      <xdr:col>36</xdr:col>
      <xdr:colOff>165100</xdr:colOff>
      <xdr:row>78</xdr:row>
      <xdr:rowOff>29804</xdr:rowOff>
    </xdr:to>
    <xdr:sp macro="" textlink="">
      <xdr:nvSpPr>
        <xdr:cNvPr id="418" name="フローチャート: 判断 417">
          <a:extLst>
            <a:ext uri="{FF2B5EF4-FFF2-40B4-BE49-F238E27FC236}">
              <a16:creationId xmlns:a16="http://schemas.microsoft.com/office/drawing/2014/main" id="{00000000-0008-0000-0600-0000A2010000}"/>
            </a:ext>
          </a:extLst>
        </xdr:cNvPr>
        <xdr:cNvSpPr/>
      </xdr:nvSpPr>
      <xdr:spPr>
        <a:xfrm>
          <a:off x="6921500" y="133013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20931</xdr:rowOff>
    </xdr:from>
    <xdr:ext cx="534377"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6705111" y="133940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14148</xdr:rowOff>
    </xdr:from>
    <xdr:to>
      <xdr:col>55</xdr:col>
      <xdr:colOff>50800</xdr:colOff>
      <xdr:row>78</xdr:row>
      <xdr:rowOff>115748</xdr:rowOff>
    </xdr:to>
    <xdr:sp macro="" textlink="">
      <xdr:nvSpPr>
        <xdr:cNvPr id="425" name="楕円 424">
          <a:extLst>
            <a:ext uri="{FF2B5EF4-FFF2-40B4-BE49-F238E27FC236}">
              <a16:creationId xmlns:a16="http://schemas.microsoft.com/office/drawing/2014/main" id="{00000000-0008-0000-0600-0000A9010000}"/>
            </a:ext>
          </a:extLst>
        </xdr:cNvPr>
        <xdr:cNvSpPr/>
      </xdr:nvSpPr>
      <xdr:spPr>
        <a:xfrm>
          <a:off x="10426700" y="133872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164025</xdr:rowOff>
    </xdr:from>
    <xdr:ext cx="534377" cy="259045"/>
    <xdr:sp macro="" textlink="">
      <xdr:nvSpPr>
        <xdr:cNvPr id="426" name="普通建設事業費 （ うち新規整備　）該当値テキスト">
          <a:extLst>
            <a:ext uri="{FF2B5EF4-FFF2-40B4-BE49-F238E27FC236}">
              <a16:creationId xmlns:a16="http://schemas.microsoft.com/office/drawing/2014/main" id="{00000000-0008-0000-0600-0000AA010000}"/>
            </a:ext>
          </a:extLst>
        </xdr:cNvPr>
        <xdr:cNvSpPr txBox="1"/>
      </xdr:nvSpPr>
      <xdr:spPr>
        <a:xfrm>
          <a:off x="10528300" y="133656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18,867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85993</xdr:rowOff>
    </xdr:from>
    <xdr:to>
      <xdr:col>50</xdr:col>
      <xdr:colOff>165100</xdr:colOff>
      <xdr:row>79</xdr:row>
      <xdr:rowOff>16143</xdr:rowOff>
    </xdr:to>
    <xdr:sp macro="" textlink="">
      <xdr:nvSpPr>
        <xdr:cNvPr id="427" name="楕円 426">
          <a:extLst>
            <a:ext uri="{FF2B5EF4-FFF2-40B4-BE49-F238E27FC236}">
              <a16:creationId xmlns:a16="http://schemas.microsoft.com/office/drawing/2014/main" id="{00000000-0008-0000-0600-0000AB010000}"/>
            </a:ext>
          </a:extLst>
        </xdr:cNvPr>
        <xdr:cNvSpPr/>
      </xdr:nvSpPr>
      <xdr:spPr>
        <a:xfrm>
          <a:off x="9588500" y="134590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79</xdr:row>
      <xdr:rowOff>7270</xdr:rowOff>
    </xdr:from>
    <xdr:ext cx="534377"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9372111" y="135518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74</xdr:row>
      <xdr:rowOff>91121</xdr:rowOff>
    </xdr:from>
    <xdr:to>
      <xdr:col>46</xdr:col>
      <xdr:colOff>38100</xdr:colOff>
      <xdr:row>75</xdr:row>
      <xdr:rowOff>21271</xdr:rowOff>
    </xdr:to>
    <xdr:sp macro="" textlink="">
      <xdr:nvSpPr>
        <xdr:cNvPr id="429" name="楕円 428">
          <a:extLst>
            <a:ext uri="{FF2B5EF4-FFF2-40B4-BE49-F238E27FC236}">
              <a16:creationId xmlns:a16="http://schemas.microsoft.com/office/drawing/2014/main" id="{00000000-0008-0000-0600-0000AD010000}"/>
            </a:ext>
          </a:extLst>
        </xdr:cNvPr>
        <xdr:cNvSpPr/>
      </xdr:nvSpPr>
      <xdr:spPr>
        <a:xfrm>
          <a:off x="8699500" y="127784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73</xdr:row>
      <xdr:rowOff>37798</xdr:rowOff>
    </xdr:from>
    <xdr:ext cx="534377"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8483111" y="125536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74,796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73</xdr:row>
      <xdr:rowOff>167234</xdr:rowOff>
    </xdr:from>
    <xdr:to>
      <xdr:col>41</xdr:col>
      <xdr:colOff>101600</xdr:colOff>
      <xdr:row>74</xdr:row>
      <xdr:rowOff>97384</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7810500" y="126830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72</xdr:row>
      <xdr:rowOff>113911</xdr:rowOff>
    </xdr:from>
    <xdr:ext cx="534377" cy="259045"/>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7594111" y="124583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83,554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75</xdr:row>
      <xdr:rowOff>14801</xdr:rowOff>
    </xdr:from>
    <xdr:to>
      <xdr:col>36</xdr:col>
      <xdr:colOff>165100</xdr:colOff>
      <xdr:row>75</xdr:row>
      <xdr:rowOff>116401</xdr:rowOff>
    </xdr:to>
    <xdr:sp macro="" textlink="">
      <xdr:nvSpPr>
        <xdr:cNvPr id="433" name="楕円 432">
          <a:extLst>
            <a:ext uri="{FF2B5EF4-FFF2-40B4-BE49-F238E27FC236}">
              <a16:creationId xmlns:a16="http://schemas.microsoft.com/office/drawing/2014/main" id="{00000000-0008-0000-0600-0000B1010000}"/>
            </a:ext>
          </a:extLst>
        </xdr:cNvPr>
        <xdr:cNvSpPr/>
      </xdr:nvSpPr>
      <xdr:spPr>
        <a:xfrm>
          <a:off x="6921500" y="128735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73</xdr:row>
      <xdr:rowOff>132928</xdr:rowOff>
    </xdr:from>
    <xdr:ext cx="534377" cy="259045"/>
    <xdr:sp macro="" textlink="">
      <xdr:nvSpPr>
        <xdr:cNvPr id="434" name="テキスト ボックス 433">
          <a:extLst>
            <a:ext uri="{FF2B5EF4-FFF2-40B4-BE49-F238E27FC236}">
              <a16:creationId xmlns:a16="http://schemas.microsoft.com/office/drawing/2014/main" id="{00000000-0008-0000-0600-0000B2010000}"/>
            </a:ext>
          </a:extLst>
        </xdr:cNvPr>
        <xdr:cNvSpPr txBox="1"/>
      </xdr:nvSpPr>
      <xdr:spPr>
        <a:xfrm>
          <a:off x="6705111" y="126487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1" name="正方形/長方形 440">
          <a:extLst>
            <a:ext uri="{FF2B5EF4-FFF2-40B4-BE49-F238E27FC236}">
              <a16:creationId xmlns:a16="http://schemas.microsoft.com/office/drawing/2014/main" id="{00000000-0008-0000-0600-0000B9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43,624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2" name="正方形/長方形 441">
          <a:extLst>
            <a:ext uri="{FF2B5EF4-FFF2-40B4-BE49-F238E27FC236}">
              <a16:creationId xmlns:a16="http://schemas.microsoft.com/office/drawing/2014/main" id="{00000000-0008-0000-0600-0000BA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3" name="テキスト ボックス 442">
          <a:extLst>
            <a:ext uri="{FF2B5EF4-FFF2-40B4-BE49-F238E27FC236}">
              <a16:creationId xmlns:a16="http://schemas.microsoft.com/office/drawing/2014/main" id="{00000000-0008-0000-0600-0000BB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4" name="直線コネクタ 443">
          <a:extLst>
            <a:ext uri="{FF2B5EF4-FFF2-40B4-BE49-F238E27FC236}">
              <a16:creationId xmlns:a16="http://schemas.microsoft.com/office/drawing/2014/main" id="{00000000-0008-0000-0600-0000BC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25400</xdr:rowOff>
    </xdr:from>
    <xdr:to>
      <xdr:col>59</xdr:col>
      <xdr:colOff>50800</xdr:colOff>
      <xdr:row>98</xdr:row>
      <xdr:rowOff>25400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682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54627</xdr:rowOff>
    </xdr:from>
    <xdr:ext cx="248786" cy="259045"/>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355214" y="16685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82550</xdr:rowOff>
    </xdr:from>
    <xdr:to>
      <xdr:col>59</xdr:col>
      <xdr:colOff>50800</xdr:colOff>
      <xdr:row>91</xdr:row>
      <xdr:rowOff>82550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5684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90</xdr:row>
      <xdr:rowOff>111777</xdr:rowOff>
    </xdr:from>
    <xdr:ext cx="595419"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008581" y="15542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3" name="普通建設事業費 （ うち更新整備　）グラフ枠">
          <a:extLst>
            <a:ext uri="{FF2B5EF4-FFF2-40B4-BE49-F238E27FC236}">
              <a16:creationId xmlns:a16="http://schemas.microsoft.com/office/drawing/2014/main" id="{00000000-0008-0000-0600-0000C5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108010</xdr:rowOff>
    </xdr:from>
    <xdr:to>
      <xdr:col>54</xdr:col>
      <xdr:colOff>189865</xdr:colOff>
      <xdr:row>97</xdr:row>
      <xdr:rowOff>147369</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flipV="1">
          <a:off x="10475595" y="15538510"/>
          <a:ext cx="1270" cy="12395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151196</xdr:rowOff>
    </xdr:from>
    <xdr:ext cx="469744" cy="259045"/>
    <xdr:sp macro="" textlink="">
      <xdr:nvSpPr>
        <xdr:cNvPr id="455" name="普通建設事業費 （ うち更新整備　）最小値テキスト">
          <a:extLst>
            <a:ext uri="{FF2B5EF4-FFF2-40B4-BE49-F238E27FC236}">
              <a16:creationId xmlns:a16="http://schemas.microsoft.com/office/drawing/2014/main" id="{00000000-0008-0000-0600-0000C7010000}"/>
            </a:ext>
          </a:extLst>
        </xdr:cNvPr>
        <xdr:cNvSpPr txBox="1"/>
      </xdr:nvSpPr>
      <xdr:spPr>
        <a:xfrm>
          <a:off x="10528300" y="167818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97</xdr:row>
      <xdr:rowOff>147369</xdr:rowOff>
    </xdr:from>
    <xdr:to>
      <xdr:col>55</xdr:col>
      <xdr:colOff>88900</xdr:colOff>
      <xdr:row>97</xdr:row>
      <xdr:rowOff>147369</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10388600" y="167780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54687</xdr:rowOff>
    </xdr:from>
    <xdr:ext cx="599010" cy="259045"/>
    <xdr:sp macro="" textlink="">
      <xdr:nvSpPr>
        <xdr:cNvPr id="457" name="普通建設事業費 （ うち更新整備　）最大値テキスト">
          <a:extLst>
            <a:ext uri="{FF2B5EF4-FFF2-40B4-BE49-F238E27FC236}">
              <a16:creationId xmlns:a16="http://schemas.microsoft.com/office/drawing/2014/main" id="{00000000-0008-0000-0600-0000C9010000}"/>
            </a:ext>
          </a:extLst>
        </xdr:cNvPr>
        <xdr:cNvSpPr txBox="1"/>
      </xdr:nvSpPr>
      <xdr:spPr>
        <a:xfrm>
          <a:off x="10528300" y="153137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225,545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108010</xdr:rowOff>
    </xdr:from>
    <xdr:to>
      <xdr:col>55</xdr:col>
      <xdr:colOff>88900</xdr:colOff>
      <xdr:row>90</xdr:row>
      <xdr:rowOff>108010</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10388600" y="155385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91974</xdr:rowOff>
    </xdr:from>
    <xdr:to>
      <xdr:col>55</xdr:col>
      <xdr:colOff>0</xdr:colOff>
      <xdr:row>96</xdr:row>
      <xdr:rowOff>148712</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flipV="1">
          <a:off x="9639300" y="16551174"/>
          <a:ext cx="838200" cy="567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160515</xdr:rowOff>
    </xdr:from>
    <xdr:ext cx="534377" cy="259045"/>
    <xdr:sp macro="" textlink="">
      <xdr:nvSpPr>
        <xdr:cNvPr id="460" name="普通建設事業費 （ うち更新整備　）平均値テキスト">
          <a:extLst>
            <a:ext uri="{FF2B5EF4-FFF2-40B4-BE49-F238E27FC236}">
              <a16:creationId xmlns:a16="http://schemas.microsoft.com/office/drawing/2014/main" id="{00000000-0008-0000-0600-0000CC010000}"/>
            </a:ext>
          </a:extLst>
        </xdr:cNvPr>
        <xdr:cNvSpPr txBox="1"/>
      </xdr:nvSpPr>
      <xdr:spPr>
        <a:xfrm>
          <a:off x="10528300" y="1627681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61,472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137638</xdr:rowOff>
    </xdr:from>
    <xdr:to>
      <xdr:col>55</xdr:col>
      <xdr:colOff>50800</xdr:colOff>
      <xdr:row>96</xdr:row>
      <xdr:rowOff>67788</xdr:rowOff>
    </xdr:to>
    <xdr:sp macro="" textlink="">
      <xdr:nvSpPr>
        <xdr:cNvPr id="461" name="フローチャート: 判断 460">
          <a:extLst>
            <a:ext uri="{FF2B5EF4-FFF2-40B4-BE49-F238E27FC236}">
              <a16:creationId xmlns:a16="http://schemas.microsoft.com/office/drawing/2014/main" id="{00000000-0008-0000-0600-0000CD010000}"/>
            </a:ext>
          </a:extLst>
        </xdr:cNvPr>
        <xdr:cNvSpPr/>
      </xdr:nvSpPr>
      <xdr:spPr>
        <a:xfrm>
          <a:off x="10426700" y="16425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124236</xdr:rowOff>
    </xdr:from>
    <xdr:to>
      <xdr:col>50</xdr:col>
      <xdr:colOff>114300</xdr:colOff>
      <xdr:row>96</xdr:row>
      <xdr:rowOff>148712</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a:off x="8750300" y="16583436"/>
          <a:ext cx="889000" cy="244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155789</xdr:rowOff>
    </xdr:from>
    <xdr:to>
      <xdr:col>50</xdr:col>
      <xdr:colOff>165100</xdr:colOff>
      <xdr:row>96</xdr:row>
      <xdr:rowOff>85939</xdr:rowOff>
    </xdr:to>
    <xdr:sp macro="" textlink="">
      <xdr:nvSpPr>
        <xdr:cNvPr id="463" name="フローチャート: 判断 462">
          <a:extLst>
            <a:ext uri="{FF2B5EF4-FFF2-40B4-BE49-F238E27FC236}">
              <a16:creationId xmlns:a16="http://schemas.microsoft.com/office/drawing/2014/main" id="{00000000-0008-0000-0600-0000CF010000}"/>
            </a:ext>
          </a:extLst>
        </xdr:cNvPr>
        <xdr:cNvSpPr/>
      </xdr:nvSpPr>
      <xdr:spPr>
        <a:xfrm>
          <a:off x="9588500" y="16443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102466</xdr:rowOff>
    </xdr:from>
    <xdr:ext cx="534377" cy="259045"/>
    <xdr:sp macro="" textlink="">
      <xdr:nvSpPr>
        <xdr:cNvPr id="464" name="テキスト ボックス 463">
          <a:extLst>
            <a:ext uri="{FF2B5EF4-FFF2-40B4-BE49-F238E27FC236}">
              <a16:creationId xmlns:a16="http://schemas.microsoft.com/office/drawing/2014/main" id="{00000000-0008-0000-0600-0000D0010000}"/>
            </a:ext>
          </a:extLst>
        </xdr:cNvPr>
        <xdr:cNvSpPr txBox="1"/>
      </xdr:nvSpPr>
      <xdr:spPr>
        <a:xfrm>
          <a:off x="9372111" y="162187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58,296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124236</xdr:rowOff>
    </xdr:from>
    <xdr:to>
      <xdr:col>45</xdr:col>
      <xdr:colOff>177800</xdr:colOff>
      <xdr:row>97</xdr:row>
      <xdr:rowOff>29304</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flipV="1">
          <a:off x="7861300" y="16583436"/>
          <a:ext cx="889000" cy="765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17526</xdr:rowOff>
    </xdr:from>
    <xdr:to>
      <xdr:col>46</xdr:col>
      <xdr:colOff>38100</xdr:colOff>
      <xdr:row>96</xdr:row>
      <xdr:rowOff>119126</xdr:rowOff>
    </xdr:to>
    <xdr:sp macro="" textlink="">
      <xdr:nvSpPr>
        <xdr:cNvPr id="466" name="フローチャート: 判断 465">
          <a:extLst>
            <a:ext uri="{FF2B5EF4-FFF2-40B4-BE49-F238E27FC236}">
              <a16:creationId xmlns:a16="http://schemas.microsoft.com/office/drawing/2014/main" id="{00000000-0008-0000-0600-0000D2010000}"/>
            </a:ext>
          </a:extLst>
        </xdr:cNvPr>
        <xdr:cNvSpPr/>
      </xdr:nvSpPr>
      <xdr:spPr>
        <a:xfrm>
          <a:off x="8699500" y="164767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135653</xdr:rowOff>
    </xdr:from>
    <xdr:ext cx="534377" cy="259045"/>
    <xdr:sp macro="" textlink="">
      <xdr:nvSpPr>
        <xdr:cNvPr id="467" name="テキスト ボックス 466">
          <a:extLst>
            <a:ext uri="{FF2B5EF4-FFF2-40B4-BE49-F238E27FC236}">
              <a16:creationId xmlns:a16="http://schemas.microsoft.com/office/drawing/2014/main" id="{00000000-0008-0000-0600-0000D3010000}"/>
            </a:ext>
          </a:extLst>
        </xdr:cNvPr>
        <xdr:cNvSpPr txBox="1"/>
      </xdr:nvSpPr>
      <xdr:spPr>
        <a:xfrm>
          <a:off x="8483111" y="162519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29304</xdr:rowOff>
    </xdr:from>
    <xdr:to>
      <xdr:col>41</xdr:col>
      <xdr:colOff>50800</xdr:colOff>
      <xdr:row>97</xdr:row>
      <xdr:rowOff>64508</xdr:rowOff>
    </xdr:to>
    <xdr:cxnSp macro="">
      <xdr:nvCxnSpPr>
        <xdr:cNvPr id="468" name="直線コネクタ 467">
          <a:extLst>
            <a:ext uri="{FF2B5EF4-FFF2-40B4-BE49-F238E27FC236}">
              <a16:creationId xmlns:a16="http://schemas.microsoft.com/office/drawing/2014/main" id="{00000000-0008-0000-0600-0000D4010000}"/>
            </a:ext>
          </a:extLst>
        </xdr:cNvPr>
        <xdr:cNvCxnSpPr/>
      </xdr:nvCxnSpPr>
      <xdr:spPr>
        <a:xfrm flipV="1">
          <a:off x="6972300" y="16659954"/>
          <a:ext cx="889000" cy="352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1924</xdr:rowOff>
    </xdr:from>
    <xdr:to>
      <xdr:col>41</xdr:col>
      <xdr:colOff>101600</xdr:colOff>
      <xdr:row>96</xdr:row>
      <xdr:rowOff>103524</xdr:rowOff>
    </xdr:to>
    <xdr:sp macro="" textlink="">
      <xdr:nvSpPr>
        <xdr:cNvPr id="469" name="フローチャート: 判断 468">
          <a:extLst>
            <a:ext uri="{FF2B5EF4-FFF2-40B4-BE49-F238E27FC236}">
              <a16:creationId xmlns:a16="http://schemas.microsoft.com/office/drawing/2014/main" id="{00000000-0008-0000-0600-0000D5010000}"/>
            </a:ext>
          </a:extLst>
        </xdr:cNvPr>
        <xdr:cNvSpPr/>
      </xdr:nvSpPr>
      <xdr:spPr>
        <a:xfrm>
          <a:off x="7810500" y="16461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120051</xdr:rowOff>
    </xdr:from>
    <xdr:ext cx="534377" cy="2590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7594111" y="162363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27019</xdr:rowOff>
    </xdr:from>
    <xdr:to>
      <xdr:col>36</xdr:col>
      <xdr:colOff>165100</xdr:colOff>
      <xdr:row>96</xdr:row>
      <xdr:rowOff>128619</xdr:rowOff>
    </xdr:to>
    <xdr:sp macro="" textlink="">
      <xdr:nvSpPr>
        <xdr:cNvPr id="471" name="フローチャート: 判断 470">
          <a:extLst>
            <a:ext uri="{FF2B5EF4-FFF2-40B4-BE49-F238E27FC236}">
              <a16:creationId xmlns:a16="http://schemas.microsoft.com/office/drawing/2014/main" id="{00000000-0008-0000-0600-0000D7010000}"/>
            </a:ext>
          </a:extLst>
        </xdr:cNvPr>
        <xdr:cNvSpPr/>
      </xdr:nvSpPr>
      <xdr:spPr>
        <a:xfrm>
          <a:off x="6921500" y="164862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145146</xdr:rowOff>
    </xdr:from>
    <xdr:ext cx="534377"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6705111" y="162614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50,828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41174</xdr:rowOff>
    </xdr:from>
    <xdr:to>
      <xdr:col>55</xdr:col>
      <xdr:colOff>50800</xdr:colOff>
      <xdr:row>96</xdr:row>
      <xdr:rowOff>142774</xdr:rowOff>
    </xdr:to>
    <xdr:sp macro="" textlink="">
      <xdr:nvSpPr>
        <xdr:cNvPr id="478" name="楕円 477">
          <a:extLst>
            <a:ext uri="{FF2B5EF4-FFF2-40B4-BE49-F238E27FC236}">
              <a16:creationId xmlns:a16="http://schemas.microsoft.com/office/drawing/2014/main" id="{00000000-0008-0000-0600-0000DE010000}"/>
            </a:ext>
          </a:extLst>
        </xdr:cNvPr>
        <xdr:cNvSpPr/>
      </xdr:nvSpPr>
      <xdr:spPr>
        <a:xfrm>
          <a:off x="10426700" y="165003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19601</xdr:rowOff>
    </xdr:from>
    <xdr:ext cx="534377" cy="259045"/>
    <xdr:sp macro="" textlink="">
      <xdr:nvSpPr>
        <xdr:cNvPr id="479" name="普通建設事業費 （ うち更新整備　）該当値テキスト">
          <a:extLst>
            <a:ext uri="{FF2B5EF4-FFF2-40B4-BE49-F238E27FC236}">
              <a16:creationId xmlns:a16="http://schemas.microsoft.com/office/drawing/2014/main" id="{00000000-0008-0000-0600-0000DF010000}"/>
            </a:ext>
          </a:extLst>
        </xdr:cNvPr>
        <xdr:cNvSpPr txBox="1"/>
      </xdr:nvSpPr>
      <xdr:spPr>
        <a:xfrm>
          <a:off x="10528300" y="164788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48,351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97912</xdr:rowOff>
    </xdr:from>
    <xdr:to>
      <xdr:col>50</xdr:col>
      <xdr:colOff>165100</xdr:colOff>
      <xdr:row>97</xdr:row>
      <xdr:rowOff>28062</xdr:rowOff>
    </xdr:to>
    <xdr:sp macro="" textlink="">
      <xdr:nvSpPr>
        <xdr:cNvPr id="480" name="楕円 479">
          <a:extLst>
            <a:ext uri="{FF2B5EF4-FFF2-40B4-BE49-F238E27FC236}">
              <a16:creationId xmlns:a16="http://schemas.microsoft.com/office/drawing/2014/main" id="{00000000-0008-0000-0600-0000E0010000}"/>
            </a:ext>
          </a:extLst>
        </xdr:cNvPr>
        <xdr:cNvSpPr/>
      </xdr:nvSpPr>
      <xdr:spPr>
        <a:xfrm>
          <a:off x="9588500" y="165571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19189</xdr:rowOff>
    </xdr:from>
    <xdr:ext cx="534377"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9372111" y="166498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38,423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73436</xdr:rowOff>
    </xdr:from>
    <xdr:to>
      <xdr:col>46</xdr:col>
      <xdr:colOff>38100</xdr:colOff>
      <xdr:row>97</xdr:row>
      <xdr:rowOff>3586</xdr:rowOff>
    </xdr:to>
    <xdr:sp macro="" textlink="">
      <xdr:nvSpPr>
        <xdr:cNvPr id="482" name="楕円 481">
          <a:extLst>
            <a:ext uri="{FF2B5EF4-FFF2-40B4-BE49-F238E27FC236}">
              <a16:creationId xmlns:a16="http://schemas.microsoft.com/office/drawing/2014/main" id="{00000000-0008-0000-0600-0000E2010000}"/>
            </a:ext>
          </a:extLst>
        </xdr:cNvPr>
        <xdr:cNvSpPr/>
      </xdr:nvSpPr>
      <xdr:spPr>
        <a:xfrm>
          <a:off x="8699500" y="165326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166163</xdr:rowOff>
    </xdr:from>
    <xdr:ext cx="534377"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8483111" y="166253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149954</xdr:rowOff>
    </xdr:from>
    <xdr:to>
      <xdr:col>41</xdr:col>
      <xdr:colOff>101600</xdr:colOff>
      <xdr:row>97</xdr:row>
      <xdr:rowOff>80104</xdr:rowOff>
    </xdr:to>
    <xdr:sp macro="" textlink="">
      <xdr:nvSpPr>
        <xdr:cNvPr id="484" name="楕円 483">
          <a:extLst>
            <a:ext uri="{FF2B5EF4-FFF2-40B4-BE49-F238E27FC236}">
              <a16:creationId xmlns:a16="http://schemas.microsoft.com/office/drawing/2014/main" id="{00000000-0008-0000-0600-0000E4010000}"/>
            </a:ext>
          </a:extLst>
        </xdr:cNvPr>
        <xdr:cNvSpPr/>
      </xdr:nvSpPr>
      <xdr:spPr>
        <a:xfrm>
          <a:off x="7810500" y="166091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71231</xdr:rowOff>
    </xdr:from>
    <xdr:ext cx="534377"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7594111" y="167018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29,317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13708</xdr:rowOff>
    </xdr:from>
    <xdr:to>
      <xdr:col>36</xdr:col>
      <xdr:colOff>165100</xdr:colOff>
      <xdr:row>97</xdr:row>
      <xdr:rowOff>115308</xdr:rowOff>
    </xdr:to>
    <xdr:sp macro="" textlink="">
      <xdr:nvSpPr>
        <xdr:cNvPr id="486" name="楕円 485">
          <a:extLst>
            <a:ext uri="{FF2B5EF4-FFF2-40B4-BE49-F238E27FC236}">
              <a16:creationId xmlns:a16="http://schemas.microsoft.com/office/drawing/2014/main" id="{00000000-0008-0000-0600-0000E6010000}"/>
            </a:ext>
          </a:extLst>
        </xdr:cNvPr>
        <xdr:cNvSpPr/>
      </xdr:nvSpPr>
      <xdr:spPr>
        <a:xfrm>
          <a:off x="6921500" y="166443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106435</xdr:rowOff>
    </xdr:from>
    <xdr:ext cx="534377"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6705111" y="167370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8" name="正方形/長方形 487">
          <a:extLst>
            <a:ext uri="{FF2B5EF4-FFF2-40B4-BE49-F238E27FC236}">
              <a16:creationId xmlns:a16="http://schemas.microsoft.com/office/drawing/2014/main" id="{00000000-0008-0000-0600-0000E8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6" name="テキスト ボックス 495">
          <a:extLst>
            <a:ext uri="{FF2B5EF4-FFF2-40B4-BE49-F238E27FC236}">
              <a16:creationId xmlns:a16="http://schemas.microsoft.com/office/drawing/2014/main" id="{00000000-0008-0000-0600-0000F0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7" name="直線コネクタ 496">
          <a:extLst>
            <a:ext uri="{FF2B5EF4-FFF2-40B4-BE49-F238E27FC236}">
              <a16:creationId xmlns:a16="http://schemas.microsoft.com/office/drawing/2014/main" id="{00000000-0008-0000-0600-0000F1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498" name="直線コネクタ 497">
          <a:extLst>
            <a:ext uri="{FF2B5EF4-FFF2-40B4-BE49-F238E27FC236}">
              <a16:creationId xmlns:a16="http://schemas.microsoft.com/office/drawing/2014/main" id="{00000000-0008-0000-0600-0000F2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499" name="テキスト ボックス 498">
          <a:extLst>
            <a:ext uri="{FF2B5EF4-FFF2-40B4-BE49-F238E27FC236}">
              <a16:creationId xmlns:a16="http://schemas.microsoft.com/office/drawing/2014/main" id="{00000000-0008-0000-0600-0000F3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0" name="直線コネクタ 499">
          <a:extLst>
            <a:ext uri="{FF2B5EF4-FFF2-40B4-BE49-F238E27FC236}">
              <a16:creationId xmlns:a16="http://schemas.microsoft.com/office/drawing/2014/main" id="{00000000-0008-0000-0600-0000F4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36</xdr:row>
      <xdr:rowOff>144434</xdr:rowOff>
    </xdr:from>
    <xdr:ext cx="595419" cy="259045"/>
    <xdr:sp macro="" textlink="">
      <xdr:nvSpPr>
        <xdr:cNvPr id="501" name="テキスト ボックス 500">
          <a:extLst>
            <a:ext uri="{FF2B5EF4-FFF2-40B4-BE49-F238E27FC236}">
              <a16:creationId xmlns:a16="http://schemas.microsoft.com/office/drawing/2014/main" id="{00000000-0008-0000-0600-0000F5010000}"/>
            </a:ext>
          </a:extLst>
        </xdr:cNvPr>
        <xdr:cNvSpPr txBox="1"/>
      </xdr:nvSpPr>
      <xdr:spPr>
        <a:xfrm>
          <a:off x="11850581" y="6316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34</xdr:row>
      <xdr:rowOff>160763</xdr:rowOff>
    </xdr:from>
    <xdr:ext cx="595419" cy="259045"/>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1850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5641</xdr:rowOff>
    </xdr:from>
    <xdr:ext cx="595419" cy="259045"/>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1850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21970</xdr:rowOff>
    </xdr:from>
    <xdr:ext cx="595419" cy="259045"/>
    <xdr:sp macro="" textlink="">
      <xdr:nvSpPr>
        <xdr:cNvPr id="507" name="テキスト ボックス 506">
          <a:extLst>
            <a:ext uri="{FF2B5EF4-FFF2-40B4-BE49-F238E27FC236}">
              <a16:creationId xmlns:a16="http://schemas.microsoft.com/office/drawing/2014/main" id="{00000000-0008-0000-0600-0000FB010000}"/>
            </a:ext>
          </a:extLst>
        </xdr:cNvPr>
        <xdr:cNvSpPr txBox="1"/>
      </xdr:nvSpPr>
      <xdr:spPr>
        <a:xfrm>
          <a:off x="11850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1" name="テキスト ボックス 510">
          <a:extLst>
            <a:ext uri="{FF2B5EF4-FFF2-40B4-BE49-F238E27FC236}">
              <a16:creationId xmlns:a16="http://schemas.microsoft.com/office/drawing/2014/main" id="{00000000-0008-0000-0600-0000FF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2" name="災害復旧事業費グラフ枠">
          <a:extLst>
            <a:ext uri="{FF2B5EF4-FFF2-40B4-BE49-F238E27FC236}">
              <a16:creationId xmlns:a16="http://schemas.microsoft.com/office/drawing/2014/main" id="{00000000-0008-0000-0600-000000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20175</xdr:rowOff>
    </xdr:from>
    <xdr:to>
      <xdr:col>85</xdr:col>
      <xdr:colOff>126364</xdr:colOff>
      <xdr:row>39</xdr:row>
      <xdr:rowOff>98878</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flipV="1">
          <a:off x="16317595" y="5163675"/>
          <a:ext cx="1269" cy="16217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131824</xdr:rowOff>
    </xdr:from>
    <xdr:ext cx="249299" cy="259045"/>
    <xdr:sp macro="" textlink="">
      <xdr:nvSpPr>
        <xdr:cNvPr id="514" name="災害復旧事業費最小値テキスト">
          <a:extLst>
            <a:ext uri="{FF2B5EF4-FFF2-40B4-BE49-F238E27FC236}">
              <a16:creationId xmlns:a16="http://schemas.microsoft.com/office/drawing/2014/main" id="{00000000-0008-0000-0600-000002020000}"/>
            </a:ext>
          </a:extLst>
        </xdr:cNvPr>
        <xdr:cNvSpPr txBox="1"/>
      </xdr:nvSpPr>
      <xdr:spPr>
        <a:xfrm>
          <a:off x="16370300" y="6818374"/>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98878</xdr:rowOff>
    </xdr:from>
    <xdr:to>
      <xdr:col>86</xdr:col>
      <xdr:colOff>25400</xdr:colOff>
      <xdr:row>39</xdr:row>
      <xdr:rowOff>98878</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6230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138302</xdr:rowOff>
    </xdr:from>
    <xdr:ext cx="599010" cy="259045"/>
    <xdr:sp macro="" textlink="">
      <xdr:nvSpPr>
        <xdr:cNvPr id="516" name="災害復旧事業費最大値テキスト">
          <a:extLst>
            <a:ext uri="{FF2B5EF4-FFF2-40B4-BE49-F238E27FC236}">
              <a16:creationId xmlns:a16="http://schemas.microsoft.com/office/drawing/2014/main" id="{00000000-0008-0000-0600-000004020000}"/>
            </a:ext>
          </a:extLst>
        </xdr:cNvPr>
        <xdr:cNvSpPr txBox="1"/>
      </xdr:nvSpPr>
      <xdr:spPr>
        <a:xfrm>
          <a:off x="16370300" y="49389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496,600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20175</xdr:rowOff>
    </xdr:from>
    <xdr:to>
      <xdr:col>86</xdr:col>
      <xdr:colOff>25400</xdr:colOff>
      <xdr:row>30</xdr:row>
      <xdr:rowOff>20175</xdr:rowOff>
    </xdr:to>
    <xdr:cxnSp macro="">
      <xdr:nvCxnSpPr>
        <xdr:cNvPr id="517" name="直線コネクタ 516">
          <a:extLst>
            <a:ext uri="{FF2B5EF4-FFF2-40B4-BE49-F238E27FC236}">
              <a16:creationId xmlns:a16="http://schemas.microsoft.com/office/drawing/2014/main" id="{00000000-0008-0000-0600-000005020000}"/>
            </a:ext>
          </a:extLst>
        </xdr:cNvPr>
        <xdr:cNvCxnSpPr/>
      </xdr:nvCxnSpPr>
      <xdr:spPr>
        <a:xfrm>
          <a:off x="16230600" y="51636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62355</xdr:rowOff>
    </xdr:from>
    <xdr:to>
      <xdr:col>85</xdr:col>
      <xdr:colOff>127000</xdr:colOff>
      <xdr:row>39</xdr:row>
      <xdr:rowOff>83455</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5481300" y="6748905"/>
          <a:ext cx="838200" cy="21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49275</xdr:rowOff>
    </xdr:from>
    <xdr:ext cx="469744" cy="259045"/>
    <xdr:sp macro="" textlink="">
      <xdr:nvSpPr>
        <xdr:cNvPr id="519" name="災害復旧事業費平均値テキスト">
          <a:extLst>
            <a:ext uri="{FF2B5EF4-FFF2-40B4-BE49-F238E27FC236}">
              <a16:creationId xmlns:a16="http://schemas.microsoft.com/office/drawing/2014/main" id="{00000000-0008-0000-0600-000007020000}"/>
            </a:ext>
          </a:extLst>
        </xdr:cNvPr>
        <xdr:cNvSpPr txBox="1"/>
      </xdr:nvSpPr>
      <xdr:spPr>
        <a:xfrm>
          <a:off x="16370300" y="656437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26398</xdr:rowOff>
    </xdr:from>
    <xdr:to>
      <xdr:col>85</xdr:col>
      <xdr:colOff>177800</xdr:colOff>
      <xdr:row>39</xdr:row>
      <xdr:rowOff>127998</xdr:rowOff>
    </xdr:to>
    <xdr:sp macro="" textlink="">
      <xdr:nvSpPr>
        <xdr:cNvPr id="520" name="フローチャート: 判断 519">
          <a:extLst>
            <a:ext uri="{FF2B5EF4-FFF2-40B4-BE49-F238E27FC236}">
              <a16:creationId xmlns:a16="http://schemas.microsoft.com/office/drawing/2014/main" id="{00000000-0008-0000-0600-000008020000}"/>
            </a:ext>
          </a:extLst>
        </xdr:cNvPr>
        <xdr:cNvSpPr/>
      </xdr:nvSpPr>
      <xdr:spPr>
        <a:xfrm>
          <a:off x="16268700" y="67129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26942</xdr:rowOff>
    </xdr:from>
    <xdr:to>
      <xdr:col>81</xdr:col>
      <xdr:colOff>50800</xdr:colOff>
      <xdr:row>39</xdr:row>
      <xdr:rowOff>62355</xdr:rowOff>
    </xdr:to>
    <xdr:cxnSp macro="">
      <xdr:nvCxnSpPr>
        <xdr:cNvPr id="521" name="直線コネクタ 520">
          <a:extLst>
            <a:ext uri="{FF2B5EF4-FFF2-40B4-BE49-F238E27FC236}">
              <a16:creationId xmlns:a16="http://schemas.microsoft.com/office/drawing/2014/main" id="{00000000-0008-0000-0600-000009020000}"/>
            </a:ext>
          </a:extLst>
        </xdr:cNvPr>
        <xdr:cNvCxnSpPr/>
      </xdr:nvCxnSpPr>
      <xdr:spPr>
        <a:xfrm>
          <a:off x="14592300" y="6713492"/>
          <a:ext cx="889000" cy="354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39</xdr:row>
      <xdr:rowOff>22652</xdr:rowOff>
    </xdr:from>
    <xdr:to>
      <xdr:col>81</xdr:col>
      <xdr:colOff>101600</xdr:colOff>
      <xdr:row>39</xdr:row>
      <xdr:rowOff>124252</xdr:rowOff>
    </xdr:to>
    <xdr:sp macro="" textlink="">
      <xdr:nvSpPr>
        <xdr:cNvPr id="522" name="フローチャート: 判断 521">
          <a:extLst>
            <a:ext uri="{FF2B5EF4-FFF2-40B4-BE49-F238E27FC236}">
              <a16:creationId xmlns:a16="http://schemas.microsoft.com/office/drawing/2014/main" id="{00000000-0008-0000-0600-00000A020000}"/>
            </a:ext>
          </a:extLst>
        </xdr:cNvPr>
        <xdr:cNvSpPr/>
      </xdr:nvSpPr>
      <xdr:spPr>
        <a:xfrm>
          <a:off x="15430500" y="67092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39</xdr:row>
      <xdr:rowOff>115379</xdr:rowOff>
    </xdr:from>
    <xdr:ext cx="469744" cy="259045"/>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5246428" y="68019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23349</xdr:rowOff>
    </xdr:from>
    <xdr:to>
      <xdr:col>76</xdr:col>
      <xdr:colOff>114300</xdr:colOff>
      <xdr:row>39</xdr:row>
      <xdr:rowOff>26942</xdr:rowOff>
    </xdr:to>
    <xdr:cxnSp macro="">
      <xdr:nvCxnSpPr>
        <xdr:cNvPr id="524" name="直線コネクタ 523">
          <a:extLst>
            <a:ext uri="{FF2B5EF4-FFF2-40B4-BE49-F238E27FC236}">
              <a16:creationId xmlns:a16="http://schemas.microsoft.com/office/drawing/2014/main" id="{00000000-0008-0000-0600-00000C020000}"/>
            </a:ext>
          </a:extLst>
        </xdr:cNvPr>
        <xdr:cNvCxnSpPr/>
      </xdr:nvCxnSpPr>
      <xdr:spPr>
        <a:xfrm>
          <a:off x="13703300" y="6709899"/>
          <a:ext cx="889000" cy="35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19190</xdr:rowOff>
    </xdr:from>
    <xdr:to>
      <xdr:col>76</xdr:col>
      <xdr:colOff>165100</xdr:colOff>
      <xdr:row>39</xdr:row>
      <xdr:rowOff>120790</xdr:rowOff>
    </xdr:to>
    <xdr:sp macro="" textlink="">
      <xdr:nvSpPr>
        <xdr:cNvPr id="525" name="フローチャート: 判断 524">
          <a:extLst>
            <a:ext uri="{FF2B5EF4-FFF2-40B4-BE49-F238E27FC236}">
              <a16:creationId xmlns:a16="http://schemas.microsoft.com/office/drawing/2014/main" id="{00000000-0008-0000-0600-00000D020000}"/>
            </a:ext>
          </a:extLst>
        </xdr:cNvPr>
        <xdr:cNvSpPr/>
      </xdr:nvSpPr>
      <xdr:spPr>
        <a:xfrm>
          <a:off x="14541500" y="6705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39</xdr:row>
      <xdr:rowOff>111917</xdr:rowOff>
    </xdr:from>
    <xdr:ext cx="469744" cy="25904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4357428" y="67984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23349</xdr:rowOff>
    </xdr:from>
    <xdr:to>
      <xdr:col>71</xdr:col>
      <xdr:colOff>177800</xdr:colOff>
      <xdr:row>39</xdr:row>
      <xdr:rowOff>46219</xdr:rowOff>
    </xdr:to>
    <xdr:cxnSp macro="">
      <xdr:nvCxnSpPr>
        <xdr:cNvPr id="527" name="直線コネクタ 526">
          <a:extLst>
            <a:ext uri="{FF2B5EF4-FFF2-40B4-BE49-F238E27FC236}">
              <a16:creationId xmlns:a16="http://schemas.microsoft.com/office/drawing/2014/main" id="{00000000-0008-0000-0600-00000F020000}"/>
            </a:ext>
          </a:extLst>
        </xdr:cNvPr>
        <xdr:cNvCxnSpPr/>
      </xdr:nvCxnSpPr>
      <xdr:spPr>
        <a:xfrm flipV="1">
          <a:off x="12814300" y="6709899"/>
          <a:ext cx="889000" cy="228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15212</xdr:rowOff>
    </xdr:from>
    <xdr:to>
      <xdr:col>72</xdr:col>
      <xdr:colOff>38100</xdr:colOff>
      <xdr:row>39</xdr:row>
      <xdr:rowOff>116812</xdr:rowOff>
    </xdr:to>
    <xdr:sp macro="" textlink="">
      <xdr:nvSpPr>
        <xdr:cNvPr id="528" name="フローチャート: 判断 527">
          <a:extLst>
            <a:ext uri="{FF2B5EF4-FFF2-40B4-BE49-F238E27FC236}">
              <a16:creationId xmlns:a16="http://schemas.microsoft.com/office/drawing/2014/main" id="{00000000-0008-0000-0600-000010020000}"/>
            </a:ext>
          </a:extLst>
        </xdr:cNvPr>
        <xdr:cNvSpPr/>
      </xdr:nvSpPr>
      <xdr:spPr>
        <a:xfrm>
          <a:off x="13652500" y="6701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39</xdr:row>
      <xdr:rowOff>107939</xdr:rowOff>
    </xdr:from>
    <xdr:ext cx="534377"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3436111" y="67944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18001</xdr:rowOff>
    </xdr:from>
    <xdr:to>
      <xdr:col>67</xdr:col>
      <xdr:colOff>101600</xdr:colOff>
      <xdr:row>39</xdr:row>
      <xdr:rowOff>119601</xdr:rowOff>
    </xdr:to>
    <xdr:sp macro="" textlink="">
      <xdr:nvSpPr>
        <xdr:cNvPr id="530" name="フローチャート: 判断 529">
          <a:extLst>
            <a:ext uri="{FF2B5EF4-FFF2-40B4-BE49-F238E27FC236}">
              <a16:creationId xmlns:a16="http://schemas.microsoft.com/office/drawing/2014/main" id="{00000000-0008-0000-0600-000012020000}"/>
            </a:ext>
          </a:extLst>
        </xdr:cNvPr>
        <xdr:cNvSpPr/>
      </xdr:nvSpPr>
      <xdr:spPr>
        <a:xfrm>
          <a:off x="12763500" y="6704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39</xdr:row>
      <xdr:rowOff>110728</xdr:rowOff>
    </xdr:from>
    <xdr:ext cx="469744"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2579428" y="67972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32655</xdr:rowOff>
    </xdr:from>
    <xdr:to>
      <xdr:col>85</xdr:col>
      <xdr:colOff>177800</xdr:colOff>
      <xdr:row>39</xdr:row>
      <xdr:rowOff>134255</xdr:rowOff>
    </xdr:to>
    <xdr:sp macro="" textlink="">
      <xdr:nvSpPr>
        <xdr:cNvPr id="537" name="楕円 536">
          <a:extLst>
            <a:ext uri="{FF2B5EF4-FFF2-40B4-BE49-F238E27FC236}">
              <a16:creationId xmlns:a16="http://schemas.microsoft.com/office/drawing/2014/main" id="{00000000-0008-0000-0600-000019020000}"/>
            </a:ext>
          </a:extLst>
        </xdr:cNvPr>
        <xdr:cNvSpPr/>
      </xdr:nvSpPr>
      <xdr:spPr>
        <a:xfrm>
          <a:off x="16268700" y="6719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39</xdr:row>
      <xdr:rowOff>4825</xdr:rowOff>
    </xdr:from>
    <xdr:ext cx="469744" cy="259045"/>
    <xdr:sp macro="" textlink="">
      <xdr:nvSpPr>
        <xdr:cNvPr id="538" name="災害復旧事業費該当値テキスト">
          <a:extLst>
            <a:ext uri="{FF2B5EF4-FFF2-40B4-BE49-F238E27FC236}">
              <a16:creationId xmlns:a16="http://schemas.microsoft.com/office/drawing/2014/main" id="{00000000-0008-0000-0600-00001A020000}"/>
            </a:ext>
          </a:extLst>
        </xdr:cNvPr>
        <xdr:cNvSpPr txBox="1"/>
      </xdr:nvSpPr>
      <xdr:spPr>
        <a:xfrm>
          <a:off x="16370300" y="66913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11555</xdr:rowOff>
    </xdr:from>
    <xdr:to>
      <xdr:col>81</xdr:col>
      <xdr:colOff>101600</xdr:colOff>
      <xdr:row>39</xdr:row>
      <xdr:rowOff>113155</xdr:rowOff>
    </xdr:to>
    <xdr:sp macro="" textlink="">
      <xdr:nvSpPr>
        <xdr:cNvPr id="539" name="楕円 538">
          <a:extLst>
            <a:ext uri="{FF2B5EF4-FFF2-40B4-BE49-F238E27FC236}">
              <a16:creationId xmlns:a16="http://schemas.microsoft.com/office/drawing/2014/main" id="{00000000-0008-0000-0600-00001B020000}"/>
            </a:ext>
          </a:extLst>
        </xdr:cNvPr>
        <xdr:cNvSpPr/>
      </xdr:nvSpPr>
      <xdr:spPr>
        <a:xfrm>
          <a:off x="15430500" y="6698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129682</xdr:rowOff>
    </xdr:from>
    <xdr:ext cx="534377"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5214111" y="64733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147592</xdr:rowOff>
    </xdr:from>
    <xdr:to>
      <xdr:col>76</xdr:col>
      <xdr:colOff>165100</xdr:colOff>
      <xdr:row>39</xdr:row>
      <xdr:rowOff>77742</xdr:rowOff>
    </xdr:to>
    <xdr:sp macro="" textlink="">
      <xdr:nvSpPr>
        <xdr:cNvPr id="541" name="楕円 540">
          <a:extLst>
            <a:ext uri="{FF2B5EF4-FFF2-40B4-BE49-F238E27FC236}">
              <a16:creationId xmlns:a16="http://schemas.microsoft.com/office/drawing/2014/main" id="{00000000-0008-0000-0600-00001D020000}"/>
            </a:ext>
          </a:extLst>
        </xdr:cNvPr>
        <xdr:cNvSpPr/>
      </xdr:nvSpPr>
      <xdr:spPr>
        <a:xfrm>
          <a:off x="14541500" y="6662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94268</xdr:rowOff>
    </xdr:from>
    <xdr:ext cx="534377"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4325111" y="64379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143999</xdr:rowOff>
    </xdr:from>
    <xdr:to>
      <xdr:col>72</xdr:col>
      <xdr:colOff>38100</xdr:colOff>
      <xdr:row>39</xdr:row>
      <xdr:rowOff>74149</xdr:rowOff>
    </xdr:to>
    <xdr:sp macro="" textlink="">
      <xdr:nvSpPr>
        <xdr:cNvPr id="543" name="楕円 542">
          <a:extLst>
            <a:ext uri="{FF2B5EF4-FFF2-40B4-BE49-F238E27FC236}">
              <a16:creationId xmlns:a16="http://schemas.microsoft.com/office/drawing/2014/main" id="{00000000-0008-0000-0600-00001F020000}"/>
            </a:ext>
          </a:extLst>
        </xdr:cNvPr>
        <xdr:cNvSpPr/>
      </xdr:nvSpPr>
      <xdr:spPr>
        <a:xfrm>
          <a:off x="13652500" y="66590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90676</xdr:rowOff>
    </xdr:from>
    <xdr:ext cx="534377"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3436111" y="64343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166869</xdr:rowOff>
    </xdr:from>
    <xdr:to>
      <xdr:col>67</xdr:col>
      <xdr:colOff>101600</xdr:colOff>
      <xdr:row>39</xdr:row>
      <xdr:rowOff>97019</xdr:rowOff>
    </xdr:to>
    <xdr:sp macro="" textlink="">
      <xdr:nvSpPr>
        <xdr:cNvPr id="545" name="楕円 544">
          <a:extLst>
            <a:ext uri="{FF2B5EF4-FFF2-40B4-BE49-F238E27FC236}">
              <a16:creationId xmlns:a16="http://schemas.microsoft.com/office/drawing/2014/main" id="{00000000-0008-0000-0600-000021020000}"/>
            </a:ext>
          </a:extLst>
        </xdr:cNvPr>
        <xdr:cNvSpPr/>
      </xdr:nvSpPr>
      <xdr:spPr>
        <a:xfrm>
          <a:off x="12763500" y="66819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113546</xdr:rowOff>
    </xdr:from>
    <xdr:ext cx="534377" cy="259045"/>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2547111" y="64571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5" name="テキスト ボックス 554">
          <a:extLst>
            <a:ext uri="{FF2B5EF4-FFF2-40B4-BE49-F238E27FC236}">
              <a16:creationId xmlns:a16="http://schemas.microsoft.com/office/drawing/2014/main" id="{00000000-0008-0000-0600-00002B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6" name="直線コネクタ 555">
          <a:extLst>
            <a:ext uri="{FF2B5EF4-FFF2-40B4-BE49-F238E27FC236}">
              <a16:creationId xmlns:a16="http://schemas.microsoft.com/office/drawing/2014/main" id="{00000000-0008-0000-0600-00002C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8" name="テキスト ボックス 557">
          <a:extLst>
            <a:ext uri="{FF2B5EF4-FFF2-40B4-BE49-F238E27FC236}">
              <a16:creationId xmlns:a16="http://schemas.microsoft.com/office/drawing/2014/main" id="{00000000-0008-0000-0600-00002E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9" name="直線コネクタ 558">
          <a:extLst>
            <a:ext uri="{FF2B5EF4-FFF2-40B4-BE49-F238E27FC236}">
              <a16:creationId xmlns:a16="http://schemas.microsoft.com/office/drawing/2014/main" id="{00000000-0008-0000-0600-00002F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0" name="テキスト ボックス 559">
          <a:extLst>
            <a:ext uri="{FF2B5EF4-FFF2-40B4-BE49-F238E27FC236}">
              <a16:creationId xmlns:a16="http://schemas.microsoft.com/office/drawing/2014/main" id="{00000000-0008-0000-0600-000030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1" name="失業対策事業費グラフ枠">
          <a:extLst>
            <a:ext uri="{FF2B5EF4-FFF2-40B4-BE49-F238E27FC236}">
              <a16:creationId xmlns:a16="http://schemas.microsoft.com/office/drawing/2014/main" id="{00000000-0008-0000-0600-000031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3" name="失業対策事業費最小値テキスト">
          <a:extLst>
            <a:ext uri="{FF2B5EF4-FFF2-40B4-BE49-F238E27FC236}">
              <a16:creationId xmlns:a16="http://schemas.microsoft.com/office/drawing/2014/main" id="{00000000-0008-0000-0600-000033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5" name="失業対策事業費最大値テキスト">
          <a:extLst>
            <a:ext uri="{FF2B5EF4-FFF2-40B4-BE49-F238E27FC236}">
              <a16:creationId xmlns:a16="http://schemas.microsoft.com/office/drawing/2014/main" id="{00000000-0008-0000-0600-000035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6" name="直線コネクタ 565">
          <a:extLst>
            <a:ext uri="{FF2B5EF4-FFF2-40B4-BE49-F238E27FC236}">
              <a16:creationId xmlns:a16="http://schemas.microsoft.com/office/drawing/2014/main" id="{00000000-0008-0000-0600-000036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8" name="失業対策事業費平均値テキスト">
          <a:extLst>
            <a:ext uri="{FF2B5EF4-FFF2-40B4-BE49-F238E27FC236}">
              <a16:creationId xmlns:a16="http://schemas.microsoft.com/office/drawing/2014/main" id="{00000000-0008-0000-0600-000038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9" name="フローチャート: 判断 568">
          <a:extLst>
            <a:ext uri="{FF2B5EF4-FFF2-40B4-BE49-F238E27FC236}">
              <a16:creationId xmlns:a16="http://schemas.microsoft.com/office/drawing/2014/main" id="{00000000-0008-0000-0600-000039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0" name="直線コネクタ 569">
          <a:extLst>
            <a:ext uri="{FF2B5EF4-FFF2-40B4-BE49-F238E27FC236}">
              <a16:creationId xmlns:a16="http://schemas.microsoft.com/office/drawing/2014/main" id="{00000000-0008-0000-0600-00003A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1" name="フローチャート: 判断 570">
          <a:extLst>
            <a:ext uri="{FF2B5EF4-FFF2-40B4-BE49-F238E27FC236}">
              <a16:creationId xmlns:a16="http://schemas.microsoft.com/office/drawing/2014/main" id="{00000000-0008-0000-0600-00003B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2" name="テキスト ボックス 571">
          <a:extLst>
            <a:ext uri="{FF2B5EF4-FFF2-40B4-BE49-F238E27FC236}">
              <a16:creationId xmlns:a16="http://schemas.microsoft.com/office/drawing/2014/main" id="{00000000-0008-0000-0600-00003C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3" name="直線コネクタ 572">
          <a:extLst>
            <a:ext uri="{FF2B5EF4-FFF2-40B4-BE49-F238E27FC236}">
              <a16:creationId xmlns:a16="http://schemas.microsoft.com/office/drawing/2014/main" id="{00000000-0008-0000-0600-00003D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4" name="フローチャート: 判断 573">
          <a:extLst>
            <a:ext uri="{FF2B5EF4-FFF2-40B4-BE49-F238E27FC236}">
              <a16:creationId xmlns:a16="http://schemas.microsoft.com/office/drawing/2014/main" id="{00000000-0008-0000-0600-00003E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5" name="テキスト ボックス 574">
          <a:extLst>
            <a:ext uri="{FF2B5EF4-FFF2-40B4-BE49-F238E27FC236}">
              <a16:creationId xmlns:a16="http://schemas.microsoft.com/office/drawing/2014/main" id="{00000000-0008-0000-0600-00003F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6" name="直線コネクタ 575">
          <a:extLst>
            <a:ext uri="{FF2B5EF4-FFF2-40B4-BE49-F238E27FC236}">
              <a16:creationId xmlns:a16="http://schemas.microsoft.com/office/drawing/2014/main" id="{00000000-0008-0000-0600-000040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7" name="フローチャート: 判断 576">
          <a:extLst>
            <a:ext uri="{FF2B5EF4-FFF2-40B4-BE49-F238E27FC236}">
              <a16:creationId xmlns:a16="http://schemas.microsoft.com/office/drawing/2014/main" id="{00000000-0008-0000-0600-000041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9" name="フローチャート: 判断 578">
          <a:extLst>
            <a:ext uri="{FF2B5EF4-FFF2-40B4-BE49-F238E27FC236}">
              <a16:creationId xmlns:a16="http://schemas.microsoft.com/office/drawing/2014/main" id="{00000000-0008-0000-0600-000043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6" name="楕円 585">
          <a:extLst>
            <a:ext uri="{FF2B5EF4-FFF2-40B4-BE49-F238E27FC236}">
              <a16:creationId xmlns:a16="http://schemas.microsoft.com/office/drawing/2014/main" id="{00000000-0008-0000-0600-00004A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7" name="失業対策事業費該当値テキスト">
          <a:extLst>
            <a:ext uri="{FF2B5EF4-FFF2-40B4-BE49-F238E27FC236}">
              <a16:creationId xmlns:a16="http://schemas.microsoft.com/office/drawing/2014/main" id="{00000000-0008-0000-0600-00004B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8" name="楕円 587">
          <a:extLst>
            <a:ext uri="{FF2B5EF4-FFF2-40B4-BE49-F238E27FC236}">
              <a16:creationId xmlns:a16="http://schemas.microsoft.com/office/drawing/2014/main" id="{00000000-0008-0000-0600-00004C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0" name="楕円 589">
          <a:extLst>
            <a:ext uri="{FF2B5EF4-FFF2-40B4-BE49-F238E27FC236}">
              <a16:creationId xmlns:a16="http://schemas.microsoft.com/office/drawing/2014/main" id="{00000000-0008-0000-0600-00004E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2" name="楕円 591">
          <a:extLst>
            <a:ext uri="{FF2B5EF4-FFF2-40B4-BE49-F238E27FC236}">
              <a16:creationId xmlns:a16="http://schemas.microsoft.com/office/drawing/2014/main" id="{00000000-0008-0000-0600-000050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4" name="楕円 593">
          <a:extLst>
            <a:ext uri="{FF2B5EF4-FFF2-40B4-BE49-F238E27FC236}">
              <a16:creationId xmlns:a16="http://schemas.microsoft.com/office/drawing/2014/main" id="{00000000-0008-0000-0600-000052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6" name="正方形/長方形 595">
          <a:extLst>
            <a:ext uri="{FF2B5EF4-FFF2-40B4-BE49-F238E27FC236}">
              <a16:creationId xmlns:a16="http://schemas.microsoft.com/office/drawing/2014/main" id="{00000000-0008-0000-0600-000054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7" name="正方形/長方形 596">
          <a:extLst>
            <a:ext uri="{FF2B5EF4-FFF2-40B4-BE49-F238E27FC236}">
              <a16:creationId xmlns:a16="http://schemas.microsoft.com/office/drawing/2014/main" id="{00000000-0008-0000-0600-000055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8" name="正方形/長方形 597">
          <a:extLst>
            <a:ext uri="{FF2B5EF4-FFF2-40B4-BE49-F238E27FC236}">
              <a16:creationId xmlns:a16="http://schemas.microsoft.com/office/drawing/2014/main" id="{00000000-0008-0000-0600-000056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9" name="正方形/長方形 598">
          <a:extLst>
            <a:ext uri="{FF2B5EF4-FFF2-40B4-BE49-F238E27FC236}">
              <a16:creationId xmlns:a16="http://schemas.microsoft.com/office/drawing/2014/main" id="{00000000-0008-0000-0600-000057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0" name="正方形/長方形 599">
          <a:extLst>
            <a:ext uri="{FF2B5EF4-FFF2-40B4-BE49-F238E27FC236}">
              <a16:creationId xmlns:a16="http://schemas.microsoft.com/office/drawing/2014/main" id="{00000000-0008-0000-0600-000058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2" name="正方形/長方形 601">
          <a:extLst>
            <a:ext uri="{FF2B5EF4-FFF2-40B4-BE49-F238E27FC236}">
              <a16:creationId xmlns:a16="http://schemas.microsoft.com/office/drawing/2014/main" id="{00000000-0008-0000-0600-00005A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4" name="テキスト ボックス 603">
          <a:extLst>
            <a:ext uri="{FF2B5EF4-FFF2-40B4-BE49-F238E27FC236}">
              <a16:creationId xmlns:a16="http://schemas.microsoft.com/office/drawing/2014/main" id="{00000000-0008-0000-0600-00005C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5" name="直線コネクタ 604">
          <a:extLst>
            <a:ext uri="{FF2B5EF4-FFF2-40B4-BE49-F238E27FC236}">
              <a16:creationId xmlns:a16="http://schemas.microsoft.com/office/drawing/2014/main" id="{00000000-0008-0000-0600-00005D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06" name="直線コネクタ 605">
          <a:extLst>
            <a:ext uri="{FF2B5EF4-FFF2-40B4-BE49-F238E27FC236}">
              <a16:creationId xmlns:a16="http://schemas.microsoft.com/office/drawing/2014/main" id="{00000000-0008-0000-0600-00005E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07" name="テキスト ボックス 606">
          <a:extLst>
            <a:ext uri="{FF2B5EF4-FFF2-40B4-BE49-F238E27FC236}">
              <a16:creationId xmlns:a16="http://schemas.microsoft.com/office/drawing/2014/main" id="{00000000-0008-0000-0600-00005F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08" name="直線コネクタ 607">
          <a:extLst>
            <a:ext uri="{FF2B5EF4-FFF2-40B4-BE49-F238E27FC236}">
              <a16:creationId xmlns:a16="http://schemas.microsoft.com/office/drawing/2014/main" id="{00000000-0008-0000-0600-000060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75</xdr:row>
      <xdr:rowOff>54627</xdr:rowOff>
    </xdr:from>
    <xdr:ext cx="595419" cy="259045"/>
    <xdr:sp macro="" textlink="">
      <xdr:nvSpPr>
        <xdr:cNvPr id="609" name="テキスト ボックス 608">
          <a:extLst>
            <a:ext uri="{FF2B5EF4-FFF2-40B4-BE49-F238E27FC236}">
              <a16:creationId xmlns:a16="http://schemas.microsoft.com/office/drawing/2014/main" id="{00000000-0008-0000-0600-000061020000}"/>
            </a:ext>
          </a:extLst>
        </xdr:cNvPr>
        <xdr:cNvSpPr txBox="1"/>
      </xdr:nvSpPr>
      <xdr:spPr>
        <a:xfrm>
          <a:off x="11850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13" name="テキスト ボックス 612">
          <a:extLst>
            <a:ext uri="{FF2B5EF4-FFF2-40B4-BE49-F238E27FC236}">
              <a16:creationId xmlns:a16="http://schemas.microsoft.com/office/drawing/2014/main" id="{00000000-0008-0000-0600-000065020000}"/>
            </a:ext>
          </a:extLst>
        </xdr:cNvPr>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5" name="テキスト ボックス 614">
          <a:extLst>
            <a:ext uri="{FF2B5EF4-FFF2-40B4-BE49-F238E27FC236}">
              <a16:creationId xmlns:a16="http://schemas.microsoft.com/office/drawing/2014/main" id="{00000000-0008-0000-0600-000067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6" name="公債費グラフ枠">
          <a:extLst>
            <a:ext uri="{FF2B5EF4-FFF2-40B4-BE49-F238E27FC236}">
              <a16:creationId xmlns:a16="http://schemas.microsoft.com/office/drawing/2014/main" id="{00000000-0008-0000-0600-000068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165429</xdr:rowOff>
    </xdr:from>
    <xdr:to>
      <xdr:col>85</xdr:col>
      <xdr:colOff>126364</xdr:colOff>
      <xdr:row>78</xdr:row>
      <xdr:rowOff>65349</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flipV="1">
          <a:off x="16317595" y="12166929"/>
          <a:ext cx="1269" cy="12715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69176</xdr:rowOff>
    </xdr:from>
    <xdr:ext cx="534377" cy="259045"/>
    <xdr:sp macro="" textlink="">
      <xdr:nvSpPr>
        <xdr:cNvPr id="618" name="公債費最小値テキスト">
          <a:extLst>
            <a:ext uri="{FF2B5EF4-FFF2-40B4-BE49-F238E27FC236}">
              <a16:creationId xmlns:a16="http://schemas.microsoft.com/office/drawing/2014/main" id="{00000000-0008-0000-0600-00006A020000}"/>
            </a:ext>
          </a:extLst>
        </xdr:cNvPr>
        <xdr:cNvSpPr txBox="1"/>
      </xdr:nvSpPr>
      <xdr:spPr>
        <a:xfrm>
          <a:off x="16370300" y="134422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32,524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65349</xdr:rowOff>
    </xdr:from>
    <xdr:to>
      <xdr:col>86</xdr:col>
      <xdr:colOff>25400</xdr:colOff>
      <xdr:row>78</xdr:row>
      <xdr:rowOff>65349</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6230600" y="134384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112106</xdr:rowOff>
    </xdr:from>
    <xdr:ext cx="599010" cy="259045"/>
    <xdr:sp macro="" textlink="">
      <xdr:nvSpPr>
        <xdr:cNvPr id="620" name="公債費最大値テキスト">
          <a:extLst>
            <a:ext uri="{FF2B5EF4-FFF2-40B4-BE49-F238E27FC236}">
              <a16:creationId xmlns:a16="http://schemas.microsoft.com/office/drawing/2014/main" id="{00000000-0008-0000-0600-00006C020000}"/>
            </a:ext>
          </a:extLst>
        </xdr:cNvPr>
        <xdr:cNvSpPr txBox="1"/>
      </xdr:nvSpPr>
      <xdr:spPr>
        <a:xfrm>
          <a:off x="16370300" y="119421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588,745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165429</xdr:rowOff>
    </xdr:from>
    <xdr:to>
      <xdr:col>86</xdr:col>
      <xdr:colOff>25400</xdr:colOff>
      <xdr:row>70</xdr:row>
      <xdr:rowOff>165429</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a:off x="16230600" y="121669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167742</xdr:rowOff>
    </xdr:from>
    <xdr:to>
      <xdr:col>85</xdr:col>
      <xdr:colOff>127000</xdr:colOff>
      <xdr:row>78</xdr:row>
      <xdr:rowOff>14891</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flipV="1">
          <a:off x="15481300" y="13369392"/>
          <a:ext cx="838200" cy="185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107077</xdr:rowOff>
    </xdr:from>
    <xdr:ext cx="534377" cy="259045"/>
    <xdr:sp macro="" textlink="">
      <xdr:nvSpPr>
        <xdr:cNvPr id="623" name="公債費平均値テキスト">
          <a:extLst>
            <a:ext uri="{FF2B5EF4-FFF2-40B4-BE49-F238E27FC236}">
              <a16:creationId xmlns:a16="http://schemas.microsoft.com/office/drawing/2014/main" id="{00000000-0008-0000-0600-00006F020000}"/>
            </a:ext>
          </a:extLst>
        </xdr:cNvPr>
        <xdr:cNvSpPr txBox="1"/>
      </xdr:nvSpPr>
      <xdr:spPr>
        <a:xfrm>
          <a:off x="16370300" y="1313727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84200</xdr:rowOff>
    </xdr:from>
    <xdr:to>
      <xdr:col>85</xdr:col>
      <xdr:colOff>177800</xdr:colOff>
      <xdr:row>78</xdr:row>
      <xdr:rowOff>14350</xdr:rowOff>
    </xdr:to>
    <xdr:sp macro="" textlink="">
      <xdr:nvSpPr>
        <xdr:cNvPr id="624" name="フローチャート: 判断 623">
          <a:extLst>
            <a:ext uri="{FF2B5EF4-FFF2-40B4-BE49-F238E27FC236}">
              <a16:creationId xmlns:a16="http://schemas.microsoft.com/office/drawing/2014/main" id="{00000000-0008-0000-0600-000070020000}"/>
            </a:ext>
          </a:extLst>
        </xdr:cNvPr>
        <xdr:cNvSpPr/>
      </xdr:nvSpPr>
      <xdr:spPr>
        <a:xfrm>
          <a:off x="16268700" y="13285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14891</xdr:rowOff>
    </xdr:from>
    <xdr:to>
      <xdr:col>81</xdr:col>
      <xdr:colOff>50800</xdr:colOff>
      <xdr:row>78</xdr:row>
      <xdr:rowOff>31483</xdr:rowOff>
    </xdr:to>
    <xdr:cxnSp macro="">
      <xdr:nvCxnSpPr>
        <xdr:cNvPr id="625" name="直線コネクタ 624">
          <a:extLst>
            <a:ext uri="{FF2B5EF4-FFF2-40B4-BE49-F238E27FC236}">
              <a16:creationId xmlns:a16="http://schemas.microsoft.com/office/drawing/2014/main" id="{00000000-0008-0000-0600-000071020000}"/>
            </a:ext>
          </a:extLst>
        </xdr:cNvPr>
        <xdr:cNvCxnSpPr/>
      </xdr:nvCxnSpPr>
      <xdr:spPr>
        <a:xfrm flipV="1">
          <a:off x="14592300" y="13387991"/>
          <a:ext cx="889000" cy="165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83582</xdr:rowOff>
    </xdr:from>
    <xdr:to>
      <xdr:col>81</xdr:col>
      <xdr:colOff>101600</xdr:colOff>
      <xdr:row>78</xdr:row>
      <xdr:rowOff>13732</xdr:rowOff>
    </xdr:to>
    <xdr:sp macro="" textlink="">
      <xdr:nvSpPr>
        <xdr:cNvPr id="626" name="フローチャート: 判断 625">
          <a:extLst>
            <a:ext uri="{FF2B5EF4-FFF2-40B4-BE49-F238E27FC236}">
              <a16:creationId xmlns:a16="http://schemas.microsoft.com/office/drawing/2014/main" id="{00000000-0008-0000-0600-000072020000}"/>
            </a:ext>
          </a:extLst>
        </xdr:cNvPr>
        <xdr:cNvSpPr/>
      </xdr:nvSpPr>
      <xdr:spPr>
        <a:xfrm>
          <a:off x="15430500" y="13285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30259</xdr:rowOff>
    </xdr:from>
    <xdr:ext cx="534377" cy="259045"/>
    <xdr:sp macro="" textlink="">
      <xdr:nvSpPr>
        <xdr:cNvPr id="627" name="テキスト ボックス 626">
          <a:extLst>
            <a:ext uri="{FF2B5EF4-FFF2-40B4-BE49-F238E27FC236}">
              <a16:creationId xmlns:a16="http://schemas.microsoft.com/office/drawing/2014/main" id="{00000000-0008-0000-0600-000073020000}"/>
            </a:ext>
          </a:extLst>
        </xdr:cNvPr>
        <xdr:cNvSpPr txBox="1"/>
      </xdr:nvSpPr>
      <xdr:spPr>
        <a:xfrm>
          <a:off x="15214111" y="130604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77,326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31483</xdr:rowOff>
    </xdr:from>
    <xdr:to>
      <xdr:col>76</xdr:col>
      <xdr:colOff>114300</xdr:colOff>
      <xdr:row>78</xdr:row>
      <xdr:rowOff>41204</xdr:rowOff>
    </xdr:to>
    <xdr:cxnSp macro="">
      <xdr:nvCxnSpPr>
        <xdr:cNvPr id="628" name="直線コネクタ 627">
          <a:extLst>
            <a:ext uri="{FF2B5EF4-FFF2-40B4-BE49-F238E27FC236}">
              <a16:creationId xmlns:a16="http://schemas.microsoft.com/office/drawing/2014/main" id="{00000000-0008-0000-0600-000074020000}"/>
            </a:ext>
          </a:extLst>
        </xdr:cNvPr>
        <xdr:cNvCxnSpPr/>
      </xdr:nvCxnSpPr>
      <xdr:spPr>
        <a:xfrm flipV="1">
          <a:off x="13703300" y="13404583"/>
          <a:ext cx="889000" cy="97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83063</xdr:rowOff>
    </xdr:from>
    <xdr:to>
      <xdr:col>76</xdr:col>
      <xdr:colOff>165100</xdr:colOff>
      <xdr:row>78</xdr:row>
      <xdr:rowOff>13213</xdr:rowOff>
    </xdr:to>
    <xdr:sp macro="" textlink="">
      <xdr:nvSpPr>
        <xdr:cNvPr id="629" name="フローチャート: 判断 628">
          <a:extLst>
            <a:ext uri="{FF2B5EF4-FFF2-40B4-BE49-F238E27FC236}">
              <a16:creationId xmlns:a16="http://schemas.microsoft.com/office/drawing/2014/main" id="{00000000-0008-0000-0600-000075020000}"/>
            </a:ext>
          </a:extLst>
        </xdr:cNvPr>
        <xdr:cNvSpPr/>
      </xdr:nvSpPr>
      <xdr:spPr>
        <a:xfrm>
          <a:off x="14541500" y="132847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29740</xdr:rowOff>
    </xdr:from>
    <xdr:ext cx="534377" cy="259045"/>
    <xdr:sp macro="" textlink="">
      <xdr:nvSpPr>
        <xdr:cNvPr id="630" name="テキスト ボックス 629">
          <a:extLst>
            <a:ext uri="{FF2B5EF4-FFF2-40B4-BE49-F238E27FC236}">
              <a16:creationId xmlns:a16="http://schemas.microsoft.com/office/drawing/2014/main" id="{00000000-0008-0000-0600-000076020000}"/>
            </a:ext>
          </a:extLst>
        </xdr:cNvPr>
        <xdr:cNvSpPr txBox="1"/>
      </xdr:nvSpPr>
      <xdr:spPr>
        <a:xfrm>
          <a:off x="14325111" y="130599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41204</xdr:rowOff>
    </xdr:from>
    <xdr:to>
      <xdr:col>71</xdr:col>
      <xdr:colOff>177800</xdr:colOff>
      <xdr:row>78</xdr:row>
      <xdr:rowOff>51558</xdr:rowOff>
    </xdr:to>
    <xdr:cxnSp macro="">
      <xdr:nvCxnSpPr>
        <xdr:cNvPr id="631" name="直線コネクタ 630">
          <a:extLst>
            <a:ext uri="{FF2B5EF4-FFF2-40B4-BE49-F238E27FC236}">
              <a16:creationId xmlns:a16="http://schemas.microsoft.com/office/drawing/2014/main" id="{00000000-0008-0000-0600-000077020000}"/>
            </a:ext>
          </a:extLst>
        </xdr:cNvPr>
        <xdr:cNvCxnSpPr/>
      </xdr:nvCxnSpPr>
      <xdr:spPr>
        <a:xfrm flipV="1">
          <a:off x="12814300" y="13414304"/>
          <a:ext cx="889000" cy="103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88832</xdr:rowOff>
    </xdr:from>
    <xdr:to>
      <xdr:col>72</xdr:col>
      <xdr:colOff>38100</xdr:colOff>
      <xdr:row>78</xdr:row>
      <xdr:rowOff>18982</xdr:rowOff>
    </xdr:to>
    <xdr:sp macro="" textlink="">
      <xdr:nvSpPr>
        <xdr:cNvPr id="632" name="フローチャート: 判断 631">
          <a:extLst>
            <a:ext uri="{FF2B5EF4-FFF2-40B4-BE49-F238E27FC236}">
              <a16:creationId xmlns:a16="http://schemas.microsoft.com/office/drawing/2014/main" id="{00000000-0008-0000-0600-000078020000}"/>
            </a:ext>
          </a:extLst>
        </xdr:cNvPr>
        <xdr:cNvSpPr/>
      </xdr:nvSpPr>
      <xdr:spPr>
        <a:xfrm>
          <a:off x="13652500" y="13290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35509</xdr:rowOff>
    </xdr:from>
    <xdr:ext cx="534377" cy="259045"/>
    <xdr:sp macro="" textlink="">
      <xdr:nvSpPr>
        <xdr:cNvPr id="633" name="テキスト ボックス 632">
          <a:extLst>
            <a:ext uri="{FF2B5EF4-FFF2-40B4-BE49-F238E27FC236}">
              <a16:creationId xmlns:a16="http://schemas.microsoft.com/office/drawing/2014/main" id="{00000000-0008-0000-0600-000079020000}"/>
            </a:ext>
          </a:extLst>
        </xdr:cNvPr>
        <xdr:cNvSpPr txBox="1"/>
      </xdr:nvSpPr>
      <xdr:spPr>
        <a:xfrm>
          <a:off x="13436111" y="130657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99155</xdr:rowOff>
    </xdr:from>
    <xdr:to>
      <xdr:col>67</xdr:col>
      <xdr:colOff>101600</xdr:colOff>
      <xdr:row>78</xdr:row>
      <xdr:rowOff>29305</xdr:rowOff>
    </xdr:to>
    <xdr:sp macro="" textlink="">
      <xdr:nvSpPr>
        <xdr:cNvPr id="634" name="フローチャート: 判断 633">
          <a:extLst>
            <a:ext uri="{FF2B5EF4-FFF2-40B4-BE49-F238E27FC236}">
              <a16:creationId xmlns:a16="http://schemas.microsoft.com/office/drawing/2014/main" id="{00000000-0008-0000-0600-00007A020000}"/>
            </a:ext>
          </a:extLst>
        </xdr:cNvPr>
        <xdr:cNvSpPr/>
      </xdr:nvSpPr>
      <xdr:spPr>
        <a:xfrm>
          <a:off x="12763500" y="13300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45832</xdr:rowOff>
    </xdr:from>
    <xdr:ext cx="534377"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2547111" y="130760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8" name="テキスト ボックス 637">
          <a:extLst>
            <a:ext uri="{FF2B5EF4-FFF2-40B4-BE49-F238E27FC236}">
              <a16:creationId xmlns:a16="http://schemas.microsoft.com/office/drawing/2014/main" id="{00000000-0008-0000-0600-00007E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116942</xdr:rowOff>
    </xdr:from>
    <xdr:to>
      <xdr:col>85</xdr:col>
      <xdr:colOff>177800</xdr:colOff>
      <xdr:row>78</xdr:row>
      <xdr:rowOff>47092</xdr:rowOff>
    </xdr:to>
    <xdr:sp macro="" textlink="">
      <xdr:nvSpPr>
        <xdr:cNvPr id="641" name="楕円 640">
          <a:extLst>
            <a:ext uri="{FF2B5EF4-FFF2-40B4-BE49-F238E27FC236}">
              <a16:creationId xmlns:a16="http://schemas.microsoft.com/office/drawing/2014/main" id="{00000000-0008-0000-0600-000081020000}"/>
            </a:ext>
          </a:extLst>
        </xdr:cNvPr>
        <xdr:cNvSpPr/>
      </xdr:nvSpPr>
      <xdr:spPr>
        <a:xfrm>
          <a:off x="16268700" y="133185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62627</xdr:rowOff>
    </xdr:from>
    <xdr:ext cx="534377" cy="259045"/>
    <xdr:sp macro="" textlink="">
      <xdr:nvSpPr>
        <xdr:cNvPr id="642" name="公債費該当値テキスト">
          <a:extLst>
            <a:ext uri="{FF2B5EF4-FFF2-40B4-BE49-F238E27FC236}">
              <a16:creationId xmlns:a16="http://schemas.microsoft.com/office/drawing/2014/main" id="{00000000-0008-0000-0600-000082020000}"/>
            </a:ext>
          </a:extLst>
        </xdr:cNvPr>
        <xdr:cNvSpPr txBox="1"/>
      </xdr:nvSpPr>
      <xdr:spPr>
        <a:xfrm>
          <a:off x="16370300" y="132642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62,733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135541</xdr:rowOff>
    </xdr:from>
    <xdr:to>
      <xdr:col>81</xdr:col>
      <xdr:colOff>101600</xdr:colOff>
      <xdr:row>78</xdr:row>
      <xdr:rowOff>65691</xdr:rowOff>
    </xdr:to>
    <xdr:sp macro="" textlink="">
      <xdr:nvSpPr>
        <xdr:cNvPr id="643" name="楕円 642">
          <a:extLst>
            <a:ext uri="{FF2B5EF4-FFF2-40B4-BE49-F238E27FC236}">
              <a16:creationId xmlns:a16="http://schemas.microsoft.com/office/drawing/2014/main" id="{00000000-0008-0000-0600-000083020000}"/>
            </a:ext>
          </a:extLst>
        </xdr:cNvPr>
        <xdr:cNvSpPr/>
      </xdr:nvSpPr>
      <xdr:spPr>
        <a:xfrm>
          <a:off x="15430500" y="133371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78</xdr:row>
      <xdr:rowOff>56818</xdr:rowOff>
    </xdr:from>
    <xdr:ext cx="534377"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5214111" y="134299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152133</xdr:rowOff>
    </xdr:from>
    <xdr:to>
      <xdr:col>76</xdr:col>
      <xdr:colOff>165100</xdr:colOff>
      <xdr:row>78</xdr:row>
      <xdr:rowOff>82283</xdr:rowOff>
    </xdr:to>
    <xdr:sp macro="" textlink="">
      <xdr:nvSpPr>
        <xdr:cNvPr id="645" name="楕円 644">
          <a:extLst>
            <a:ext uri="{FF2B5EF4-FFF2-40B4-BE49-F238E27FC236}">
              <a16:creationId xmlns:a16="http://schemas.microsoft.com/office/drawing/2014/main" id="{00000000-0008-0000-0600-000085020000}"/>
            </a:ext>
          </a:extLst>
        </xdr:cNvPr>
        <xdr:cNvSpPr/>
      </xdr:nvSpPr>
      <xdr:spPr>
        <a:xfrm>
          <a:off x="14541500" y="133537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78</xdr:row>
      <xdr:rowOff>73410</xdr:rowOff>
    </xdr:from>
    <xdr:ext cx="534377"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4325111" y="134465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47,339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161854</xdr:rowOff>
    </xdr:from>
    <xdr:to>
      <xdr:col>72</xdr:col>
      <xdr:colOff>38100</xdr:colOff>
      <xdr:row>78</xdr:row>
      <xdr:rowOff>92004</xdr:rowOff>
    </xdr:to>
    <xdr:sp macro="" textlink="">
      <xdr:nvSpPr>
        <xdr:cNvPr id="647" name="楕円 646">
          <a:extLst>
            <a:ext uri="{FF2B5EF4-FFF2-40B4-BE49-F238E27FC236}">
              <a16:creationId xmlns:a16="http://schemas.microsoft.com/office/drawing/2014/main" id="{00000000-0008-0000-0600-000087020000}"/>
            </a:ext>
          </a:extLst>
        </xdr:cNvPr>
        <xdr:cNvSpPr/>
      </xdr:nvSpPr>
      <xdr:spPr>
        <a:xfrm>
          <a:off x="13652500" y="133635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78</xdr:row>
      <xdr:rowOff>83131</xdr:rowOff>
    </xdr:from>
    <xdr:ext cx="534377"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3436111" y="134562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43,087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758</xdr:rowOff>
    </xdr:from>
    <xdr:to>
      <xdr:col>67</xdr:col>
      <xdr:colOff>101600</xdr:colOff>
      <xdr:row>78</xdr:row>
      <xdr:rowOff>102358</xdr:rowOff>
    </xdr:to>
    <xdr:sp macro="" textlink="">
      <xdr:nvSpPr>
        <xdr:cNvPr id="649" name="楕円 648">
          <a:extLst>
            <a:ext uri="{FF2B5EF4-FFF2-40B4-BE49-F238E27FC236}">
              <a16:creationId xmlns:a16="http://schemas.microsoft.com/office/drawing/2014/main" id="{00000000-0008-0000-0600-000089020000}"/>
            </a:ext>
          </a:extLst>
        </xdr:cNvPr>
        <xdr:cNvSpPr/>
      </xdr:nvSpPr>
      <xdr:spPr>
        <a:xfrm>
          <a:off x="12763500" y="133738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78</xdr:row>
      <xdr:rowOff>93485</xdr:rowOff>
    </xdr:from>
    <xdr:ext cx="534377"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2547111" y="134665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38,557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1" name="正方形/長方形 650">
          <a:extLst>
            <a:ext uri="{FF2B5EF4-FFF2-40B4-BE49-F238E27FC236}">
              <a16:creationId xmlns:a16="http://schemas.microsoft.com/office/drawing/2014/main" id="{00000000-0008-0000-0600-00008B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2" name="正方形/長方形 651">
          <a:extLst>
            <a:ext uri="{FF2B5EF4-FFF2-40B4-BE49-F238E27FC236}">
              <a16:creationId xmlns:a16="http://schemas.microsoft.com/office/drawing/2014/main" id="{00000000-0008-0000-0600-00008C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3" name="正方形/長方形 652">
          <a:extLst>
            <a:ext uri="{FF2B5EF4-FFF2-40B4-BE49-F238E27FC236}">
              <a16:creationId xmlns:a16="http://schemas.microsoft.com/office/drawing/2014/main" id="{00000000-0008-0000-0600-00008D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4" name="正方形/長方形 653">
          <a:extLst>
            <a:ext uri="{FF2B5EF4-FFF2-40B4-BE49-F238E27FC236}">
              <a16:creationId xmlns:a16="http://schemas.microsoft.com/office/drawing/2014/main" id="{00000000-0008-0000-0600-00008E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5" name="正方形/長方形 654">
          <a:extLst>
            <a:ext uri="{FF2B5EF4-FFF2-40B4-BE49-F238E27FC236}">
              <a16:creationId xmlns:a16="http://schemas.microsoft.com/office/drawing/2014/main" id="{00000000-0008-0000-0600-00008F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6" name="正方形/長方形 655">
          <a:extLst>
            <a:ext uri="{FF2B5EF4-FFF2-40B4-BE49-F238E27FC236}">
              <a16:creationId xmlns:a16="http://schemas.microsoft.com/office/drawing/2014/main" id="{00000000-0008-0000-0600-000090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7" name="正方形/長方形 656">
          <a:extLst>
            <a:ext uri="{FF2B5EF4-FFF2-40B4-BE49-F238E27FC236}">
              <a16:creationId xmlns:a16="http://schemas.microsoft.com/office/drawing/2014/main" id="{00000000-0008-0000-0600-000091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20,190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8" name="正方形/長方形 657">
          <a:extLst>
            <a:ext uri="{FF2B5EF4-FFF2-40B4-BE49-F238E27FC236}">
              <a16:creationId xmlns:a16="http://schemas.microsoft.com/office/drawing/2014/main" id="{00000000-0008-0000-0600-000092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9" name="テキスト ボックス 658">
          <a:extLst>
            <a:ext uri="{FF2B5EF4-FFF2-40B4-BE49-F238E27FC236}">
              <a16:creationId xmlns:a16="http://schemas.microsoft.com/office/drawing/2014/main" id="{00000000-0008-0000-0600-000093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0" name="直線コネクタ 659">
          <a:extLst>
            <a:ext uri="{FF2B5EF4-FFF2-40B4-BE49-F238E27FC236}">
              <a16:creationId xmlns:a16="http://schemas.microsoft.com/office/drawing/2014/main" id="{00000000-0008-0000-0600-000094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61" name="直線コネクタ 660">
          <a:extLst>
            <a:ext uri="{FF2B5EF4-FFF2-40B4-BE49-F238E27FC236}">
              <a16:creationId xmlns:a16="http://schemas.microsoft.com/office/drawing/2014/main" id="{00000000-0008-0000-0600-000095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63" name="直線コネクタ 662">
          <a:extLst>
            <a:ext uri="{FF2B5EF4-FFF2-40B4-BE49-F238E27FC236}">
              <a16:creationId xmlns:a16="http://schemas.microsoft.com/office/drawing/2014/main" id="{00000000-0008-0000-0600-000097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35577</xdr:rowOff>
    </xdr:from>
    <xdr:ext cx="595419" cy="259045"/>
    <xdr:sp macro="" textlink="">
      <xdr:nvSpPr>
        <xdr:cNvPr id="664" name="テキスト ボックス 663">
          <a:extLst>
            <a:ext uri="{FF2B5EF4-FFF2-40B4-BE49-F238E27FC236}">
              <a16:creationId xmlns:a16="http://schemas.microsoft.com/office/drawing/2014/main" id="{00000000-0008-0000-0600-000098020000}"/>
            </a:ext>
          </a:extLst>
        </xdr:cNvPr>
        <xdr:cNvSpPr txBox="1"/>
      </xdr:nvSpPr>
      <xdr:spPr>
        <a:xfrm>
          <a:off x="11850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65" name="直線コネクタ 664">
          <a:extLst>
            <a:ext uri="{FF2B5EF4-FFF2-40B4-BE49-F238E27FC236}">
              <a16:creationId xmlns:a16="http://schemas.microsoft.com/office/drawing/2014/main" id="{00000000-0008-0000-0600-000099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66" name="テキスト ボックス 665">
          <a:extLst>
            <a:ext uri="{FF2B5EF4-FFF2-40B4-BE49-F238E27FC236}">
              <a16:creationId xmlns:a16="http://schemas.microsoft.com/office/drawing/2014/main" id="{00000000-0008-0000-0600-00009A0200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68" name="テキスト ボックス 667">
          <a:extLst>
            <a:ext uri="{FF2B5EF4-FFF2-40B4-BE49-F238E27FC236}">
              <a16:creationId xmlns:a16="http://schemas.microsoft.com/office/drawing/2014/main" id="{00000000-0008-0000-0600-00009C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70" name="テキスト ボックス 669">
          <a:extLst>
            <a:ext uri="{FF2B5EF4-FFF2-40B4-BE49-F238E27FC236}">
              <a16:creationId xmlns:a16="http://schemas.microsoft.com/office/drawing/2014/main" id="{00000000-0008-0000-0600-00009E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1" name="直線コネクタ 670">
          <a:extLst>
            <a:ext uri="{FF2B5EF4-FFF2-40B4-BE49-F238E27FC236}">
              <a16:creationId xmlns:a16="http://schemas.microsoft.com/office/drawing/2014/main" id="{00000000-0008-0000-0600-00009F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87</xdr:row>
      <xdr:rowOff>54627</xdr:rowOff>
    </xdr:from>
    <xdr:ext cx="685572" cy="259045"/>
    <xdr:sp macro="" textlink="">
      <xdr:nvSpPr>
        <xdr:cNvPr id="672" name="テキスト ボックス 671">
          <a:extLst>
            <a:ext uri="{FF2B5EF4-FFF2-40B4-BE49-F238E27FC236}">
              <a16:creationId xmlns:a16="http://schemas.microsoft.com/office/drawing/2014/main" id="{00000000-0008-0000-0600-0000A0020000}"/>
            </a:ext>
          </a:extLst>
        </xdr:cNvPr>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3" name="積立金グラフ枠">
          <a:extLst>
            <a:ext uri="{FF2B5EF4-FFF2-40B4-BE49-F238E27FC236}">
              <a16:creationId xmlns:a16="http://schemas.microsoft.com/office/drawing/2014/main" id="{00000000-0008-0000-0600-0000A1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163291</xdr:rowOff>
    </xdr:from>
    <xdr:to>
      <xdr:col>85</xdr:col>
      <xdr:colOff>126364</xdr:colOff>
      <xdr:row>99</xdr:row>
      <xdr:rowOff>42774</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flipV="1">
          <a:off x="16317595" y="15593791"/>
          <a:ext cx="1269" cy="14225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46601</xdr:rowOff>
    </xdr:from>
    <xdr:ext cx="378565" cy="259045"/>
    <xdr:sp macro="" textlink="">
      <xdr:nvSpPr>
        <xdr:cNvPr id="675" name="積立金最小値テキスト">
          <a:extLst>
            <a:ext uri="{FF2B5EF4-FFF2-40B4-BE49-F238E27FC236}">
              <a16:creationId xmlns:a16="http://schemas.microsoft.com/office/drawing/2014/main" id="{00000000-0008-0000-0600-0000A3020000}"/>
            </a:ext>
          </a:extLst>
        </xdr:cNvPr>
        <xdr:cNvSpPr txBox="1"/>
      </xdr:nvSpPr>
      <xdr:spPr>
        <a:xfrm>
          <a:off x="16370300" y="1702015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42774</xdr:rowOff>
    </xdr:from>
    <xdr:to>
      <xdr:col>86</xdr:col>
      <xdr:colOff>25400</xdr:colOff>
      <xdr:row>99</xdr:row>
      <xdr:rowOff>42774</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6230600" y="170163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109968</xdr:rowOff>
    </xdr:from>
    <xdr:ext cx="599010" cy="259045"/>
    <xdr:sp macro="" textlink="">
      <xdr:nvSpPr>
        <xdr:cNvPr id="677" name="積立金最大値テキスト">
          <a:extLst>
            <a:ext uri="{FF2B5EF4-FFF2-40B4-BE49-F238E27FC236}">
              <a16:creationId xmlns:a16="http://schemas.microsoft.com/office/drawing/2014/main" id="{00000000-0008-0000-0600-0000A5020000}"/>
            </a:ext>
          </a:extLst>
        </xdr:cNvPr>
        <xdr:cNvSpPr txBox="1"/>
      </xdr:nvSpPr>
      <xdr:spPr>
        <a:xfrm>
          <a:off x="16370300" y="153690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747,616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163291</xdr:rowOff>
    </xdr:from>
    <xdr:to>
      <xdr:col>86</xdr:col>
      <xdr:colOff>25400</xdr:colOff>
      <xdr:row>90</xdr:row>
      <xdr:rowOff>163291</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6230600" y="155937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99</xdr:row>
      <xdr:rowOff>6327</xdr:rowOff>
    </xdr:from>
    <xdr:to>
      <xdr:col>85</xdr:col>
      <xdr:colOff>127000</xdr:colOff>
      <xdr:row>99</xdr:row>
      <xdr:rowOff>14404</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a:off x="15481300" y="16979877"/>
          <a:ext cx="838200" cy="80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100739</xdr:rowOff>
    </xdr:from>
    <xdr:ext cx="534377" cy="259045"/>
    <xdr:sp macro="" textlink="">
      <xdr:nvSpPr>
        <xdr:cNvPr id="680" name="積立金平均値テキスト">
          <a:extLst>
            <a:ext uri="{FF2B5EF4-FFF2-40B4-BE49-F238E27FC236}">
              <a16:creationId xmlns:a16="http://schemas.microsoft.com/office/drawing/2014/main" id="{00000000-0008-0000-0600-0000A8020000}"/>
            </a:ext>
          </a:extLst>
        </xdr:cNvPr>
        <xdr:cNvSpPr txBox="1"/>
      </xdr:nvSpPr>
      <xdr:spPr>
        <a:xfrm>
          <a:off x="16370300" y="1673138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45,794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77862</xdr:rowOff>
    </xdr:from>
    <xdr:to>
      <xdr:col>85</xdr:col>
      <xdr:colOff>177800</xdr:colOff>
      <xdr:row>99</xdr:row>
      <xdr:rowOff>8012</xdr:rowOff>
    </xdr:to>
    <xdr:sp macro="" textlink="">
      <xdr:nvSpPr>
        <xdr:cNvPr id="681" name="フローチャート: 判断 680">
          <a:extLst>
            <a:ext uri="{FF2B5EF4-FFF2-40B4-BE49-F238E27FC236}">
              <a16:creationId xmlns:a16="http://schemas.microsoft.com/office/drawing/2014/main" id="{00000000-0008-0000-0600-0000A9020000}"/>
            </a:ext>
          </a:extLst>
        </xdr:cNvPr>
        <xdr:cNvSpPr/>
      </xdr:nvSpPr>
      <xdr:spPr>
        <a:xfrm>
          <a:off x="16268700" y="168799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99</xdr:row>
      <xdr:rowOff>479</xdr:rowOff>
    </xdr:from>
    <xdr:to>
      <xdr:col>81</xdr:col>
      <xdr:colOff>50800</xdr:colOff>
      <xdr:row>99</xdr:row>
      <xdr:rowOff>6327</xdr:rowOff>
    </xdr:to>
    <xdr:cxnSp macro="">
      <xdr:nvCxnSpPr>
        <xdr:cNvPr id="682" name="直線コネクタ 681">
          <a:extLst>
            <a:ext uri="{FF2B5EF4-FFF2-40B4-BE49-F238E27FC236}">
              <a16:creationId xmlns:a16="http://schemas.microsoft.com/office/drawing/2014/main" id="{00000000-0008-0000-0600-0000AA020000}"/>
            </a:ext>
          </a:extLst>
        </xdr:cNvPr>
        <xdr:cNvCxnSpPr/>
      </xdr:nvCxnSpPr>
      <xdr:spPr>
        <a:xfrm>
          <a:off x="14592300" y="16974029"/>
          <a:ext cx="889000" cy="58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98</xdr:row>
      <xdr:rowOff>79449</xdr:rowOff>
    </xdr:from>
    <xdr:to>
      <xdr:col>81</xdr:col>
      <xdr:colOff>101600</xdr:colOff>
      <xdr:row>99</xdr:row>
      <xdr:rowOff>9599</xdr:rowOff>
    </xdr:to>
    <xdr:sp macro="" textlink="">
      <xdr:nvSpPr>
        <xdr:cNvPr id="683" name="フローチャート: 判断 682">
          <a:extLst>
            <a:ext uri="{FF2B5EF4-FFF2-40B4-BE49-F238E27FC236}">
              <a16:creationId xmlns:a16="http://schemas.microsoft.com/office/drawing/2014/main" id="{00000000-0008-0000-0600-0000AB020000}"/>
            </a:ext>
          </a:extLst>
        </xdr:cNvPr>
        <xdr:cNvSpPr/>
      </xdr:nvSpPr>
      <xdr:spPr>
        <a:xfrm>
          <a:off x="15430500" y="168815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26126</xdr:rowOff>
    </xdr:from>
    <xdr:ext cx="534377" cy="259045"/>
    <xdr:sp macro="" textlink="">
      <xdr:nvSpPr>
        <xdr:cNvPr id="684" name="テキスト ボックス 683">
          <a:extLst>
            <a:ext uri="{FF2B5EF4-FFF2-40B4-BE49-F238E27FC236}">
              <a16:creationId xmlns:a16="http://schemas.microsoft.com/office/drawing/2014/main" id="{00000000-0008-0000-0600-0000AC020000}"/>
            </a:ext>
          </a:extLst>
        </xdr:cNvPr>
        <xdr:cNvSpPr txBox="1"/>
      </xdr:nvSpPr>
      <xdr:spPr>
        <a:xfrm>
          <a:off x="15214111" y="166567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99</xdr:row>
      <xdr:rowOff>479</xdr:rowOff>
    </xdr:from>
    <xdr:to>
      <xdr:col>76</xdr:col>
      <xdr:colOff>114300</xdr:colOff>
      <xdr:row>99</xdr:row>
      <xdr:rowOff>1502</xdr:rowOff>
    </xdr:to>
    <xdr:cxnSp macro="">
      <xdr:nvCxnSpPr>
        <xdr:cNvPr id="685" name="直線コネクタ 684">
          <a:extLst>
            <a:ext uri="{FF2B5EF4-FFF2-40B4-BE49-F238E27FC236}">
              <a16:creationId xmlns:a16="http://schemas.microsoft.com/office/drawing/2014/main" id="{00000000-0008-0000-0600-0000AD020000}"/>
            </a:ext>
          </a:extLst>
        </xdr:cNvPr>
        <xdr:cNvCxnSpPr/>
      </xdr:nvCxnSpPr>
      <xdr:spPr>
        <a:xfrm flipV="1">
          <a:off x="13703300" y="16974029"/>
          <a:ext cx="889000" cy="10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98</xdr:row>
      <xdr:rowOff>81347</xdr:rowOff>
    </xdr:from>
    <xdr:to>
      <xdr:col>76</xdr:col>
      <xdr:colOff>165100</xdr:colOff>
      <xdr:row>99</xdr:row>
      <xdr:rowOff>11497</xdr:rowOff>
    </xdr:to>
    <xdr:sp macro="" textlink="">
      <xdr:nvSpPr>
        <xdr:cNvPr id="686" name="フローチャート: 判断 685">
          <a:extLst>
            <a:ext uri="{FF2B5EF4-FFF2-40B4-BE49-F238E27FC236}">
              <a16:creationId xmlns:a16="http://schemas.microsoft.com/office/drawing/2014/main" id="{00000000-0008-0000-0600-0000AE020000}"/>
            </a:ext>
          </a:extLst>
        </xdr:cNvPr>
        <xdr:cNvSpPr/>
      </xdr:nvSpPr>
      <xdr:spPr>
        <a:xfrm>
          <a:off x="14541500" y="168834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28024</xdr:rowOff>
    </xdr:from>
    <xdr:ext cx="534377" cy="259045"/>
    <xdr:sp macro="" textlink="">
      <xdr:nvSpPr>
        <xdr:cNvPr id="687" name="テキスト ボックス 686">
          <a:extLst>
            <a:ext uri="{FF2B5EF4-FFF2-40B4-BE49-F238E27FC236}">
              <a16:creationId xmlns:a16="http://schemas.microsoft.com/office/drawing/2014/main" id="{00000000-0008-0000-0600-0000AF020000}"/>
            </a:ext>
          </a:extLst>
        </xdr:cNvPr>
        <xdr:cNvSpPr txBox="1"/>
      </xdr:nvSpPr>
      <xdr:spPr>
        <a:xfrm>
          <a:off x="14325111" y="166586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138807</xdr:rowOff>
    </xdr:from>
    <xdr:to>
      <xdr:col>71</xdr:col>
      <xdr:colOff>177800</xdr:colOff>
      <xdr:row>99</xdr:row>
      <xdr:rowOff>1502</xdr:rowOff>
    </xdr:to>
    <xdr:cxnSp macro="">
      <xdr:nvCxnSpPr>
        <xdr:cNvPr id="688" name="直線コネクタ 687">
          <a:extLst>
            <a:ext uri="{FF2B5EF4-FFF2-40B4-BE49-F238E27FC236}">
              <a16:creationId xmlns:a16="http://schemas.microsoft.com/office/drawing/2014/main" id="{00000000-0008-0000-0600-0000B0020000}"/>
            </a:ext>
          </a:extLst>
        </xdr:cNvPr>
        <xdr:cNvCxnSpPr/>
      </xdr:nvCxnSpPr>
      <xdr:spPr>
        <a:xfrm>
          <a:off x="12814300" y="16940907"/>
          <a:ext cx="889000" cy="34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98</xdr:row>
      <xdr:rowOff>72574</xdr:rowOff>
    </xdr:from>
    <xdr:to>
      <xdr:col>72</xdr:col>
      <xdr:colOff>38100</xdr:colOff>
      <xdr:row>99</xdr:row>
      <xdr:rowOff>2724</xdr:rowOff>
    </xdr:to>
    <xdr:sp macro="" textlink="">
      <xdr:nvSpPr>
        <xdr:cNvPr id="689" name="フローチャート: 判断 688">
          <a:extLst>
            <a:ext uri="{FF2B5EF4-FFF2-40B4-BE49-F238E27FC236}">
              <a16:creationId xmlns:a16="http://schemas.microsoft.com/office/drawing/2014/main" id="{00000000-0008-0000-0600-0000B1020000}"/>
            </a:ext>
          </a:extLst>
        </xdr:cNvPr>
        <xdr:cNvSpPr/>
      </xdr:nvSpPr>
      <xdr:spPr>
        <a:xfrm>
          <a:off x="13652500" y="16874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19251</xdr:rowOff>
    </xdr:from>
    <xdr:ext cx="534377" cy="259045"/>
    <xdr:sp macro="" textlink="">
      <xdr:nvSpPr>
        <xdr:cNvPr id="690" name="テキスト ボックス 689">
          <a:extLst>
            <a:ext uri="{FF2B5EF4-FFF2-40B4-BE49-F238E27FC236}">
              <a16:creationId xmlns:a16="http://schemas.microsoft.com/office/drawing/2014/main" id="{00000000-0008-0000-0600-0000B2020000}"/>
            </a:ext>
          </a:extLst>
        </xdr:cNvPr>
        <xdr:cNvSpPr txBox="1"/>
      </xdr:nvSpPr>
      <xdr:spPr>
        <a:xfrm>
          <a:off x="13436111" y="166499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104654</xdr:rowOff>
    </xdr:from>
    <xdr:to>
      <xdr:col>67</xdr:col>
      <xdr:colOff>101600</xdr:colOff>
      <xdr:row>99</xdr:row>
      <xdr:rowOff>34804</xdr:rowOff>
    </xdr:to>
    <xdr:sp macro="" textlink="">
      <xdr:nvSpPr>
        <xdr:cNvPr id="691" name="フローチャート: 判断 690">
          <a:extLst>
            <a:ext uri="{FF2B5EF4-FFF2-40B4-BE49-F238E27FC236}">
              <a16:creationId xmlns:a16="http://schemas.microsoft.com/office/drawing/2014/main" id="{00000000-0008-0000-0600-0000B3020000}"/>
            </a:ext>
          </a:extLst>
        </xdr:cNvPr>
        <xdr:cNvSpPr/>
      </xdr:nvSpPr>
      <xdr:spPr>
        <a:xfrm>
          <a:off x="12763500" y="169067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99</xdr:row>
      <xdr:rowOff>25931</xdr:rowOff>
    </xdr:from>
    <xdr:ext cx="534377"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2547111" y="169994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135054</xdr:rowOff>
    </xdr:from>
    <xdr:to>
      <xdr:col>85</xdr:col>
      <xdr:colOff>177800</xdr:colOff>
      <xdr:row>99</xdr:row>
      <xdr:rowOff>65204</xdr:rowOff>
    </xdr:to>
    <xdr:sp macro="" textlink="">
      <xdr:nvSpPr>
        <xdr:cNvPr id="698" name="楕円 697">
          <a:extLst>
            <a:ext uri="{FF2B5EF4-FFF2-40B4-BE49-F238E27FC236}">
              <a16:creationId xmlns:a16="http://schemas.microsoft.com/office/drawing/2014/main" id="{00000000-0008-0000-0600-0000BA020000}"/>
            </a:ext>
          </a:extLst>
        </xdr:cNvPr>
        <xdr:cNvSpPr/>
      </xdr:nvSpPr>
      <xdr:spPr>
        <a:xfrm>
          <a:off x="16268700" y="169371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98</xdr:row>
      <xdr:rowOff>56289</xdr:rowOff>
    </xdr:from>
    <xdr:ext cx="534377" cy="259045"/>
    <xdr:sp macro="" textlink="">
      <xdr:nvSpPr>
        <xdr:cNvPr id="699" name="積立金該当値テキスト">
          <a:extLst>
            <a:ext uri="{FF2B5EF4-FFF2-40B4-BE49-F238E27FC236}">
              <a16:creationId xmlns:a16="http://schemas.microsoft.com/office/drawing/2014/main" id="{00000000-0008-0000-0600-0000BB020000}"/>
            </a:ext>
          </a:extLst>
        </xdr:cNvPr>
        <xdr:cNvSpPr txBox="1"/>
      </xdr:nvSpPr>
      <xdr:spPr>
        <a:xfrm>
          <a:off x="16370300" y="168583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15,772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126977</xdr:rowOff>
    </xdr:from>
    <xdr:to>
      <xdr:col>81</xdr:col>
      <xdr:colOff>101600</xdr:colOff>
      <xdr:row>99</xdr:row>
      <xdr:rowOff>57127</xdr:rowOff>
    </xdr:to>
    <xdr:sp macro="" textlink="">
      <xdr:nvSpPr>
        <xdr:cNvPr id="700" name="楕円 699">
          <a:extLst>
            <a:ext uri="{FF2B5EF4-FFF2-40B4-BE49-F238E27FC236}">
              <a16:creationId xmlns:a16="http://schemas.microsoft.com/office/drawing/2014/main" id="{00000000-0008-0000-0600-0000BC020000}"/>
            </a:ext>
          </a:extLst>
        </xdr:cNvPr>
        <xdr:cNvSpPr/>
      </xdr:nvSpPr>
      <xdr:spPr>
        <a:xfrm>
          <a:off x="15430500" y="169290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99</xdr:row>
      <xdr:rowOff>48254</xdr:rowOff>
    </xdr:from>
    <xdr:ext cx="534377"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5214111" y="170218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121129</xdr:rowOff>
    </xdr:from>
    <xdr:to>
      <xdr:col>76</xdr:col>
      <xdr:colOff>165100</xdr:colOff>
      <xdr:row>99</xdr:row>
      <xdr:rowOff>51279</xdr:rowOff>
    </xdr:to>
    <xdr:sp macro="" textlink="">
      <xdr:nvSpPr>
        <xdr:cNvPr id="702" name="楕円 701">
          <a:extLst>
            <a:ext uri="{FF2B5EF4-FFF2-40B4-BE49-F238E27FC236}">
              <a16:creationId xmlns:a16="http://schemas.microsoft.com/office/drawing/2014/main" id="{00000000-0008-0000-0600-0000BE020000}"/>
            </a:ext>
          </a:extLst>
        </xdr:cNvPr>
        <xdr:cNvSpPr/>
      </xdr:nvSpPr>
      <xdr:spPr>
        <a:xfrm>
          <a:off x="14541500" y="169232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99</xdr:row>
      <xdr:rowOff>42406</xdr:rowOff>
    </xdr:from>
    <xdr:ext cx="534377"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4325111" y="170159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122152</xdr:rowOff>
    </xdr:from>
    <xdr:to>
      <xdr:col>72</xdr:col>
      <xdr:colOff>38100</xdr:colOff>
      <xdr:row>99</xdr:row>
      <xdr:rowOff>52302</xdr:rowOff>
    </xdr:to>
    <xdr:sp macro="" textlink="">
      <xdr:nvSpPr>
        <xdr:cNvPr id="704" name="楕円 703">
          <a:extLst>
            <a:ext uri="{FF2B5EF4-FFF2-40B4-BE49-F238E27FC236}">
              <a16:creationId xmlns:a16="http://schemas.microsoft.com/office/drawing/2014/main" id="{00000000-0008-0000-0600-0000C0020000}"/>
            </a:ext>
          </a:extLst>
        </xdr:cNvPr>
        <xdr:cNvSpPr/>
      </xdr:nvSpPr>
      <xdr:spPr>
        <a:xfrm>
          <a:off x="13652500" y="16924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99</xdr:row>
      <xdr:rowOff>43429</xdr:rowOff>
    </xdr:from>
    <xdr:ext cx="534377"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3436111" y="170169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88007</xdr:rowOff>
    </xdr:from>
    <xdr:to>
      <xdr:col>67</xdr:col>
      <xdr:colOff>101600</xdr:colOff>
      <xdr:row>99</xdr:row>
      <xdr:rowOff>18157</xdr:rowOff>
    </xdr:to>
    <xdr:sp macro="" textlink="">
      <xdr:nvSpPr>
        <xdr:cNvPr id="706" name="楕円 705">
          <a:extLst>
            <a:ext uri="{FF2B5EF4-FFF2-40B4-BE49-F238E27FC236}">
              <a16:creationId xmlns:a16="http://schemas.microsoft.com/office/drawing/2014/main" id="{00000000-0008-0000-0600-0000C2020000}"/>
            </a:ext>
          </a:extLst>
        </xdr:cNvPr>
        <xdr:cNvSpPr/>
      </xdr:nvSpPr>
      <xdr:spPr>
        <a:xfrm>
          <a:off x="12763500" y="168901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34684</xdr:rowOff>
    </xdr:from>
    <xdr:ext cx="534377" cy="259045"/>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2547111" y="166653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40,469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8" name="正方形/長方形 707">
          <a:extLst>
            <a:ext uri="{FF2B5EF4-FFF2-40B4-BE49-F238E27FC236}">
              <a16:creationId xmlns:a16="http://schemas.microsoft.com/office/drawing/2014/main" id="{00000000-0008-0000-0600-0000C4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9" name="正方形/長方形 708">
          <a:extLst>
            <a:ext uri="{FF2B5EF4-FFF2-40B4-BE49-F238E27FC236}">
              <a16:creationId xmlns:a16="http://schemas.microsoft.com/office/drawing/2014/main" id="{00000000-0008-0000-0600-0000C5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0" name="正方形/長方形 709">
          <a:extLst>
            <a:ext uri="{FF2B5EF4-FFF2-40B4-BE49-F238E27FC236}">
              <a16:creationId xmlns:a16="http://schemas.microsoft.com/office/drawing/2014/main" id="{00000000-0008-0000-0600-0000C6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1" name="正方形/長方形 710">
          <a:extLst>
            <a:ext uri="{FF2B5EF4-FFF2-40B4-BE49-F238E27FC236}">
              <a16:creationId xmlns:a16="http://schemas.microsoft.com/office/drawing/2014/main" id="{00000000-0008-0000-0600-0000C7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2" name="正方形/長方形 711">
          <a:extLst>
            <a:ext uri="{FF2B5EF4-FFF2-40B4-BE49-F238E27FC236}">
              <a16:creationId xmlns:a16="http://schemas.microsoft.com/office/drawing/2014/main" id="{00000000-0008-0000-0600-0000C8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3" name="正方形/長方形 712">
          <a:extLst>
            <a:ext uri="{FF2B5EF4-FFF2-40B4-BE49-F238E27FC236}">
              <a16:creationId xmlns:a16="http://schemas.microsoft.com/office/drawing/2014/main" id="{00000000-0008-0000-0600-0000C9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4" name="正方形/長方形 713">
          <a:extLst>
            <a:ext uri="{FF2B5EF4-FFF2-40B4-BE49-F238E27FC236}">
              <a16:creationId xmlns:a16="http://schemas.microsoft.com/office/drawing/2014/main" id="{00000000-0008-0000-0600-0000CA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5" name="正方形/長方形 714">
          <a:extLst>
            <a:ext uri="{FF2B5EF4-FFF2-40B4-BE49-F238E27FC236}">
              <a16:creationId xmlns:a16="http://schemas.microsoft.com/office/drawing/2014/main" id="{00000000-0008-0000-0600-0000CB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6" name="テキスト ボックス 715">
          <a:extLst>
            <a:ext uri="{FF2B5EF4-FFF2-40B4-BE49-F238E27FC236}">
              <a16:creationId xmlns:a16="http://schemas.microsoft.com/office/drawing/2014/main" id="{00000000-0008-0000-0600-0000CC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7" name="直線コネクタ 716">
          <a:extLst>
            <a:ext uri="{FF2B5EF4-FFF2-40B4-BE49-F238E27FC236}">
              <a16:creationId xmlns:a16="http://schemas.microsoft.com/office/drawing/2014/main" id="{00000000-0008-0000-0600-0000CD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18" name="直線コネクタ 717">
          <a:extLst>
            <a:ext uri="{FF2B5EF4-FFF2-40B4-BE49-F238E27FC236}">
              <a16:creationId xmlns:a16="http://schemas.microsoft.com/office/drawing/2014/main" id="{00000000-0008-0000-0600-0000CE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19" name="テキスト ボックス 718">
          <a:extLst>
            <a:ext uri="{FF2B5EF4-FFF2-40B4-BE49-F238E27FC236}">
              <a16:creationId xmlns:a16="http://schemas.microsoft.com/office/drawing/2014/main" id="{00000000-0008-0000-0600-0000CF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20" name="直線コネクタ 719">
          <a:extLst>
            <a:ext uri="{FF2B5EF4-FFF2-40B4-BE49-F238E27FC236}">
              <a16:creationId xmlns:a16="http://schemas.microsoft.com/office/drawing/2014/main" id="{00000000-0008-0000-0600-0000D0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144434</xdr:rowOff>
    </xdr:from>
    <xdr:ext cx="531299" cy="259045"/>
    <xdr:sp macro="" textlink="">
      <xdr:nvSpPr>
        <xdr:cNvPr id="721" name="テキスト ボックス 720">
          <a:extLst>
            <a:ext uri="{FF2B5EF4-FFF2-40B4-BE49-F238E27FC236}">
              <a16:creationId xmlns:a16="http://schemas.microsoft.com/office/drawing/2014/main" id="{00000000-0008-0000-0600-0000D1020000}"/>
            </a:ext>
          </a:extLst>
        </xdr:cNvPr>
        <xdr:cNvSpPr txBox="1"/>
      </xdr:nvSpPr>
      <xdr:spPr>
        <a:xfrm>
          <a:off x="17756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22" name="直線コネクタ 721">
          <a:extLst>
            <a:ext uri="{FF2B5EF4-FFF2-40B4-BE49-F238E27FC236}">
              <a16:creationId xmlns:a16="http://schemas.microsoft.com/office/drawing/2014/main" id="{00000000-0008-0000-0600-0000D2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34</xdr:row>
      <xdr:rowOff>160763</xdr:rowOff>
    </xdr:from>
    <xdr:ext cx="531299" cy="259045"/>
    <xdr:sp macro="" textlink="">
      <xdr:nvSpPr>
        <xdr:cNvPr id="723" name="テキスト ボックス 722">
          <a:extLst>
            <a:ext uri="{FF2B5EF4-FFF2-40B4-BE49-F238E27FC236}">
              <a16:creationId xmlns:a16="http://schemas.microsoft.com/office/drawing/2014/main" id="{00000000-0008-0000-0600-0000D3020000}"/>
            </a:ext>
          </a:extLst>
        </xdr:cNvPr>
        <xdr:cNvSpPr txBox="1"/>
      </xdr:nvSpPr>
      <xdr:spPr>
        <a:xfrm>
          <a:off x="17756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5641</xdr:rowOff>
    </xdr:from>
    <xdr:ext cx="531299" cy="259045"/>
    <xdr:sp macro="" textlink="">
      <xdr:nvSpPr>
        <xdr:cNvPr id="725" name="テキスト ボックス 724">
          <a:extLst>
            <a:ext uri="{FF2B5EF4-FFF2-40B4-BE49-F238E27FC236}">
              <a16:creationId xmlns:a16="http://schemas.microsoft.com/office/drawing/2014/main" id="{00000000-0008-0000-0600-0000D5020000}"/>
            </a:ext>
          </a:extLst>
        </xdr:cNvPr>
        <xdr:cNvSpPr txBox="1"/>
      </xdr:nvSpPr>
      <xdr:spPr>
        <a:xfrm>
          <a:off x="17756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21970</xdr:rowOff>
    </xdr:from>
    <xdr:ext cx="531299" cy="259045"/>
    <xdr:sp macro="" textlink="">
      <xdr:nvSpPr>
        <xdr:cNvPr id="727" name="テキスト ボックス 726">
          <a:extLst>
            <a:ext uri="{FF2B5EF4-FFF2-40B4-BE49-F238E27FC236}">
              <a16:creationId xmlns:a16="http://schemas.microsoft.com/office/drawing/2014/main" id="{00000000-0008-0000-0600-0000D7020000}"/>
            </a:ext>
          </a:extLst>
        </xdr:cNvPr>
        <xdr:cNvSpPr txBox="1"/>
      </xdr:nvSpPr>
      <xdr:spPr>
        <a:xfrm>
          <a:off x="17756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38299</xdr:rowOff>
    </xdr:from>
    <xdr:ext cx="531299" cy="259045"/>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7756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1" name="テキスト ボックス 730">
          <a:extLst>
            <a:ext uri="{FF2B5EF4-FFF2-40B4-BE49-F238E27FC236}">
              <a16:creationId xmlns:a16="http://schemas.microsoft.com/office/drawing/2014/main" id="{00000000-0008-0000-0600-0000DB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2" name="投資及び出資金グラフ枠">
          <a:extLst>
            <a:ext uri="{FF2B5EF4-FFF2-40B4-BE49-F238E27FC236}">
              <a16:creationId xmlns:a16="http://schemas.microsoft.com/office/drawing/2014/main" id="{00000000-0008-0000-0600-0000DC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13088</xdr:rowOff>
    </xdr:from>
    <xdr:to>
      <xdr:col>116</xdr:col>
      <xdr:colOff>62864</xdr:colOff>
      <xdr:row>39</xdr:row>
      <xdr:rowOff>98878</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flipV="1">
          <a:off x="22159595" y="5328038"/>
          <a:ext cx="1269" cy="14573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102705</xdr:rowOff>
    </xdr:from>
    <xdr:ext cx="249299" cy="259045"/>
    <xdr:sp macro="" textlink="">
      <xdr:nvSpPr>
        <xdr:cNvPr id="734" name="投資及び出資金最小値テキスト">
          <a:extLst>
            <a:ext uri="{FF2B5EF4-FFF2-40B4-BE49-F238E27FC236}">
              <a16:creationId xmlns:a16="http://schemas.microsoft.com/office/drawing/2014/main" id="{00000000-0008-0000-0600-0000DE020000}"/>
            </a:ext>
          </a:extLst>
        </xdr:cNvPr>
        <xdr:cNvSpPr txBox="1"/>
      </xdr:nvSpPr>
      <xdr:spPr>
        <a:xfrm>
          <a:off x="22212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131215</xdr:rowOff>
    </xdr:from>
    <xdr:ext cx="534377" cy="259045"/>
    <xdr:sp macro="" textlink="">
      <xdr:nvSpPr>
        <xdr:cNvPr id="736" name="投資及び出資金最大値テキスト">
          <a:extLst>
            <a:ext uri="{FF2B5EF4-FFF2-40B4-BE49-F238E27FC236}">
              <a16:creationId xmlns:a16="http://schemas.microsoft.com/office/drawing/2014/main" id="{00000000-0008-0000-0600-0000E0020000}"/>
            </a:ext>
          </a:extLst>
        </xdr:cNvPr>
        <xdr:cNvSpPr txBox="1"/>
      </xdr:nvSpPr>
      <xdr:spPr>
        <a:xfrm>
          <a:off x="22212300" y="51032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44,627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13088</xdr:rowOff>
    </xdr:from>
    <xdr:to>
      <xdr:col>116</xdr:col>
      <xdr:colOff>152400</xdr:colOff>
      <xdr:row>31</xdr:row>
      <xdr:rowOff>13088</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a:off x="22072600" y="53280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120596</xdr:rowOff>
    </xdr:from>
    <xdr:to>
      <xdr:col>116</xdr:col>
      <xdr:colOff>63500</xdr:colOff>
      <xdr:row>38</xdr:row>
      <xdr:rowOff>151718</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a:off x="21323300" y="6635696"/>
          <a:ext cx="838200" cy="311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109230</xdr:rowOff>
    </xdr:from>
    <xdr:ext cx="469744" cy="259045"/>
    <xdr:sp macro="" textlink="">
      <xdr:nvSpPr>
        <xdr:cNvPr id="739" name="投資及び出資金平均値テキスト">
          <a:extLst>
            <a:ext uri="{FF2B5EF4-FFF2-40B4-BE49-F238E27FC236}">
              <a16:creationId xmlns:a16="http://schemas.microsoft.com/office/drawing/2014/main" id="{00000000-0008-0000-0600-0000E3020000}"/>
            </a:ext>
          </a:extLst>
        </xdr:cNvPr>
        <xdr:cNvSpPr txBox="1"/>
      </xdr:nvSpPr>
      <xdr:spPr>
        <a:xfrm>
          <a:off x="22212300" y="645288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86353</xdr:rowOff>
    </xdr:from>
    <xdr:to>
      <xdr:col>116</xdr:col>
      <xdr:colOff>114300</xdr:colOff>
      <xdr:row>39</xdr:row>
      <xdr:rowOff>16503</xdr:rowOff>
    </xdr:to>
    <xdr:sp macro="" textlink="">
      <xdr:nvSpPr>
        <xdr:cNvPr id="740" name="フローチャート: 判断 739">
          <a:extLst>
            <a:ext uri="{FF2B5EF4-FFF2-40B4-BE49-F238E27FC236}">
              <a16:creationId xmlns:a16="http://schemas.microsoft.com/office/drawing/2014/main" id="{00000000-0008-0000-0600-0000E4020000}"/>
            </a:ext>
          </a:extLst>
        </xdr:cNvPr>
        <xdr:cNvSpPr/>
      </xdr:nvSpPr>
      <xdr:spPr>
        <a:xfrm>
          <a:off x="22110700" y="6601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119910</xdr:rowOff>
    </xdr:from>
    <xdr:to>
      <xdr:col>111</xdr:col>
      <xdr:colOff>177800</xdr:colOff>
      <xdr:row>38</xdr:row>
      <xdr:rowOff>120596</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a:off x="20434300" y="6635010"/>
          <a:ext cx="889000" cy="6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71918</xdr:rowOff>
    </xdr:from>
    <xdr:to>
      <xdr:col>112</xdr:col>
      <xdr:colOff>38100</xdr:colOff>
      <xdr:row>39</xdr:row>
      <xdr:rowOff>2068</xdr:rowOff>
    </xdr:to>
    <xdr:sp macro="" textlink="">
      <xdr:nvSpPr>
        <xdr:cNvPr id="742" name="フローチャート: 判断 741">
          <a:extLst>
            <a:ext uri="{FF2B5EF4-FFF2-40B4-BE49-F238E27FC236}">
              <a16:creationId xmlns:a16="http://schemas.microsoft.com/office/drawing/2014/main" id="{00000000-0008-0000-0600-0000E6020000}"/>
            </a:ext>
          </a:extLst>
        </xdr:cNvPr>
        <xdr:cNvSpPr/>
      </xdr:nvSpPr>
      <xdr:spPr>
        <a:xfrm>
          <a:off x="21272500" y="65870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38</xdr:row>
      <xdr:rowOff>164645</xdr:rowOff>
    </xdr:from>
    <xdr:ext cx="469744" cy="259045"/>
    <xdr:sp macro="" textlink="">
      <xdr:nvSpPr>
        <xdr:cNvPr id="743" name="テキスト ボックス 742">
          <a:extLst>
            <a:ext uri="{FF2B5EF4-FFF2-40B4-BE49-F238E27FC236}">
              <a16:creationId xmlns:a16="http://schemas.microsoft.com/office/drawing/2014/main" id="{00000000-0008-0000-0600-0000E7020000}"/>
            </a:ext>
          </a:extLst>
        </xdr:cNvPr>
        <xdr:cNvSpPr txBox="1"/>
      </xdr:nvSpPr>
      <xdr:spPr>
        <a:xfrm>
          <a:off x="21088428" y="66797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119910</xdr:rowOff>
    </xdr:from>
    <xdr:to>
      <xdr:col>107</xdr:col>
      <xdr:colOff>50800</xdr:colOff>
      <xdr:row>38</xdr:row>
      <xdr:rowOff>124286</xdr:rowOff>
    </xdr:to>
    <xdr:cxnSp macro="">
      <xdr:nvCxnSpPr>
        <xdr:cNvPr id="744" name="直線コネクタ 743">
          <a:extLst>
            <a:ext uri="{FF2B5EF4-FFF2-40B4-BE49-F238E27FC236}">
              <a16:creationId xmlns:a16="http://schemas.microsoft.com/office/drawing/2014/main" id="{00000000-0008-0000-0600-0000E8020000}"/>
            </a:ext>
          </a:extLst>
        </xdr:cNvPr>
        <xdr:cNvCxnSpPr/>
      </xdr:nvCxnSpPr>
      <xdr:spPr>
        <a:xfrm flipV="1">
          <a:off x="19545300" y="6635010"/>
          <a:ext cx="889000" cy="43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93929</xdr:rowOff>
    </xdr:from>
    <xdr:to>
      <xdr:col>107</xdr:col>
      <xdr:colOff>101600</xdr:colOff>
      <xdr:row>39</xdr:row>
      <xdr:rowOff>24079</xdr:rowOff>
    </xdr:to>
    <xdr:sp macro="" textlink="">
      <xdr:nvSpPr>
        <xdr:cNvPr id="745" name="フローチャート: 判断 744">
          <a:extLst>
            <a:ext uri="{FF2B5EF4-FFF2-40B4-BE49-F238E27FC236}">
              <a16:creationId xmlns:a16="http://schemas.microsoft.com/office/drawing/2014/main" id="{00000000-0008-0000-0600-0000E9020000}"/>
            </a:ext>
          </a:extLst>
        </xdr:cNvPr>
        <xdr:cNvSpPr/>
      </xdr:nvSpPr>
      <xdr:spPr>
        <a:xfrm>
          <a:off x="20383500" y="66090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39</xdr:row>
      <xdr:rowOff>15206</xdr:rowOff>
    </xdr:from>
    <xdr:ext cx="469744" cy="259045"/>
    <xdr:sp macro="" textlink="">
      <xdr:nvSpPr>
        <xdr:cNvPr id="746" name="テキスト ボックス 745">
          <a:extLst>
            <a:ext uri="{FF2B5EF4-FFF2-40B4-BE49-F238E27FC236}">
              <a16:creationId xmlns:a16="http://schemas.microsoft.com/office/drawing/2014/main" id="{00000000-0008-0000-0600-0000EA020000}"/>
            </a:ext>
          </a:extLst>
        </xdr:cNvPr>
        <xdr:cNvSpPr txBox="1"/>
      </xdr:nvSpPr>
      <xdr:spPr>
        <a:xfrm>
          <a:off x="20199428" y="67017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124286</xdr:rowOff>
    </xdr:from>
    <xdr:to>
      <xdr:col>102</xdr:col>
      <xdr:colOff>114300</xdr:colOff>
      <xdr:row>38</xdr:row>
      <xdr:rowOff>163409</xdr:rowOff>
    </xdr:to>
    <xdr:cxnSp macro="">
      <xdr:nvCxnSpPr>
        <xdr:cNvPr id="747" name="直線コネクタ 746">
          <a:extLst>
            <a:ext uri="{FF2B5EF4-FFF2-40B4-BE49-F238E27FC236}">
              <a16:creationId xmlns:a16="http://schemas.microsoft.com/office/drawing/2014/main" id="{00000000-0008-0000-0600-0000EB020000}"/>
            </a:ext>
          </a:extLst>
        </xdr:cNvPr>
        <xdr:cNvCxnSpPr/>
      </xdr:nvCxnSpPr>
      <xdr:spPr>
        <a:xfrm flipV="1">
          <a:off x="18656300" y="6639386"/>
          <a:ext cx="889000" cy="391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101016</xdr:rowOff>
    </xdr:from>
    <xdr:to>
      <xdr:col>102</xdr:col>
      <xdr:colOff>165100</xdr:colOff>
      <xdr:row>39</xdr:row>
      <xdr:rowOff>31166</xdr:rowOff>
    </xdr:to>
    <xdr:sp macro="" textlink="">
      <xdr:nvSpPr>
        <xdr:cNvPr id="748" name="フローチャート: 判断 747">
          <a:extLst>
            <a:ext uri="{FF2B5EF4-FFF2-40B4-BE49-F238E27FC236}">
              <a16:creationId xmlns:a16="http://schemas.microsoft.com/office/drawing/2014/main" id="{00000000-0008-0000-0600-0000EC020000}"/>
            </a:ext>
          </a:extLst>
        </xdr:cNvPr>
        <xdr:cNvSpPr/>
      </xdr:nvSpPr>
      <xdr:spPr>
        <a:xfrm>
          <a:off x="19494500" y="6616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39</xdr:row>
      <xdr:rowOff>22293</xdr:rowOff>
    </xdr:from>
    <xdr:ext cx="469744"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19310428" y="67088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91708</xdr:rowOff>
    </xdr:from>
    <xdr:to>
      <xdr:col>98</xdr:col>
      <xdr:colOff>38100</xdr:colOff>
      <xdr:row>39</xdr:row>
      <xdr:rowOff>21858</xdr:rowOff>
    </xdr:to>
    <xdr:sp macro="" textlink="">
      <xdr:nvSpPr>
        <xdr:cNvPr id="750" name="フローチャート: 判断 749">
          <a:extLst>
            <a:ext uri="{FF2B5EF4-FFF2-40B4-BE49-F238E27FC236}">
              <a16:creationId xmlns:a16="http://schemas.microsoft.com/office/drawing/2014/main" id="{00000000-0008-0000-0600-0000EE020000}"/>
            </a:ext>
          </a:extLst>
        </xdr:cNvPr>
        <xdr:cNvSpPr/>
      </xdr:nvSpPr>
      <xdr:spPr>
        <a:xfrm>
          <a:off x="18605500" y="66068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37</xdr:row>
      <xdr:rowOff>38385</xdr:rowOff>
    </xdr:from>
    <xdr:ext cx="469744"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18421428" y="63820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100918</xdr:rowOff>
    </xdr:from>
    <xdr:to>
      <xdr:col>116</xdr:col>
      <xdr:colOff>114300</xdr:colOff>
      <xdr:row>39</xdr:row>
      <xdr:rowOff>31068</xdr:rowOff>
    </xdr:to>
    <xdr:sp macro="" textlink="">
      <xdr:nvSpPr>
        <xdr:cNvPr id="757" name="楕円 756">
          <a:extLst>
            <a:ext uri="{FF2B5EF4-FFF2-40B4-BE49-F238E27FC236}">
              <a16:creationId xmlns:a16="http://schemas.microsoft.com/office/drawing/2014/main" id="{00000000-0008-0000-0600-0000F5020000}"/>
            </a:ext>
          </a:extLst>
        </xdr:cNvPr>
        <xdr:cNvSpPr/>
      </xdr:nvSpPr>
      <xdr:spPr>
        <a:xfrm>
          <a:off x="22110700" y="66160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64780</xdr:rowOff>
    </xdr:from>
    <xdr:ext cx="469744" cy="259045"/>
    <xdr:sp macro="" textlink="">
      <xdr:nvSpPr>
        <xdr:cNvPr id="758" name="投資及び出資金該当値テキスト">
          <a:extLst>
            <a:ext uri="{FF2B5EF4-FFF2-40B4-BE49-F238E27FC236}">
              <a16:creationId xmlns:a16="http://schemas.microsoft.com/office/drawing/2014/main" id="{00000000-0008-0000-0600-0000F6020000}"/>
            </a:ext>
          </a:extLst>
        </xdr:cNvPr>
        <xdr:cNvSpPr txBox="1"/>
      </xdr:nvSpPr>
      <xdr:spPr>
        <a:xfrm>
          <a:off x="22212300" y="65798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69796</xdr:rowOff>
    </xdr:from>
    <xdr:to>
      <xdr:col>112</xdr:col>
      <xdr:colOff>38100</xdr:colOff>
      <xdr:row>38</xdr:row>
      <xdr:rowOff>171396</xdr:rowOff>
    </xdr:to>
    <xdr:sp macro="" textlink="">
      <xdr:nvSpPr>
        <xdr:cNvPr id="759" name="楕円 758">
          <a:extLst>
            <a:ext uri="{FF2B5EF4-FFF2-40B4-BE49-F238E27FC236}">
              <a16:creationId xmlns:a16="http://schemas.microsoft.com/office/drawing/2014/main" id="{00000000-0008-0000-0600-0000F7020000}"/>
            </a:ext>
          </a:extLst>
        </xdr:cNvPr>
        <xdr:cNvSpPr/>
      </xdr:nvSpPr>
      <xdr:spPr>
        <a:xfrm>
          <a:off x="21272500" y="65848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37</xdr:row>
      <xdr:rowOff>16473</xdr:rowOff>
    </xdr:from>
    <xdr:ext cx="469744"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21088428" y="63601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69110</xdr:rowOff>
    </xdr:from>
    <xdr:to>
      <xdr:col>107</xdr:col>
      <xdr:colOff>101600</xdr:colOff>
      <xdr:row>38</xdr:row>
      <xdr:rowOff>170710</xdr:rowOff>
    </xdr:to>
    <xdr:sp macro="" textlink="">
      <xdr:nvSpPr>
        <xdr:cNvPr id="761" name="楕円 760">
          <a:extLst>
            <a:ext uri="{FF2B5EF4-FFF2-40B4-BE49-F238E27FC236}">
              <a16:creationId xmlns:a16="http://schemas.microsoft.com/office/drawing/2014/main" id="{00000000-0008-0000-0600-0000F9020000}"/>
            </a:ext>
          </a:extLst>
        </xdr:cNvPr>
        <xdr:cNvSpPr/>
      </xdr:nvSpPr>
      <xdr:spPr>
        <a:xfrm>
          <a:off x="20383500" y="6584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37</xdr:row>
      <xdr:rowOff>15787</xdr:rowOff>
    </xdr:from>
    <xdr:ext cx="469744"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20199428" y="63594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73486</xdr:rowOff>
    </xdr:from>
    <xdr:to>
      <xdr:col>102</xdr:col>
      <xdr:colOff>165100</xdr:colOff>
      <xdr:row>39</xdr:row>
      <xdr:rowOff>3636</xdr:rowOff>
    </xdr:to>
    <xdr:sp macro="" textlink="">
      <xdr:nvSpPr>
        <xdr:cNvPr id="763" name="楕円 762">
          <a:extLst>
            <a:ext uri="{FF2B5EF4-FFF2-40B4-BE49-F238E27FC236}">
              <a16:creationId xmlns:a16="http://schemas.microsoft.com/office/drawing/2014/main" id="{00000000-0008-0000-0600-0000FB020000}"/>
            </a:ext>
          </a:extLst>
        </xdr:cNvPr>
        <xdr:cNvSpPr/>
      </xdr:nvSpPr>
      <xdr:spPr>
        <a:xfrm>
          <a:off x="19494500" y="65885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37</xdr:row>
      <xdr:rowOff>20163</xdr:rowOff>
    </xdr:from>
    <xdr:ext cx="469744"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19310428" y="63638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112609</xdr:rowOff>
    </xdr:from>
    <xdr:to>
      <xdr:col>98</xdr:col>
      <xdr:colOff>38100</xdr:colOff>
      <xdr:row>39</xdr:row>
      <xdr:rowOff>42759</xdr:rowOff>
    </xdr:to>
    <xdr:sp macro="" textlink="">
      <xdr:nvSpPr>
        <xdr:cNvPr id="765" name="楕円 764">
          <a:extLst>
            <a:ext uri="{FF2B5EF4-FFF2-40B4-BE49-F238E27FC236}">
              <a16:creationId xmlns:a16="http://schemas.microsoft.com/office/drawing/2014/main" id="{00000000-0008-0000-0600-0000FD020000}"/>
            </a:ext>
          </a:extLst>
        </xdr:cNvPr>
        <xdr:cNvSpPr/>
      </xdr:nvSpPr>
      <xdr:spPr>
        <a:xfrm>
          <a:off x="18605500" y="66277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39</xdr:row>
      <xdr:rowOff>33886</xdr:rowOff>
    </xdr:from>
    <xdr:ext cx="469744" cy="259045"/>
    <xdr:sp macro="" textlink="">
      <xdr:nvSpPr>
        <xdr:cNvPr id="766" name="テキスト ボックス 765">
          <a:extLst>
            <a:ext uri="{FF2B5EF4-FFF2-40B4-BE49-F238E27FC236}">
              <a16:creationId xmlns:a16="http://schemas.microsoft.com/office/drawing/2014/main" id="{00000000-0008-0000-0600-0000FE020000}"/>
            </a:ext>
          </a:extLst>
        </xdr:cNvPr>
        <xdr:cNvSpPr txBox="1"/>
      </xdr:nvSpPr>
      <xdr:spPr>
        <a:xfrm>
          <a:off x="18421428" y="67204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7" name="正方形/長方形 766">
          <a:extLst>
            <a:ext uri="{FF2B5EF4-FFF2-40B4-BE49-F238E27FC236}">
              <a16:creationId xmlns:a16="http://schemas.microsoft.com/office/drawing/2014/main" id="{00000000-0008-0000-0600-0000FF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8" name="正方形/長方形 767">
          <a:extLst>
            <a:ext uri="{FF2B5EF4-FFF2-40B4-BE49-F238E27FC236}">
              <a16:creationId xmlns:a16="http://schemas.microsoft.com/office/drawing/2014/main" id="{00000000-0008-0000-0600-000000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9" name="正方形/長方形 768">
          <a:extLst>
            <a:ext uri="{FF2B5EF4-FFF2-40B4-BE49-F238E27FC236}">
              <a16:creationId xmlns:a16="http://schemas.microsoft.com/office/drawing/2014/main" id="{00000000-0008-0000-0600-000001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0" name="正方形/長方形 769">
          <a:extLst>
            <a:ext uri="{FF2B5EF4-FFF2-40B4-BE49-F238E27FC236}">
              <a16:creationId xmlns:a16="http://schemas.microsoft.com/office/drawing/2014/main" id="{00000000-0008-0000-0600-000002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1" name="正方形/長方形 770">
          <a:extLst>
            <a:ext uri="{FF2B5EF4-FFF2-40B4-BE49-F238E27FC236}">
              <a16:creationId xmlns:a16="http://schemas.microsoft.com/office/drawing/2014/main" id="{00000000-0008-0000-0600-000003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2" name="正方形/長方形 771">
          <a:extLst>
            <a:ext uri="{FF2B5EF4-FFF2-40B4-BE49-F238E27FC236}">
              <a16:creationId xmlns:a16="http://schemas.microsoft.com/office/drawing/2014/main" id="{00000000-0008-0000-0600-000004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3" name="正方形/長方形 772">
          <a:extLst>
            <a:ext uri="{FF2B5EF4-FFF2-40B4-BE49-F238E27FC236}">
              <a16:creationId xmlns:a16="http://schemas.microsoft.com/office/drawing/2014/main" id="{00000000-0008-0000-0600-000005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42,424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4" name="正方形/長方形 773">
          <a:extLst>
            <a:ext uri="{FF2B5EF4-FFF2-40B4-BE49-F238E27FC236}">
              <a16:creationId xmlns:a16="http://schemas.microsoft.com/office/drawing/2014/main" id="{00000000-0008-0000-0600-000006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5" name="テキスト ボックス 774">
          <a:extLst>
            <a:ext uri="{FF2B5EF4-FFF2-40B4-BE49-F238E27FC236}">
              <a16:creationId xmlns:a16="http://schemas.microsoft.com/office/drawing/2014/main" id="{00000000-0008-0000-0600-000007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6" name="直線コネクタ 775">
          <a:extLst>
            <a:ext uri="{FF2B5EF4-FFF2-40B4-BE49-F238E27FC236}">
              <a16:creationId xmlns:a16="http://schemas.microsoft.com/office/drawing/2014/main" id="{00000000-0008-0000-0600-000008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77" name="直線コネクタ 776">
          <a:extLst>
            <a:ext uri="{FF2B5EF4-FFF2-40B4-BE49-F238E27FC236}">
              <a16:creationId xmlns:a16="http://schemas.microsoft.com/office/drawing/2014/main" id="{00000000-0008-0000-0600-000009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78" name="テキスト ボックス 777">
          <a:extLst>
            <a:ext uri="{FF2B5EF4-FFF2-40B4-BE49-F238E27FC236}">
              <a16:creationId xmlns:a16="http://schemas.microsoft.com/office/drawing/2014/main" id="{00000000-0008-0000-0600-00000A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80" name="テキスト ボックス 779">
          <a:extLst>
            <a:ext uri="{FF2B5EF4-FFF2-40B4-BE49-F238E27FC236}">
              <a16:creationId xmlns:a16="http://schemas.microsoft.com/office/drawing/2014/main" id="{00000000-0008-0000-0600-00000C03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53</xdr:row>
      <xdr:rowOff>168927</xdr:rowOff>
    </xdr:from>
    <xdr:ext cx="595419" cy="259045"/>
    <xdr:sp macro="" textlink="">
      <xdr:nvSpPr>
        <xdr:cNvPr id="782" name="テキスト ボックス 781">
          <a:extLst>
            <a:ext uri="{FF2B5EF4-FFF2-40B4-BE49-F238E27FC236}">
              <a16:creationId xmlns:a16="http://schemas.microsoft.com/office/drawing/2014/main" id="{00000000-0008-0000-0600-00000E030000}"/>
            </a:ext>
          </a:extLst>
        </xdr:cNvPr>
        <xdr:cNvSpPr txBox="1"/>
      </xdr:nvSpPr>
      <xdr:spPr>
        <a:xfrm>
          <a:off x="17692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51</xdr:row>
      <xdr:rowOff>130827</xdr:rowOff>
    </xdr:from>
    <xdr:ext cx="595419" cy="259045"/>
    <xdr:sp macro="" textlink="">
      <xdr:nvSpPr>
        <xdr:cNvPr id="784" name="テキスト ボックス 783">
          <a:extLst>
            <a:ext uri="{FF2B5EF4-FFF2-40B4-BE49-F238E27FC236}">
              <a16:creationId xmlns:a16="http://schemas.microsoft.com/office/drawing/2014/main" id="{00000000-0008-0000-0600-000010030000}"/>
            </a:ext>
          </a:extLst>
        </xdr:cNvPr>
        <xdr:cNvSpPr txBox="1"/>
      </xdr:nvSpPr>
      <xdr:spPr>
        <a:xfrm>
          <a:off x="17692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49</xdr:row>
      <xdr:rowOff>92727</xdr:rowOff>
    </xdr:from>
    <xdr:ext cx="595419" cy="259045"/>
    <xdr:sp macro="" textlink="">
      <xdr:nvSpPr>
        <xdr:cNvPr id="786" name="テキスト ボックス 785">
          <a:extLst>
            <a:ext uri="{FF2B5EF4-FFF2-40B4-BE49-F238E27FC236}">
              <a16:creationId xmlns:a16="http://schemas.microsoft.com/office/drawing/2014/main" id="{00000000-0008-0000-0600-000012030000}"/>
            </a:ext>
          </a:extLst>
        </xdr:cNvPr>
        <xdr:cNvSpPr txBox="1"/>
      </xdr:nvSpPr>
      <xdr:spPr>
        <a:xfrm>
          <a:off x="17692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88" name="テキスト ボックス 787">
          <a:extLst>
            <a:ext uri="{FF2B5EF4-FFF2-40B4-BE49-F238E27FC236}">
              <a16:creationId xmlns:a16="http://schemas.microsoft.com/office/drawing/2014/main" id="{00000000-0008-0000-0600-000014030000}"/>
            </a:ext>
          </a:extLst>
        </xdr:cNvPr>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9" name="貸付金グラフ枠">
          <a:extLst>
            <a:ext uri="{FF2B5EF4-FFF2-40B4-BE49-F238E27FC236}">
              <a16:creationId xmlns:a16="http://schemas.microsoft.com/office/drawing/2014/main" id="{00000000-0008-0000-0600-000015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99078</xdr:rowOff>
    </xdr:from>
    <xdr:to>
      <xdr:col>116</xdr:col>
      <xdr:colOff>62864</xdr:colOff>
      <xdr:row>59</xdr:row>
      <xdr:rowOff>44450</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flipV="1">
          <a:off x="22159595" y="8671578"/>
          <a:ext cx="1269" cy="14884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791" name="貸付金最小値テキスト">
          <a:extLst>
            <a:ext uri="{FF2B5EF4-FFF2-40B4-BE49-F238E27FC236}">
              <a16:creationId xmlns:a16="http://schemas.microsoft.com/office/drawing/2014/main" id="{00000000-0008-0000-0600-000017030000}"/>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45755</xdr:rowOff>
    </xdr:from>
    <xdr:ext cx="599010" cy="259045"/>
    <xdr:sp macro="" textlink="">
      <xdr:nvSpPr>
        <xdr:cNvPr id="793" name="貸付金最大値テキスト">
          <a:extLst>
            <a:ext uri="{FF2B5EF4-FFF2-40B4-BE49-F238E27FC236}">
              <a16:creationId xmlns:a16="http://schemas.microsoft.com/office/drawing/2014/main" id="{00000000-0008-0000-0600-000019030000}"/>
            </a:ext>
          </a:extLst>
        </xdr:cNvPr>
        <xdr:cNvSpPr txBox="1"/>
      </xdr:nvSpPr>
      <xdr:spPr>
        <a:xfrm>
          <a:off x="22212300" y="84468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195,331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99078</xdr:rowOff>
    </xdr:from>
    <xdr:to>
      <xdr:col>116</xdr:col>
      <xdr:colOff>152400</xdr:colOff>
      <xdr:row>50</xdr:row>
      <xdr:rowOff>99078</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a:off x="22072600" y="86715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11120</xdr:rowOff>
    </xdr:from>
    <xdr:to>
      <xdr:col>116</xdr:col>
      <xdr:colOff>63500</xdr:colOff>
      <xdr:row>59</xdr:row>
      <xdr:rowOff>11707</xdr:rowOff>
    </xdr:to>
    <xdr:cxnSp macro="">
      <xdr:nvCxnSpPr>
        <xdr:cNvPr id="795" name="直線コネクタ 794">
          <a:extLst>
            <a:ext uri="{FF2B5EF4-FFF2-40B4-BE49-F238E27FC236}">
              <a16:creationId xmlns:a16="http://schemas.microsoft.com/office/drawing/2014/main" id="{00000000-0008-0000-0600-00001B030000}"/>
            </a:ext>
          </a:extLst>
        </xdr:cNvPr>
        <xdr:cNvCxnSpPr/>
      </xdr:nvCxnSpPr>
      <xdr:spPr>
        <a:xfrm flipV="1">
          <a:off x="21323300" y="10126670"/>
          <a:ext cx="838200" cy="5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129181</xdr:rowOff>
    </xdr:from>
    <xdr:ext cx="469744" cy="259045"/>
    <xdr:sp macro="" textlink="">
      <xdr:nvSpPr>
        <xdr:cNvPr id="796" name="貸付金平均値テキスト">
          <a:extLst>
            <a:ext uri="{FF2B5EF4-FFF2-40B4-BE49-F238E27FC236}">
              <a16:creationId xmlns:a16="http://schemas.microsoft.com/office/drawing/2014/main" id="{00000000-0008-0000-0600-00001C030000}"/>
            </a:ext>
          </a:extLst>
        </xdr:cNvPr>
        <xdr:cNvSpPr txBox="1"/>
      </xdr:nvSpPr>
      <xdr:spPr>
        <a:xfrm>
          <a:off x="22212300" y="990183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106304</xdr:rowOff>
    </xdr:from>
    <xdr:to>
      <xdr:col>116</xdr:col>
      <xdr:colOff>114300</xdr:colOff>
      <xdr:row>59</xdr:row>
      <xdr:rowOff>36454</xdr:rowOff>
    </xdr:to>
    <xdr:sp macro="" textlink="">
      <xdr:nvSpPr>
        <xdr:cNvPr id="797" name="フローチャート: 判断 796">
          <a:extLst>
            <a:ext uri="{FF2B5EF4-FFF2-40B4-BE49-F238E27FC236}">
              <a16:creationId xmlns:a16="http://schemas.microsoft.com/office/drawing/2014/main" id="{00000000-0008-0000-0600-00001D030000}"/>
            </a:ext>
          </a:extLst>
        </xdr:cNvPr>
        <xdr:cNvSpPr/>
      </xdr:nvSpPr>
      <xdr:spPr>
        <a:xfrm>
          <a:off x="22110700" y="10050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11707</xdr:rowOff>
    </xdr:from>
    <xdr:to>
      <xdr:col>111</xdr:col>
      <xdr:colOff>177800</xdr:colOff>
      <xdr:row>59</xdr:row>
      <xdr:rowOff>12233</xdr:rowOff>
    </xdr:to>
    <xdr:cxnSp macro="">
      <xdr:nvCxnSpPr>
        <xdr:cNvPr id="798" name="直線コネクタ 797">
          <a:extLst>
            <a:ext uri="{FF2B5EF4-FFF2-40B4-BE49-F238E27FC236}">
              <a16:creationId xmlns:a16="http://schemas.microsoft.com/office/drawing/2014/main" id="{00000000-0008-0000-0600-00001E030000}"/>
            </a:ext>
          </a:extLst>
        </xdr:cNvPr>
        <xdr:cNvCxnSpPr/>
      </xdr:nvCxnSpPr>
      <xdr:spPr>
        <a:xfrm flipV="1">
          <a:off x="20434300" y="10127257"/>
          <a:ext cx="889000" cy="5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119190</xdr:rowOff>
    </xdr:from>
    <xdr:to>
      <xdr:col>112</xdr:col>
      <xdr:colOff>38100</xdr:colOff>
      <xdr:row>59</xdr:row>
      <xdr:rowOff>49340</xdr:rowOff>
    </xdr:to>
    <xdr:sp macro="" textlink="">
      <xdr:nvSpPr>
        <xdr:cNvPr id="799" name="フローチャート: 判断 798">
          <a:extLst>
            <a:ext uri="{FF2B5EF4-FFF2-40B4-BE49-F238E27FC236}">
              <a16:creationId xmlns:a16="http://schemas.microsoft.com/office/drawing/2014/main" id="{00000000-0008-0000-0600-00001F030000}"/>
            </a:ext>
          </a:extLst>
        </xdr:cNvPr>
        <xdr:cNvSpPr/>
      </xdr:nvSpPr>
      <xdr:spPr>
        <a:xfrm>
          <a:off x="21272500" y="10063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65867</xdr:rowOff>
    </xdr:from>
    <xdr:ext cx="469744"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21088428" y="98385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12233</xdr:rowOff>
    </xdr:from>
    <xdr:to>
      <xdr:col>107</xdr:col>
      <xdr:colOff>50800</xdr:colOff>
      <xdr:row>59</xdr:row>
      <xdr:rowOff>12728</xdr:rowOff>
    </xdr:to>
    <xdr:cxnSp macro="">
      <xdr:nvCxnSpPr>
        <xdr:cNvPr id="801" name="直線コネクタ 800">
          <a:extLst>
            <a:ext uri="{FF2B5EF4-FFF2-40B4-BE49-F238E27FC236}">
              <a16:creationId xmlns:a16="http://schemas.microsoft.com/office/drawing/2014/main" id="{00000000-0008-0000-0600-000021030000}"/>
            </a:ext>
          </a:extLst>
        </xdr:cNvPr>
        <xdr:cNvCxnSpPr/>
      </xdr:nvCxnSpPr>
      <xdr:spPr>
        <a:xfrm flipV="1">
          <a:off x="19545300" y="10127783"/>
          <a:ext cx="889000" cy="4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119997</xdr:rowOff>
    </xdr:from>
    <xdr:to>
      <xdr:col>107</xdr:col>
      <xdr:colOff>101600</xdr:colOff>
      <xdr:row>59</xdr:row>
      <xdr:rowOff>50147</xdr:rowOff>
    </xdr:to>
    <xdr:sp macro="" textlink="">
      <xdr:nvSpPr>
        <xdr:cNvPr id="802" name="フローチャート: 判断 801">
          <a:extLst>
            <a:ext uri="{FF2B5EF4-FFF2-40B4-BE49-F238E27FC236}">
              <a16:creationId xmlns:a16="http://schemas.microsoft.com/office/drawing/2014/main" id="{00000000-0008-0000-0600-000022030000}"/>
            </a:ext>
          </a:extLst>
        </xdr:cNvPr>
        <xdr:cNvSpPr/>
      </xdr:nvSpPr>
      <xdr:spPr>
        <a:xfrm>
          <a:off x="20383500" y="100640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66674</xdr:rowOff>
    </xdr:from>
    <xdr:ext cx="469744" cy="259045"/>
    <xdr:sp macro="" textlink="">
      <xdr:nvSpPr>
        <xdr:cNvPr id="803" name="テキスト ボックス 802">
          <a:extLst>
            <a:ext uri="{FF2B5EF4-FFF2-40B4-BE49-F238E27FC236}">
              <a16:creationId xmlns:a16="http://schemas.microsoft.com/office/drawing/2014/main" id="{00000000-0008-0000-0600-000023030000}"/>
            </a:ext>
          </a:extLst>
        </xdr:cNvPr>
        <xdr:cNvSpPr txBox="1"/>
      </xdr:nvSpPr>
      <xdr:spPr>
        <a:xfrm>
          <a:off x="20199428" y="98393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12728</xdr:rowOff>
    </xdr:from>
    <xdr:to>
      <xdr:col>102</xdr:col>
      <xdr:colOff>114300</xdr:colOff>
      <xdr:row>59</xdr:row>
      <xdr:rowOff>23625</xdr:rowOff>
    </xdr:to>
    <xdr:cxnSp macro="">
      <xdr:nvCxnSpPr>
        <xdr:cNvPr id="804" name="直線コネクタ 803">
          <a:extLst>
            <a:ext uri="{FF2B5EF4-FFF2-40B4-BE49-F238E27FC236}">
              <a16:creationId xmlns:a16="http://schemas.microsoft.com/office/drawing/2014/main" id="{00000000-0008-0000-0600-000024030000}"/>
            </a:ext>
          </a:extLst>
        </xdr:cNvPr>
        <xdr:cNvCxnSpPr/>
      </xdr:nvCxnSpPr>
      <xdr:spPr>
        <a:xfrm flipV="1">
          <a:off x="18656300" y="10128278"/>
          <a:ext cx="889000" cy="108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122344</xdr:rowOff>
    </xdr:from>
    <xdr:to>
      <xdr:col>102</xdr:col>
      <xdr:colOff>165100</xdr:colOff>
      <xdr:row>59</xdr:row>
      <xdr:rowOff>52494</xdr:rowOff>
    </xdr:to>
    <xdr:sp macro="" textlink="">
      <xdr:nvSpPr>
        <xdr:cNvPr id="805" name="フローチャート: 判断 804">
          <a:extLst>
            <a:ext uri="{FF2B5EF4-FFF2-40B4-BE49-F238E27FC236}">
              <a16:creationId xmlns:a16="http://schemas.microsoft.com/office/drawing/2014/main" id="{00000000-0008-0000-0600-000025030000}"/>
            </a:ext>
          </a:extLst>
        </xdr:cNvPr>
        <xdr:cNvSpPr/>
      </xdr:nvSpPr>
      <xdr:spPr>
        <a:xfrm>
          <a:off x="19494500" y="100664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69021</xdr:rowOff>
    </xdr:from>
    <xdr:ext cx="469744" cy="25904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19310428" y="98416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117185</xdr:rowOff>
    </xdr:from>
    <xdr:to>
      <xdr:col>98</xdr:col>
      <xdr:colOff>38100</xdr:colOff>
      <xdr:row>59</xdr:row>
      <xdr:rowOff>47335</xdr:rowOff>
    </xdr:to>
    <xdr:sp macro="" textlink="">
      <xdr:nvSpPr>
        <xdr:cNvPr id="807" name="フローチャート: 判断 806">
          <a:extLst>
            <a:ext uri="{FF2B5EF4-FFF2-40B4-BE49-F238E27FC236}">
              <a16:creationId xmlns:a16="http://schemas.microsoft.com/office/drawing/2014/main" id="{00000000-0008-0000-0600-000027030000}"/>
            </a:ext>
          </a:extLst>
        </xdr:cNvPr>
        <xdr:cNvSpPr/>
      </xdr:nvSpPr>
      <xdr:spPr>
        <a:xfrm>
          <a:off x="18605500" y="10061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63862</xdr:rowOff>
    </xdr:from>
    <xdr:ext cx="469744" cy="259045"/>
    <xdr:sp macro=""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18421428" y="98365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131770</xdr:rowOff>
    </xdr:from>
    <xdr:to>
      <xdr:col>116</xdr:col>
      <xdr:colOff>114300</xdr:colOff>
      <xdr:row>59</xdr:row>
      <xdr:rowOff>61920</xdr:rowOff>
    </xdr:to>
    <xdr:sp macro="" textlink="">
      <xdr:nvSpPr>
        <xdr:cNvPr id="814" name="楕円 813">
          <a:extLst>
            <a:ext uri="{FF2B5EF4-FFF2-40B4-BE49-F238E27FC236}">
              <a16:creationId xmlns:a16="http://schemas.microsoft.com/office/drawing/2014/main" id="{00000000-0008-0000-0600-00002E030000}"/>
            </a:ext>
          </a:extLst>
        </xdr:cNvPr>
        <xdr:cNvSpPr/>
      </xdr:nvSpPr>
      <xdr:spPr>
        <a:xfrm>
          <a:off x="22110700" y="10075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84731</xdr:rowOff>
    </xdr:from>
    <xdr:ext cx="469744" cy="259045"/>
    <xdr:sp macro="" textlink="">
      <xdr:nvSpPr>
        <xdr:cNvPr id="815" name="貸付金該当値テキスト">
          <a:extLst>
            <a:ext uri="{FF2B5EF4-FFF2-40B4-BE49-F238E27FC236}">
              <a16:creationId xmlns:a16="http://schemas.microsoft.com/office/drawing/2014/main" id="{00000000-0008-0000-0600-00002F030000}"/>
            </a:ext>
          </a:extLst>
        </xdr:cNvPr>
        <xdr:cNvSpPr txBox="1"/>
      </xdr:nvSpPr>
      <xdr:spPr>
        <a:xfrm>
          <a:off x="22212300" y="100288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132357</xdr:rowOff>
    </xdr:from>
    <xdr:to>
      <xdr:col>112</xdr:col>
      <xdr:colOff>38100</xdr:colOff>
      <xdr:row>59</xdr:row>
      <xdr:rowOff>62507</xdr:rowOff>
    </xdr:to>
    <xdr:sp macro="" textlink="">
      <xdr:nvSpPr>
        <xdr:cNvPr id="816" name="楕円 815">
          <a:extLst>
            <a:ext uri="{FF2B5EF4-FFF2-40B4-BE49-F238E27FC236}">
              <a16:creationId xmlns:a16="http://schemas.microsoft.com/office/drawing/2014/main" id="{00000000-0008-0000-0600-000030030000}"/>
            </a:ext>
          </a:extLst>
        </xdr:cNvPr>
        <xdr:cNvSpPr/>
      </xdr:nvSpPr>
      <xdr:spPr>
        <a:xfrm>
          <a:off x="21272500" y="100764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59</xdr:row>
      <xdr:rowOff>53634</xdr:rowOff>
    </xdr:from>
    <xdr:ext cx="469744"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21088428" y="101691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132883</xdr:rowOff>
    </xdr:from>
    <xdr:to>
      <xdr:col>107</xdr:col>
      <xdr:colOff>101600</xdr:colOff>
      <xdr:row>59</xdr:row>
      <xdr:rowOff>63033</xdr:rowOff>
    </xdr:to>
    <xdr:sp macro="" textlink="">
      <xdr:nvSpPr>
        <xdr:cNvPr id="818" name="楕円 817">
          <a:extLst>
            <a:ext uri="{FF2B5EF4-FFF2-40B4-BE49-F238E27FC236}">
              <a16:creationId xmlns:a16="http://schemas.microsoft.com/office/drawing/2014/main" id="{00000000-0008-0000-0600-000032030000}"/>
            </a:ext>
          </a:extLst>
        </xdr:cNvPr>
        <xdr:cNvSpPr/>
      </xdr:nvSpPr>
      <xdr:spPr>
        <a:xfrm>
          <a:off x="20383500" y="100769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59</xdr:row>
      <xdr:rowOff>54160</xdr:rowOff>
    </xdr:from>
    <xdr:ext cx="469744"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20199428" y="101697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133378</xdr:rowOff>
    </xdr:from>
    <xdr:to>
      <xdr:col>102</xdr:col>
      <xdr:colOff>165100</xdr:colOff>
      <xdr:row>59</xdr:row>
      <xdr:rowOff>63528</xdr:rowOff>
    </xdr:to>
    <xdr:sp macro="" textlink="">
      <xdr:nvSpPr>
        <xdr:cNvPr id="820" name="楕円 819">
          <a:extLst>
            <a:ext uri="{FF2B5EF4-FFF2-40B4-BE49-F238E27FC236}">
              <a16:creationId xmlns:a16="http://schemas.microsoft.com/office/drawing/2014/main" id="{00000000-0008-0000-0600-000034030000}"/>
            </a:ext>
          </a:extLst>
        </xdr:cNvPr>
        <xdr:cNvSpPr/>
      </xdr:nvSpPr>
      <xdr:spPr>
        <a:xfrm>
          <a:off x="19494500" y="100774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59</xdr:row>
      <xdr:rowOff>54655</xdr:rowOff>
    </xdr:from>
    <xdr:ext cx="469744" cy="259045"/>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19310428" y="101702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144275</xdr:rowOff>
    </xdr:from>
    <xdr:to>
      <xdr:col>98</xdr:col>
      <xdr:colOff>38100</xdr:colOff>
      <xdr:row>59</xdr:row>
      <xdr:rowOff>74425</xdr:rowOff>
    </xdr:to>
    <xdr:sp macro="" textlink="">
      <xdr:nvSpPr>
        <xdr:cNvPr id="822" name="楕円 821">
          <a:extLst>
            <a:ext uri="{FF2B5EF4-FFF2-40B4-BE49-F238E27FC236}">
              <a16:creationId xmlns:a16="http://schemas.microsoft.com/office/drawing/2014/main" id="{00000000-0008-0000-0600-000036030000}"/>
            </a:ext>
          </a:extLst>
        </xdr:cNvPr>
        <xdr:cNvSpPr/>
      </xdr:nvSpPr>
      <xdr:spPr>
        <a:xfrm>
          <a:off x="18605500" y="10088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59</xdr:row>
      <xdr:rowOff>65552</xdr:rowOff>
    </xdr:from>
    <xdr:ext cx="469744" cy="2590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18421428" y="101811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4" name="正方形/長方形 823">
          <a:extLst>
            <a:ext uri="{FF2B5EF4-FFF2-40B4-BE49-F238E27FC236}">
              <a16:creationId xmlns:a16="http://schemas.microsoft.com/office/drawing/2014/main" id="{00000000-0008-0000-0600-000038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5" name="正方形/長方形 824">
          <a:extLst>
            <a:ext uri="{FF2B5EF4-FFF2-40B4-BE49-F238E27FC236}">
              <a16:creationId xmlns:a16="http://schemas.microsoft.com/office/drawing/2014/main" id="{00000000-0008-0000-0600-000039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6" name="正方形/長方形 825">
          <a:extLst>
            <a:ext uri="{FF2B5EF4-FFF2-40B4-BE49-F238E27FC236}">
              <a16:creationId xmlns:a16="http://schemas.microsoft.com/office/drawing/2014/main" id="{00000000-0008-0000-0600-00003A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7" name="正方形/長方形 826">
          <a:extLst>
            <a:ext uri="{FF2B5EF4-FFF2-40B4-BE49-F238E27FC236}">
              <a16:creationId xmlns:a16="http://schemas.microsoft.com/office/drawing/2014/main" id="{00000000-0008-0000-0600-00003B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8" name="正方形/長方形 827">
          <a:extLst>
            <a:ext uri="{FF2B5EF4-FFF2-40B4-BE49-F238E27FC236}">
              <a16:creationId xmlns:a16="http://schemas.microsoft.com/office/drawing/2014/main" id="{00000000-0008-0000-0600-00003C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9" name="正方形/長方形 828">
          <a:extLst>
            <a:ext uri="{FF2B5EF4-FFF2-40B4-BE49-F238E27FC236}">
              <a16:creationId xmlns:a16="http://schemas.microsoft.com/office/drawing/2014/main" id="{00000000-0008-0000-0600-00003D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0" name="正方形/長方形 829">
          <a:extLst>
            <a:ext uri="{FF2B5EF4-FFF2-40B4-BE49-F238E27FC236}">
              <a16:creationId xmlns:a16="http://schemas.microsoft.com/office/drawing/2014/main" id="{00000000-0008-0000-0600-00003E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44,813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3" name="直線コネクタ 832">
          <a:extLst>
            <a:ext uri="{FF2B5EF4-FFF2-40B4-BE49-F238E27FC236}">
              <a16:creationId xmlns:a16="http://schemas.microsoft.com/office/drawing/2014/main" id="{00000000-0008-0000-0600-000041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34" name="テキスト ボックス 833">
          <a:extLst>
            <a:ext uri="{FF2B5EF4-FFF2-40B4-BE49-F238E27FC236}">
              <a16:creationId xmlns:a16="http://schemas.microsoft.com/office/drawing/2014/main" id="{00000000-0008-0000-0600-000042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44450</xdr:rowOff>
    </xdr:from>
    <xdr:to>
      <xdr:col>120</xdr:col>
      <xdr:colOff>114300</xdr:colOff>
      <xdr:row>79</xdr:row>
      <xdr:rowOff>44450</xdr:rowOff>
    </xdr:to>
    <xdr:cxnSp macro="">
      <xdr:nvCxnSpPr>
        <xdr:cNvPr id="835" name="直線コネクタ 834">
          <a:extLst>
            <a:ext uri="{FF2B5EF4-FFF2-40B4-BE49-F238E27FC236}">
              <a16:creationId xmlns:a16="http://schemas.microsoft.com/office/drawing/2014/main" id="{00000000-0008-0000-0600-000043030000}"/>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73677</xdr:rowOff>
    </xdr:from>
    <xdr:ext cx="531299" cy="259045"/>
    <xdr:sp macro="" textlink="">
      <xdr:nvSpPr>
        <xdr:cNvPr id="836" name="テキスト ボックス 835">
          <a:extLst>
            <a:ext uri="{FF2B5EF4-FFF2-40B4-BE49-F238E27FC236}">
              <a16:creationId xmlns:a16="http://schemas.microsoft.com/office/drawing/2014/main" id="{00000000-0008-0000-0600-000044030000}"/>
            </a:ext>
          </a:extLst>
        </xdr:cNvPr>
        <xdr:cNvSpPr txBox="1"/>
      </xdr:nvSpPr>
      <xdr:spPr>
        <a:xfrm>
          <a:off x="17756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37" name="直線コネクタ 836">
          <a:extLst>
            <a:ext uri="{FF2B5EF4-FFF2-40B4-BE49-F238E27FC236}">
              <a16:creationId xmlns:a16="http://schemas.microsoft.com/office/drawing/2014/main" id="{00000000-0008-0000-0600-000045030000}"/>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38" name="テキスト ボックス 837">
          <a:extLst>
            <a:ext uri="{FF2B5EF4-FFF2-40B4-BE49-F238E27FC236}">
              <a16:creationId xmlns:a16="http://schemas.microsoft.com/office/drawing/2014/main" id="{00000000-0008-0000-0600-000046030000}"/>
            </a:ext>
          </a:extLst>
        </xdr:cNvPr>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40" name="テキスト ボックス 839">
          <a:extLst>
            <a:ext uri="{FF2B5EF4-FFF2-40B4-BE49-F238E27FC236}">
              <a16:creationId xmlns:a16="http://schemas.microsoft.com/office/drawing/2014/main" id="{00000000-0008-0000-0600-000048030000}"/>
            </a:ext>
          </a:extLst>
        </xdr:cNvPr>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130827</xdr:rowOff>
    </xdr:from>
    <xdr:ext cx="531299" cy="259045"/>
    <xdr:sp macro=""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7756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92727</xdr:rowOff>
    </xdr:from>
    <xdr:ext cx="595419" cy="259045"/>
    <xdr:sp macro="" textlink="">
      <xdr:nvSpPr>
        <xdr:cNvPr id="844" name="テキスト ボックス 843">
          <a:extLst>
            <a:ext uri="{FF2B5EF4-FFF2-40B4-BE49-F238E27FC236}">
              <a16:creationId xmlns:a16="http://schemas.microsoft.com/office/drawing/2014/main" id="{00000000-0008-0000-0600-00004C030000}"/>
            </a:ext>
          </a:extLst>
        </xdr:cNvPr>
        <xdr:cNvSpPr txBox="1"/>
      </xdr:nvSpPr>
      <xdr:spPr>
        <a:xfrm>
          <a:off x="17692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6" name="テキスト ボックス 845">
          <a:extLst>
            <a:ext uri="{FF2B5EF4-FFF2-40B4-BE49-F238E27FC236}">
              <a16:creationId xmlns:a16="http://schemas.microsoft.com/office/drawing/2014/main" id="{00000000-0008-0000-0600-00004E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7" name="繰出金グラフ枠">
          <a:extLst>
            <a:ext uri="{FF2B5EF4-FFF2-40B4-BE49-F238E27FC236}">
              <a16:creationId xmlns:a16="http://schemas.microsoft.com/office/drawing/2014/main" id="{00000000-0008-0000-0600-00004F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145606</xdr:rowOff>
    </xdr:from>
    <xdr:to>
      <xdr:col>116</xdr:col>
      <xdr:colOff>62864</xdr:colOff>
      <xdr:row>77</xdr:row>
      <xdr:rowOff>158311</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flipV="1">
          <a:off x="22159595" y="12147106"/>
          <a:ext cx="1269" cy="12128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77</xdr:row>
      <xdr:rowOff>162138</xdr:rowOff>
    </xdr:from>
    <xdr:ext cx="534377" cy="259045"/>
    <xdr:sp macro="" textlink="">
      <xdr:nvSpPr>
        <xdr:cNvPr id="849" name="繰出金最小値テキスト">
          <a:extLst>
            <a:ext uri="{FF2B5EF4-FFF2-40B4-BE49-F238E27FC236}">
              <a16:creationId xmlns:a16="http://schemas.microsoft.com/office/drawing/2014/main" id="{00000000-0008-0000-0600-000051030000}"/>
            </a:ext>
          </a:extLst>
        </xdr:cNvPr>
        <xdr:cNvSpPr txBox="1"/>
      </xdr:nvSpPr>
      <xdr:spPr>
        <a:xfrm>
          <a:off x="22212300" y="133637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32,023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158311</xdr:rowOff>
    </xdr:from>
    <xdr:to>
      <xdr:col>116</xdr:col>
      <xdr:colOff>152400</xdr:colOff>
      <xdr:row>77</xdr:row>
      <xdr:rowOff>158311</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a:off x="22072600" y="133599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92283</xdr:rowOff>
    </xdr:from>
    <xdr:ext cx="534377" cy="259045"/>
    <xdr:sp macro="" textlink="">
      <xdr:nvSpPr>
        <xdr:cNvPr id="851" name="繰出金最大値テキスト">
          <a:extLst>
            <a:ext uri="{FF2B5EF4-FFF2-40B4-BE49-F238E27FC236}">
              <a16:creationId xmlns:a16="http://schemas.microsoft.com/office/drawing/2014/main" id="{00000000-0008-0000-0600-000053030000}"/>
            </a:ext>
          </a:extLst>
        </xdr:cNvPr>
        <xdr:cNvSpPr txBox="1"/>
      </xdr:nvSpPr>
      <xdr:spPr>
        <a:xfrm>
          <a:off x="22212300" y="119223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95,690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145606</xdr:rowOff>
    </xdr:from>
    <xdr:to>
      <xdr:col>116</xdr:col>
      <xdr:colOff>152400</xdr:colOff>
      <xdr:row>70</xdr:row>
      <xdr:rowOff>145606</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a:off x="22072600" y="121471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74</xdr:row>
      <xdr:rowOff>102648</xdr:rowOff>
    </xdr:from>
    <xdr:to>
      <xdr:col>116</xdr:col>
      <xdr:colOff>63500</xdr:colOff>
      <xdr:row>74</xdr:row>
      <xdr:rowOff>116516</xdr:rowOff>
    </xdr:to>
    <xdr:cxnSp macro="">
      <xdr:nvCxnSpPr>
        <xdr:cNvPr id="853" name="直線コネクタ 852">
          <a:extLst>
            <a:ext uri="{FF2B5EF4-FFF2-40B4-BE49-F238E27FC236}">
              <a16:creationId xmlns:a16="http://schemas.microsoft.com/office/drawing/2014/main" id="{00000000-0008-0000-0600-000055030000}"/>
            </a:ext>
          </a:extLst>
        </xdr:cNvPr>
        <xdr:cNvCxnSpPr/>
      </xdr:nvCxnSpPr>
      <xdr:spPr>
        <a:xfrm flipV="1">
          <a:off x="21323300" y="12789948"/>
          <a:ext cx="838200" cy="13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129601</xdr:rowOff>
    </xdr:from>
    <xdr:ext cx="534377" cy="259045"/>
    <xdr:sp macro="" textlink="">
      <xdr:nvSpPr>
        <xdr:cNvPr id="854" name="繰出金平均値テキスト">
          <a:extLst>
            <a:ext uri="{FF2B5EF4-FFF2-40B4-BE49-F238E27FC236}">
              <a16:creationId xmlns:a16="http://schemas.microsoft.com/office/drawing/2014/main" id="{00000000-0008-0000-0600-000056030000}"/>
            </a:ext>
          </a:extLst>
        </xdr:cNvPr>
        <xdr:cNvSpPr txBox="1"/>
      </xdr:nvSpPr>
      <xdr:spPr>
        <a:xfrm>
          <a:off x="22212300" y="1281690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151174</xdr:rowOff>
    </xdr:from>
    <xdr:to>
      <xdr:col>116</xdr:col>
      <xdr:colOff>114300</xdr:colOff>
      <xdr:row>75</xdr:row>
      <xdr:rowOff>81324</xdr:rowOff>
    </xdr:to>
    <xdr:sp macro="" textlink="">
      <xdr:nvSpPr>
        <xdr:cNvPr id="855" name="フローチャート: 判断 854">
          <a:extLst>
            <a:ext uri="{FF2B5EF4-FFF2-40B4-BE49-F238E27FC236}">
              <a16:creationId xmlns:a16="http://schemas.microsoft.com/office/drawing/2014/main" id="{00000000-0008-0000-0600-000057030000}"/>
            </a:ext>
          </a:extLst>
        </xdr:cNvPr>
        <xdr:cNvSpPr/>
      </xdr:nvSpPr>
      <xdr:spPr>
        <a:xfrm>
          <a:off x="22110700" y="128384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74</xdr:row>
      <xdr:rowOff>116516</xdr:rowOff>
    </xdr:from>
    <xdr:to>
      <xdr:col>111</xdr:col>
      <xdr:colOff>177800</xdr:colOff>
      <xdr:row>74</xdr:row>
      <xdr:rowOff>157207</xdr:rowOff>
    </xdr:to>
    <xdr:cxnSp macro="">
      <xdr:nvCxnSpPr>
        <xdr:cNvPr id="856" name="直線コネクタ 855">
          <a:extLst>
            <a:ext uri="{FF2B5EF4-FFF2-40B4-BE49-F238E27FC236}">
              <a16:creationId xmlns:a16="http://schemas.microsoft.com/office/drawing/2014/main" id="{00000000-0008-0000-0600-000058030000}"/>
            </a:ext>
          </a:extLst>
        </xdr:cNvPr>
        <xdr:cNvCxnSpPr/>
      </xdr:nvCxnSpPr>
      <xdr:spPr>
        <a:xfrm flipV="1">
          <a:off x="20434300" y="12803816"/>
          <a:ext cx="889000" cy="406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74</xdr:row>
      <xdr:rowOff>136639</xdr:rowOff>
    </xdr:from>
    <xdr:to>
      <xdr:col>112</xdr:col>
      <xdr:colOff>38100</xdr:colOff>
      <xdr:row>75</xdr:row>
      <xdr:rowOff>66789</xdr:rowOff>
    </xdr:to>
    <xdr:sp macro="" textlink="">
      <xdr:nvSpPr>
        <xdr:cNvPr id="857" name="フローチャート: 判断 856">
          <a:extLst>
            <a:ext uri="{FF2B5EF4-FFF2-40B4-BE49-F238E27FC236}">
              <a16:creationId xmlns:a16="http://schemas.microsoft.com/office/drawing/2014/main" id="{00000000-0008-0000-0600-000059030000}"/>
            </a:ext>
          </a:extLst>
        </xdr:cNvPr>
        <xdr:cNvSpPr/>
      </xdr:nvSpPr>
      <xdr:spPr>
        <a:xfrm>
          <a:off x="21272500" y="12823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75</xdr:row>
      <xdr:rowOff>57916</xdr:rowOff>
    </xdr:from>
    <xdr:ext cx="534377" cy="259045"/>
    <xdr:sp macro="" textlink="">
      <xdr:nvSpPr>
        <xdr:cNvPr id="858" name="テキスト ボックス 857">
          <a:extLst>
            <a:ext uri="{FF2B5EF4-FFF2-40B4-BE49-F238E27FC236}">
              <a16:creationId xmlns:a16="http://schemas.microsoft.com/office/drawing/2014/main" id="{00000000-0008-0000-0600-00005A030000}"/>
            </a:ext>
          </a:extLst>
        </xdr:cNvPr>
        <xdr:cNvSpPr txBox="1"/>
      </xdr:nvSpPr>
      <xdr:spPr>
        <a:xfrm>
          <a:off x="21056111" y="129166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74</xdr:row>
      <xdr:rowOff>157207</xdr:rowOff>
    </xdr:from>
    <xdr:to>
      <xdr:col>107</xdr:col>
      <xdr:colOff>50800</xdr:colOff>
      <xdr:row>75</xdr:row>
      <xdr:rowOff>7683</xdr:rowOff>
    </xdr:to>
    <xdr:cxnSp macro="">
      <xdr:nvCxnSpPr>
        <xdr:cNvPr id="859" name="直線コネクタ 858">
          <a:extLst>
            <a:ext uri="{FF2B5EF4-FFF2-40B4-BE49-F238E27FC236}">
              <a16:creationId xmlns:a16="http://schemas.microsoft.com/office/drawing/2014/main" id="{00000000-0008-0000-0600-00005B030000}"/>
            </a:ext>
          </a:extLst>
        </xdr:cNvPr>
        <xdr:cNvCxnSpPr/>
      </xdr:nvCxnSpPr>
      <xdr:spPr>
        <a:xfrm flipV="1">
          <a:off x="19545300" y="12844507"/>
          <a:ext cx="889000" cy="219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74</xdr:row>
      <xdr:rowOff>170149</xdr:rowOff>
    </xdr:from>
    <xdr:to>
      <xdr:col>107</xdr:col>
      <xdr:colOff>101600</xdr:colOff>
      <xdr:row>75</xdr:row>
      <xdr:rowOff>100299</xdr:rowOff>
    </xdr:to>
    <xdr:sp macro="" textlink="">
      <xdr:nvSpPr>
        <xdr:cNvPr id="860" name="フローチャート: 判断 859">
          <a:extLst>
            <a:ext uri="{FF2B5EF4-FFF2-40B4-BE49-F238E27FC236}">
              <a16:creationId xmlns:a16="http://schemas.microsoft.com/office/drawing/2014/main" id="{00000000-0008-0000-0600-00005C030000}"/>
            </a:ext>
          </a:extLst>
        </xdr:cNvPr>
        <xdr:cNvSpPr/>
      </xdr:nvSpPr>
      <xdr:spPr>
        <a:xfrm>
          <a:off x="20383500" y="128574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75</xdr:row>
      <xdr:rowOff>91426</xdr:rowOff>
    </xdr:from>
    <xdr:ext cx="534377" cy="259045"/>
    <xdr:sp macro="" textlink="">
      <xdr:nvSpPr>
        <xdr:cNvPr id="861" name="テキスト ボックス 860">
          <a:extLst>
            <a:ext uri="{FF2B5EF4-FFF2-40B4-BE49-F238E27FC236}">
              <a16:creationId xmlns:a16="http://schemas.microsoft.com/office/drawing/2014/main" id="{00000000-0008-0000-0600-00005D030000}"/>
            </a:ext>
          </a:extLst>
        </xdr:cNvPr>
        <xdr:cNvSpPr txBox="1"/>
      </xdr:nvSpPr>
      <xdr:spPr>
        <a:xfrm>
          <a:off x="20167111" y="129501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75</xdr:row>
      <xdr:rowOff>7683</xdr:rowOff>
    </xdr:from>
    <xdr:to>
      <xdr:col>102</xdr:col>
      <xdr:colOff>114300</xdr:colOff>
      <xdr:row>75</xdr:row>
      <xdr:rowOff>10275</xdr:rowOff>
    </xdr:to>
    <xdr:cxnSp macro="">
      <xdr:nvCxnSpPr>
        <xdr:cNvPr id="862" name="直線コネクタ 861">
          <a:extLst>
            <a:ext uri="{FF2B5EF4-FFF2-40B4-BE49-F238E27FC236}">
              <a16:creationId xmlns:a16="http://schemas.microsoft.com/office/drawing/2014/main" id="{00000000-0008-0000-0600-00005E030000}"/>
            </a:ext>
          </a:extLst>
        </xdr:cNvPr>
        <xdr:cNvCxnSpPr/>
      </xdr:nvCxnSpPr>
      <xdr:spPr>
        <a:xfrm flipV="1">
          <a:off x="18656300" y="12866433"/>
          <a:ext cx="889000" cy="25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8719</xdr:rowOff>
    </xdr:from>
    <xdr:to>
      <xdr:col>102</xdr:col>
      <xdr:colOff>165100</xdr:colOff>
      <xdr:row>75</xdr:row>
      <xdr:rowOff>110319</xdr:rowOff>
    </xdr:to>
    <xdr:sp macro="" textlink="">
      <xdr:nvSpPr>
        <xdr:cNvPr id="863" name="フローチャート: 判断 862">
          <a:extLst>
            <a:ext uri="{FF2B5EF4-FFF2-40B4-BE49-F238E27FC236}">
              <a16:creationId xmlns:a16="http://schemas.microsoft.com/office/drawing/2014/main" id="{00000000-0008-0000-0600-00005F030000}"/>
            </a:ext>
          </a:extLst>
        </xdr:cNvPr>
        <xdr:cNvSpPr/>
      </xdr:nvSpPr>
      <xdr:spPr>
        <a:xfrm>
          <a:off x="19494500" y="128674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75</xdr:row>
      <xdr:rowOff>101446</xdr:rowOff>
    </xdr:from>
    <xdr:ext cx="534377" cy="259045"/>
    <xdr:sp macro="" textlink="">
      <xdr:nvSpPr>
        <xdr:cNvPr id="864" name="テキスト ボックス 863">
          <a:extLst>
            <a:ext uri="{FF2B5EF4-FFF2-40B4-BE49-F238E27FC236}">
              <a16:creationId xmlns:a16="http://schemas.microsoft.com/office/drawing/2014/main" id="{00000000-0008-0000-0600-000060030000}"/>
            </a:ext>
          </a:extLst>
        </xdr:cNvPr>
        <xdr:cNvSpPr txBox="1"/>
      </xdr:nvSpPr>
      <xdr:spPr>
        <a:xfrm>
          <a:off x="19278111" y="129601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45238</xdr:rowOff>
    </xdr:from>
    <xdr:to>
      <xdr:col>98</xdr:col>
      <xdr:colOff>38100</xdr:colOff>
      <xdr:row>75</xdr:row>
      <xdr:rowOff>146838</xdr:rowOff>
    </xdr:to>
    <xdr:sp macro="" textlink="">
      <xdr:nvSpPr>
        <xdr:cNvPr id="865" name="フローチャート: 判断 864">
          <a:extLst>
            <a:ext uri="{FF2B5EF4-FFF2-40B4-BE49-F238E27FC236}">
              <a16:creationId xmlns:a16="http://schemas.microsoft.com/office/drawing/2014/main" id="{00000000-0008-0000-0600-000061030000}"/>
            </a:ext>
          </a:extLst>
        </xdr:cNvPr>
        <xdr:cNvSpPr/>
      </xdr:nvSpPr>
      <xdr:spPr>
        <a:xfrm>
          <a:off x="18605500" y="129039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75</xdr:row>
      <xdr:rowOff>137965</xdr:rowOff>
    </xdr:from>
    <xdr:ext cx="534377"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18389111" y="129967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51848</xdr:rowOff>
    </xdr:from>
    <xdr:to>
      <xdr:col>116</xdr:col>
      <xdr:colOff>114300</xdr:colOff>
      <xdr:row>74</xdr:row>
      <xdr:rowOff>153448</xdr:rowOff>
    </xdr:to>
    <xdr:sp macro="" textlink="">
      <xdr:nvSpPr>
        <xdr:cNvPr id="872" name="楕円 871">
          <a:extLst>
            <a:ext uri="{FF2B5EF4-FFF2-40B4-BE49-F238E27FC236}">
              <a16:creationId xmlns:a16="http://schemas.microsoft.com/office/drawing/2014/main" id="{00000000-0008-0000-0600-000068030000}"/>
            </a:ext>
          </a:extLst>
        </xdr:cNvPr>
        <xdr:cNvSpPr/>
      </xdr:nvSpPr>
      <xdr:spPr>
        <a:xfrm>
          <a:off x="22110700" y="127391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73</xdr:row>
      <xdr:rowOff>74725</xdr:rowOff>
    </xdr:from>
    <xdr:ext cx="534377" cy="259045"/>
    <xdr:sp macro="" textlink="">
      <xdr:nvSpPr>
        <xdr:cNvPr id="873" name="繰出金該当値テキスト">
          <a:extLst>
            <a:ext uri="{FF2B5EF4-FFF2-40B4-BE49-F238E27FC236}">
              <a16:creationId xmlns:a16="http://schemas.microsoft.com/office/drawing/2014/main" id="{00000000-0008-0000-0600-000069030000}"/>
            </a:ext>
          </a:extLst>
        </xdr:cNvPr>
        <xdr:cNvSpPr txBox="1"/>
      </xdr:nvSpPr>
      <xdr:spPr>
        <a:xfrm>
          <a:off x="22212300" y="125905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61,945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74</xdr:row>
      <xdr:rowOff>65716</xdr:rowOff>
    </xdr:from>
    <xdr:to>
      <xdr:col>112</xdr:col>
      <xdr:colOff>38100</xdr:colOff>
      <xdr:row>74</xdr:row>
      <xdr:rowOff>167316</xdr:rowOff>
    </xdr:to>
    <xdr:sp macro="" textlink="">
      <xdr:nvSpPr>
        <xdr:cNvPr id="874" name="楕円 873">
          <a:extLst>
            <a:ext uri="{FF2B5EF4-FFF2-40B4-BE49-F238E27FC236}">
              <a16:creationId xmlns:a16="http://schemas.microsoft.com/office/drawing/2014/main" id="{00000000-0008-0000-0600-00006A030000}"/>
            </a:ext>
          </a:extLst>
        </xdr:cNvPr>
        <xdr:cNvSpPr/>
      </xdr:nvSpPr>
      <xdr:spPr>
        <a:xfrm>
          <a:off x="21272500" y="127530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73</xdr:row>
      <xdr:rowOff>12393</xdr:rowOff>
    </xdr:from>
    <xdr:ext cx="534377"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21056111" y="125282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74</xdr:row>
      <xdr:rowOff>106407</xdr:rowOff>
    </xdr:from>
    <xdr:to>
      <xdr:col>107</xdr:col>
      <xdr:colOff>101600</xdr:colOff>
      <xdr:row>75</xdr:row>
      <xdr:rowOff>36557</xdr:rowOff>
    </xdr:to>
    <xdr:sp macro="" textlink="">
      <xdr:nvSpPr>
        <xdr:cNvPr id="876" name="楕円 875">
          <a:extLst>
            <a:ext uri="{FF2B5EF4-FFF2-40B4-BE49-F238E27FC236}">
              <a16:creationId xmlns:a16="http://schemas.microsoft.com/office/drawing/2014/main" id="{00000000-0008-0000-0600-00006C030000}"/>
            </a:ext>
          </a:extLst>
        </xdr:cNvPr>
        <xdr:cNvSpPr/>
      </xdr:nvSpPr>
      <xdr:spPr>
        <a:xfrm>
          <a:off x="20383500" y="127937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73</xdr:row>
      <xdr:rowOff>53084</xdr:rowOff>
    </xdr:from>
    <xdr:ext cx="534377"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20167111" y="125689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59,081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74</xdr:row>
      <xdr:rowOff>128333</xdr:rowOff>
    </xdr:from>
    <xdr:to>
      <xdr:col>102</xdr:col>
      <xdr:colOff>165100</xdr:colOff>
      <xdr:row>75</xdr:row>
      <xdr:rowOff>58483</xdr:rowOff>
    </xdr:to>
    <xdr:sp macro="" textlink="">
      <xdr:nvSpPr>
        <xdr:cNvPr id="878" name="楕円 877">
          <a:extLst>
            <a:ext uri="{FF2B5EF4-FFF2-40B4-BE49-F238E27FC236}">
              <a16:creationId xmlns:a16="http://schemas.microsoft.com/office/drawing/2014/main" id="{00000000-0008-0000-0600-00006E030000}"/>
            </a:ext>
          </a:extLst>
        </xdr:cNvPr>
        <xdr:cNvSpPr/>
      </xdr:nvSpPr>
      <xdr:spPr>
        <a:xfrm>
          <a:off x="19494500" y="128156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73</xdr:row>
      <xdr:rowOff>75010</xdr:rowOff>
    </xdr:from>
    <xdr:ext cx="534377" cy="259045"/>
    <xdr:sp macro="" textlink="">
      <xdr:nvSpPr>
        <xdr:cNvPr id="879" name="テキスト ボックス 878">
          <a:extLst>
            <a:ext uri="{FF2B5EF4-FFF2-40B4-BE49-F238E27FC236}">
              <a16:creationId xmlns:a16="http://schemas.microsoft.com/office/drawing/2014/main" id="{00000000-0008-0000-0600-00006F030000}"/>
            </a:ext>
          </a:extLst>
        </xdr:cNvPr>
        <xdr:cNvSpPr txBox="1"/>
      </xdr:nvSpPr>
      <xdr:spPr>
        <a:xfrm>
          <a:off x="19278111" y="125908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57,930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130925</xdr:rowOff>
    </xdr:from>
    <xdr:to>
      <xdr:col>98</xdr:col>
      <xdr:colOff>38100</xdr:colOff>
      <xdr:row>75</xdr:row>
      <xdr:rowOff>61075</xdr:rowOff>
    </xdr:to>
    <xdr:sp macro="" textlink="">
      <xdr:nvSpPr>
        <xdr:cNvPr id="880" name="楕円 879">
          <a:extLst>
            <a:ext uri="{FF2B5EF4-FFF2-40B4-BE49-F238E27FC236}">
              <a16:creationId xmlns:a16="http://schemas.microsoft.com/office/drawing/2014/main" id="{00000000-0008-0000-0600-000070030000}"/>
            </a:ext>
          </a:extLst>
        </xdr:cNvPr>
        <xdr:cNvSpPr/>
      </xdr:nvSpPr>
      <xdr:spPr>
        <a:xfrm>
          <a:off x="18605500" y="12818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73</xdr:row>
      <xdr:rowOff>77602</xdr:rowOff>
    </xdr:from>
    <xdr:ext cx="534377" cy="259045"/>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18389111" y="125934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57,794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2" name="正方形/長方形 881">
          <a:extLst>
            <a:ext uri="{FF2B5EF4-FFF2-40B4-BE49-F238E27FC236}">
              <a16:creationId xmlns:a16="http://schemas.microsoft.com/office/drawing/2014/main" id="{00000000-0008-0000-0600-000072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3" name="正方形/長方形 882">
          <a:extLst>
            <a:ext uri="{FF2B5EF4-FFF2-40B4-BE49-F238E27FC236}">
              <a16:creationId xmlns:a16="http://schemas.microsoft.com/office/drawing/2014/main" id="{00000000-0008-0000-0600-000073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4" name="正方形/長方形 883">
          <a:extLst>
            <a:ext uri="{FF2B5EF4-FFF2-40B4-BE49-F238E27FC236}">
              <a16:creationId xmlns:a16="http://schemas.microsoft.com/office/drawing/2014/main" id="{00000000-0008-0000-0600-000074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5" name="正方形/長方形 884">
          <a:extLst>
            <a:ext uri="{FF2B5EF4-FFF2-40B4-BE49-F238E27FC236}">
              <a16:creationId xmlns:a16="http://schemas.microsoft.com/office/drawing/2014/main" id="{00000000-0008-0000-0600-000075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6" name="正方形/長方形 885">
          <a:extLst>
            <a:ext uri="{FF2B5EF4-FFF2-40B4-BE49-F238E27FC236}">
              <a16:creationId xmlns:a16="http://schemas.microsoft.com/office/drawing/2014/main" id="{00000000-0008-0000-0600-000076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7" name="正方形/長方形 886">
          <a:extLst>
            <a:ext uri="{FF2B5EF4-FFF2-40B4-BE49-F238E27FC236}">
              <a16:creationId xmlns:a16="http://schemas.microsoft.com/office/drawing/2014/main" id="{00000000-0008-0000-0600-000077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0" name="テキスト ボックス 889">
          <a:extLst>
            <a:ext uri="{FF2B5EF4-FFF2-40B4-BE49-F238E27FC236}">
              <a16:creationId xmlns:a16="http://schemas.microsoft.com/office/drawing/2014/main" id="{00000000-0008-0000-0600-00007A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1" name="直線コネクタ 890">
          <a:extLst>
            <a:ext uri="{FF2B5EF4-FFF2-40B4-BE49-F238E27FC236}">
              <a16:creationId xmlns:a16="http://schemas.microsoft.com/office/drawing/2014/main" id="{00000000-0008-0000-0600-00007B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99</xdr:row>
      <xdr:rowOff>44450</xdr:rowOff>
    </xdr:from>
    <xdr:to>
      <xdr:col>120</xdr:col>
      <xdr:colOff>114300</xdr:colOff>
      <xdr:row>99</xdr:row>
      <xdr:rowOff>44450</xdr:rowOff>
    </xdr:to>
    <xdr:cxnSp macro="">
      <xdr:nvCxnSpPr>
        <xdr:cNvPr id="892" name="直線コネクタ 891">
          <a:extLst>
            <a:ext uri="{FF2B5EF4-FFF2-40B4-BE49-F238E27FC236}">
              <a16:creationId xmlns:a16="http://schemas.microsoft.com/office/drawing/2014/main" id="{00000000-0008-0000-0600-00007C030000}"/>
            </a:ext>
          </a:extLst>
        </xdr:cNvPr>
        <xdr:cNvCxnSpPr/>
      </xdr:nvCxnSpPr>
      <xdr:spPr>
        <a:xfrm>
          <a:off x="18288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98</xdr:row>
      <xdr:rowOff>73677</xdr:rowOff>
    </xdr:from>
    <xdr:ext cx="248786" cy="259045"/>
    <xdr:sp macro="" textlink="">
      <xdr:nvSpPr>
        <xdr:cNvPr id="893" name="テキスト ボックス 892">
          <a:extLst>
            <a:ext uri="{FF2B5EF4-FFF2-40B4-BE49-F238E27FC236}">
              <a16:creationId xmlns:a16="http://schemas.microsoft.com/office/drawing/2014/main" id="{00000000-0008-0000-0600-00007D030000}"/>
            </a:ext>
          </a:extLst>
        </xdr:cNvPr>
        <xdr:cNvSpPr txBox="1"/>
      </xdr:nvSpPr>
      <xdr:spPr>
        <a:xfrm>
          <a:off x="18039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6350</xdr:rowOff>
    </xdr:from>
    <xdr:to>
      <xdr:col>120</xdr:col>
      <xdr:colOff>114300</xdr:colOff>
      <xdr:row>97</xdr:row>
      <xdr:rowOff>6350</xdr:rowOff>
    </xdr:to>
    <xdr:cxnSp macro="">
      <xdr:nvCxnSpPr>
        <xdr:cNvPr id="894" name="直線コネクタ 893">
          <a:extLst>
            <a:ext uri="{FF2B5EF4-FFF2-40B4-BE49-F238E27FC236}">
              <a16:creationId xmlns:a16="http://schemas.microsoft.com/office/drawing/2014/main" id="{00000000-0008-0000-0600-00007E030000}"/>
            </a:ext>
          </a:extLst>
        </xdr:cNvPr>
        <xdr:cNvCxnSpPr/>
      </xdr:nvCxnSpPr>
      <xdr:spPr>
        <a:xfrm>
          <a:off x="18288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35577</xdr:rowOff>
    </xdr:from>
    <xdr:ext cx="467179" cy="259045"/>
    <xdr:sp macro="" textlink="">
      <xdr:nvSpPr>
        <xdr:cNvPr id="895" name="テキスト ボックス 894">
          <a:extLst>
            <a:ext uri="{FF2B5EF4-FFF2-40B4-BE49-F238E27FC236}">
              <a16:creationId xmlns:a16="http://schemas.microsoft.com/office/drawing/2014/main" id="{00000000-0008-0000-0600-00007F030000}"/>
            </a:ext>
          </a:extLst>
        </xdr:cNvPr>
        <xdr:cNvSpPr txBox="1"/>
      </xdr:nvSpPr>
      <xdr:spPr>
        <a:xfrm>
          <a:off x="17820821" y="1649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94</xdr:row>
      <xdr:rowOff>139700</xdr:rowOff>
    </xdr:from>
    <xdr:to>
      <xdr:col>120</xdr:col>
      <xdr:colOff>114300</xdr:colOff>
      <xdr:row>94</xdr:row>
      <xdr:rowOff>139700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93</xdr:row>
      <xdr:rowOff>168927</xdr:rowOff>
    </xdr:from>
    <xdr:ext cx="467179" cy="259045"/>
    <xdr:sp macro="" textlink="">
      <xdr:nvSpPr>
        <xdr:cNvPr id="897" name="テキスト ボックス 896">
          <a:extLst>
            <a:ext uri="{FF2B5EF4-FFF2-40B4-BE49-F238E27FC236}">
              <a16:creationId xmlns:a16="http://schemas.microsoft.com/office/drawing/2014/main" id="{00000000-0008-0000-0600-000081030000}"/>
            </a:ext>
          </a:extLst>
        </xdr:cNvPr>
        <xdr:cNvSpPr txBox="1"/>
      </xdr:nvSpPr>
      <xdr:spPr>
        <a:xfrm>
          <a:off x="17820821" y="1611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92</xdr:row>
      <xdr:rowOff>101600</xdr:rowOff>
    </xdr:from>
    <xdr:to>
      <xdr:col>120</xdr:col>
      <xdr:colOff>114300</xdr:colOff>
      <xdr:row>92</xdr:row>
      <xdr:rowOff>101600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18288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91</xdr:row>
      <xdr:rowOff>130827</xdr:rowOff>
    </xdr:from>
    <xdr:ext cx="467179" cy="259045"/>
    <xdr:sp macro="" textlink="">
      <xdr:nvSpPr>
        <xdr:cNvPr id="899" name="テキスト ボックス 898">
          <a:extLst>
            <a:ext uri="{FF2B5EF4-FFF2-40B4-BE49-F238E27FC236}">
              <a16:creationId xmlns:a16="http://schemas.microsoft.com/office/drawing/2014/main" id="{00000000-0008-0000-0600-000083030000}"/>
            </a:ext>
          </a:extLst>
        </xdr:cNvPr>
        <xdr:cNvSpPr txBox="1"/>
      </xdr:nvSpPr>
      <xdr:spPr>
        <a:xfrm>
          <a:off x="17820821" y="1573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90</xdr:row>
      <xdr:rowOff>63500</xdr:rowOff>
    </xdr:from>
    <xdr:to>
      <xdr:col>120</xdr:col>
      <xdr:colOff>114300</xdr:colOff>
      <xdr:row>90</xdr:row>
      <xdr:rowOff>63500</xdr:rowOff>
    </xdr:to>
    <xdr:cxnSp macro="">
      <xdr:nvCxnSpPr>
        <xdr:cNvPr id="900" name="直線コネクタ 899">
          <a:extLst>
            <a:ext uri="{FF2B5EF4-FFF2-40B4-BE49-F238E27FC236}">
              <a16:creationId xmlns:a16="http://schemas.microsoft.com/office/drawing/2014/main" id="{00000000-0008-0000-0600-000084030000}"/>
            </a:ext>
          </a:extLst>
        </xdr:cNvPr>
        <xdr:cNvCxnSpPr/>
      </xdr:nvCxnSpPr>
      <xdr:spPr>
        <a:xfrm>
          <a:off x="18288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89</xdr:row>
      <xdr:rowOff>92727</xdr:rowOff>
    </xdr:from>
    <xdr:ext cx="467179" cy="259045"/>
    <xdr:sp macro="" textlink="">
      <xdr:nvSpPr>
        <xdr:cNvPr id="901" name="テキスト ボックス 900">
          <a:extLst>
            <a:ext uri="{FF2B5EF4-FFF2-40B4-BE49-F238E27FC236}">
              <a16:creationId xmlns:a16="http://schemas.microsoft.com/office/drawing/2014/main" id="{00000000-0008-0000-0600-000085030000}"/>
            </a:ext>
          </a:extLst>
        </xdr:cNvPr>
        <xdr:cNvSpPr txBox="1"/>
      </xdr:nvSpPr>
      <xdr:spPr>
        <a:xfrm>
          <a:off x="17820821" y="1535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902" name="直線コネクタ 901">
          <a:extLst>
            <a:ext uri="{FF2B5EF4-FFF2-40B4-BE49-F238E27FC236}">
              <a16:creationId xmlns:a16="http://schemas.microsoft.com/office/drawing/2014/main" id="{00000000-0008-0000-0600-000086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87</xdr:row>
      <xdr:rowOff>54627</xdr:rowOff>
    </xdr:from>
    <xdr:ext cx="531299" cy="259045"/>
    <xdr:sp macro="" textlink="">
      <xdr:nvSpPr>
        <xdr:cNvPr id="903" name="テキスト ボックス 902">
          <a:extLst>
            <a:ext uri="{FF2B5EF4-FFF2-40B4-BE49-F238E27FC236}">
              <a16:creationId xmlns:a16="http://schemas.microsoft.com/office/drawing/2014/main" id="{00000000-0008-0000-0600-000087030000}"/>
            </a:ext>
          </a:extLst>
        </xdr:cNvPr>
        <xdr:cNvSpPr txBox="1"/>
      </xdr:nvSpPr>
      <xdr:spPr>
        <a:xfrm>
          <a:off x="17756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4" name="前年度繰上充用金グラフ枠">
          <a:extLst>
            <a:ext uri="{FF2B5EF4-FFF2-40B4-BE49-F238E27FC236}">
              <a16:creationId xmlns:a16="http://schemas.microsoft.com/office/drawing/2014/main" id="{00000000-0008-0000-0600-000088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90</xdr:row>
      <xdr:rowOff>34353</xdr:rowOff>
    </xdr:from>
    <xdr:to>
      <xdr:col>116</xdr:col>
      <xdr:colOff>62864</xdr:colOff>
      <xdr:row>99</xdr:row>
      <xdr:rowOff>44450</xdr:rowOff>
    </xdr:to>
    <xdr:cxnSp macro="">
      <xdr:nvCxnSpPr>
        <xdr:cNvPr id="905" name="直線コネクタ 904">
          <a:extLst>
            <a:ext uri="{FF2B5EF4-FFF2-40B4-BE49-F238E27FC236}">
              <a16:creationId xmlns:a16="http://schemas.microsoft.com/office/drawing/2014/main" id="{00000000-0008-0000-0600-000089030000}"/>
            </a:ext>
          </a:extLst>
        </xdr:cNvPr>
        <xdr:cNvCxnSpPr/>
      </xdr:nvCxnSpPr>
      <xdr:spPr>
        <a:xfrm flipV="1">
          <a:off x="22159595" y="15464853"/>
          <a:ext cx="1269" cy="15531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99</xdr:row>
      <xdr:rowOff>91267</xdr:rowOff>
    </xdr:from>
    <xdr:ext cx="249299" cy="259045"/>
    <xdr:sp macro="" textlink="">
      <xdr:nvSpPr>
        <xdr:cNvPr id="906" name="前年度繰上充用金最小値テキスト">
          <a:extLst>
            <a:ext uri="{FF2B5EF4-FFF2-40B4-BE49-F238E27FC236}">
              <a16:creationId xmlns:a16="http://schemas.microsoft.com/office/drawing/2014/main" id="{00000000-0008-0000-0600-00008A030000}"/>
            </a:ext>
          </a:extLst>
        </xdr:cNvPr>
        <xdr:cNvSpPr txBox="1"/>
      </xdr:nvSpPr>
      <xdr:spPr>
        <a:xfrm>
          <a:off x="22212300" y="1706481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44450</xdr:rowOff>
    </xdr:from>
    <xdr:to>
      <xdr:col>116</xdr:col>
      <xdr:colOff>152400</xdr:colOff>
      <xdr:row>99</xdr:row>
      <xdr:rowOff>44450</xdr:rowOff>
    </xdr:to>
    <xdr:cxnSp macro="">
      <xdr:nvCxnSpPr>
        <xdr:cNvPr id="907" name="直線コネクタ 906">
          <a:extLst>
            <a:ext uri="{FF2B5EF4-FFF2-40B4-BE49-F238E27FC236}">
              <a16:creationId xmlns:a16="http://schemas.microsoft.com/office/drawing/2014/main" id="{00000000-0008-0000-0600-00008B030000}"/>
            </a:ext>
          </a:extLst>
        </xdr:cNvPr>
        <xdr:cNvCxnSpPr/>
      </xdr:nvCxnSpPr>
      <xdr:spPr>
        <a:xfrm>
          <a:off x="22072600" y="1701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88</xdr:row>
      <xdr:rowOff>152480</xdr:rowOff>
    </xdr:from>
    <xdr:ext cx="469744" cy="259045"/>
    <xdr:sp macro="" textlink="">
      <xdr:nvSpPr>
        <xdr:cNvPr id="908" name="前年度繰上充用金最大値テキスト">
          <a:extLst>
            <a:ext uri="{FF2B5EF4-FFF2-40B4-BE49-F238E27FC236}">
              <a16:creationId xmlns:a16="http://schemas.microsoft.com/office/drawing/2014/main" id="{00000000-0008-0000-0600-00008C030000}"/>
            </a:ext>
          </a:extLst>
        </xdr:cNvPr>
        <xdr:cNvSpPr txBox="1"/>
      </xdr:nvSpPr>
      <xdr:spPr>
        <a:xfrm>
          <a:off x="22212300" y="152400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90</xdr:row>
      <xdr:rowOff>34353</xdr:rowOff>
    </xdr:from>
    <xdr:to>
      <xdr:col>116</xdr:col>
      <xdr:colOff>152400</xdr:colOff>
      <xdr:row>90</xdr:row>
      <xdr:rowOff>34353</xdr:rowOff>
    </xdr:to>
    <xdr:cxnSp macro="">
      <xdr:nvCxnSpPr>
        <xdr:cNvPr id="909" name="直線コネクタ 908">
          <a:extLst>
            <a:ext uri="{FF2B5EF4-FFF2-40B4-BE49-F238E27FC236}">
              <a16:creationId xmlns:a16="http://schemas.microsoft.com/office/drawing/2014/main" id="{00000000-0008-0000-0600-00008D030000}"/>
            </a:ext>
          </a:extLst>
        </xdr:cNvPr>
        <xdr:cNvCxnSpPr/>
      </xdr:nvCxnSpPr>
      <xdr:spPr>
        <a:xfrm>
          <a:off x="22072600" y="154648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99</xdr:row>
      <xdr:rowOff>44450</xdr:rowOff>
    </xdr:from>
    <xdr:to>
      <xdr:col>116</xdr:col>
      <xdr:colOff>63500</xdr:colOff>
      <xdr:row>99</xdr:row>
      <xdr:rowOff>44450</xdr:rowOff>
    </xdr:to>
    <xdr:cxnSp macro="">
      <xdr:nvCxnSpPr>
        <xdr:cNvPr id="910" name="直線コネクタ 909">
          <a:extLst>
            <a:ext uri="{FF2B5EF4-FFF2-40B4-BE49-F238E27FC236}">
              <a16:creationId xmlns:a16="http://schemas.microsoft.com/office/drawing/2014/main" id="{00000000-0008-0000-0600-00008E030000}"/>
            </a:ext>
          </a:extLst>
        </xdr:cNvPr>
        <xdr:cNvCxnSpPr/>
      </xdr:nvCxnSpPr>
      <xdr:spPr>
        <a:xfrm>
          <a:off x="21323300" y="1701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98</xdr:row>
      <xdr:rowOff>8717</xdr:rowOff>
    </xdr:from>
    <xdr:ext cx="313932" cy="259045"/>
    <xdr:sp macro="" textlink="">
      <xdr:nvSpPr>
        <xdr:cNvPr id="911" name="前年度繰上充用金平均値テキスト">
          <a:extLst>
            <a:ext uri="{FF2B5EF4-FFF2-40B4-BE49-F238E27FC236}">
              <a16:creationId xmlns:a16="http://schemas.microsoft.com/office/drawing/2014/main" id="{00000000-0008-0000-0600-00008F030000}"/>
            </a:ext>
          </a:extLst>
        </xdr:cNvPr>
        <xdr:cNvSpPr txBox="1"/>
      </xdr:nvSpPr>
      <xdr:spPr>
        <a:xfrm>
          <a:off x="22212300" y="16810817"/>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98</xdr:row>
      <xdr:rowOff>157290</xdr:rowOff>
    </xdr:from>
    <xdr:to>
      <xdr:col>116</xdr:col>
      <xdr:colOff>114300</xdr:colOff>
      <xdr:row>99</xdr:row>
      <xdr:rowOff>87440</xdr:rowOff>
    </xdr:to>
    <xdr:sp macro="" textlink="">
      <xdr:nvSpPr>
        <xdr:cNvPr id="912" name="フローチャート: 判断 911">
          <a:extLst>
            <a:ext uri="{FF2B5EF4-FFF2-40B4-BE49-F238E27FC236}">
              <a16:creationId xmlns:a16="http://schemas.microsoft.com/office/drawing/2014/main" id="{00000000-0008-0000-0600-000090030000}"/>
            </a:ext>
          </a:extLst>
        </xdr:cNvPr>
        <xdr:cNvSpPr/>
      </xdr:nvSpPr>
      <xdr:spPr>
        <a:xfrm>
          <a:off x="22110700" y="16959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99</xdr:row>
      <xdr:rowOff>44450</xdr:rowOff>
    </xdr:from>
    <xdr:to>
      <xdr:col>111</xdr:col>
      <xdr:colOff>177800</xdr:colOff>
      <xdr:row>99</xdr:row>
      <xdr:rowOff>44450</xdr:rowOff>
    </xdr:to>
    <xdr:cxnSp macro="">
      <xdr:nvCxnSpPr>
        <xdr:cNvPr id="913" name="直線コネクタ 912">
          <a:extLst>
            <a:ext uri="{FF2B5EF4-FFF2-40B4-BE49-F238E27FC236}">
              <a16:creationId xmlns:a16="http://schemas.microsoft.com/office/drawing/2014/main" id="{00000000-0008-0000-0600-000091030000}"/>
            </a:ext>
          </a:extLst>
        </xdr:cNvPr>
        <xdr:cNvCxnSpPr/>
      </xdr:nvCxnSpPr>
      <xdr:spPr>
        <a:xfrm>
          <a:off x="20434300" y="1701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98</xdr:row>
      <xdr:rowOff>156527</xdr:rowOff>
    </xdr:from>
    <xdr:to>
      <xdr:col>112</xdr:col>
      <xdr:colOff>38100</xdr:colOff>
      <xdr:row>99</xdr:row>
      <xdr:rowOff>86677</xdr:rowOff>
    </xdr:to>
    <xdr:sp macro="" textlink="">
      <xdr:nvSpPr>
        <xdr:cNvPr id="914" name="フローチャート: 判断 913">
          <a:extLst>
            <a:ext uri="{FF2B5EF4-FFF2-40B4-BE49-F238E27FC236}">
              <a16:creationId xmlns:a16="http://schemas.microsoft.com/office/drawing/2014/main" id="{00000000-0008-0000-0600-000092030000}"/>
            </a:ext>
          </a:extLst>
        </xdr:cNvPr>
        <xdr:cNvSpPr/>
      </xdr:nvSpPr>
      <xdr:spPr>
        <a:xfrm>
          <a:off x="21272500" y="169586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97</xdr:row>
      <xdr:rowOff>103204</xdr:rowOff>
    </xdr:from>
    <xdr:ext cx="313932"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21166333" y="1673385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99</xdr:row>
      <xdr:rowOff>44450</xdr:rowOff>
    </xdr:from>
    <xdr:to>
      <xdr:col>107</xdr:col>
      <xdr:colOff>50800</xdr:colOff>
      <xdr:row>99</xdr:row>
      <xdr:rowOff>44450</xdr:rowOff>
    </xdr:to>
    <xdr:cxnSp macro="">
      <xdr:nvCxnSpPr>
        <xdr:cNvPr id="916" name="直線コネクタ 915">
          <a:extLst>
            <a:ext uri="{FF2B5EF4-FFF2-40B4-BE49-F238E27FC236}">
              <a16:creationId xmlns:a16="http://schemas.microsoft.com/office/drawing/2014/main" id="{00000000-0008-0000-0600-000094030000}"/>
            </a:ext>
          </a:extLst>
        </xdr:cNvPr>
        <xdr:cNvCxnSpPr/>
      </xdr:nvCxnSpPr>
      <xdr:spPr>
        <a:xfrm>
          <a:off x="19545300" y="1701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98</xdr:row>
      <xdr:rowOff>156147</xdr:rowOff>
    </xdr:from>
    <xdr:to>
      <xdr:col>107</xdr:col>
      <xdr:colOff>101600</xdr:colOff>
      <xdr:row>99</xdr:row>
      <xdr:rowOff>86297</xdr:rowOff>
    </xdr:to>
    <xdr:sp macro="" textlink="">
      <xdr:nvSpPr>
        <xdr:cNvPr id="917" name="フローチャート: 判断 916">
          <a:extLst>
            <a:ext uri="{FF2B5EF4-FFF2-40B4-BE49-F238E27FC236}">
              <a16:creationId xmlns:a16="http://schemas.microsoft.com/office/drawing/2014/main" id="{00000000-0008-0000-0600-000095030000}"/>
            </a:ext>
          </a:extLst>
        </xdr:cNvPr>
        <xdr:cNvSpPr/>
      </xdr:nvSpPr>
      <xdr:spPr>
        <a:xfrm>
          <a:off x="20383500" y="169582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97</xdr:row>
      <xdr:rowOff>102824</xdr:rowOff>
    </xdr:from>
    <xdr:ext cx="313932"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20277333" y="1673347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99</xdr:row>
      <xdr:rowOff>44450</xdr:rowOff>
    </xdr:from>
    <xdr:to>
      <xdr:col>102</xdr:col>
      <xdr:colOff>114300</xdr:colOff>
      <xdr:row>99</xdr:row>
      <xdr:rowOff>44450</xdr:rowOff>
    </xdr:to>
    <xdr:cxnSp macro="">
      <xdr:nvCxnSpPr>
        <xdr:cNvPr id="919" name="直線コネクタ 918">
          <a:extLst>
            <a:ext uri="{FF2B5EF4-FFF2-40B4-BE49-F238E27FC236}">
              <a16:creationId xmlns:a16="http://schemas.microsoft.com/office/drawing/2014/main" id="{00000000-0008-0000-0600-000097030000}"/>
            </a:ext>
          </a:extLst>
        </xdr:cNvPr>
        <xdr:cNvCxnSpPr/>
      </xdr:nvCxnSpPr>
      <xdr:spPr>
        <a:xfrm>
          <a:off x="18656300" y="1701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98</xdr:row>
      <xdr:rowOff>155575</xdr:rowOff>
    </xdr:from>
    <xdr:to>
      <xdr:col>102</xdr:col>
      <xdr:colOff>165100</xdr:colOff>
      <xdr:row>99</xdr:row>
      <xdr:rowOff>85725</xdr:rowOff>
    </xdr:to>
    <xdr:sp macro="" textlink="">
      <xdr:nvSpPr>
        <xdr:cNvPr id="920" name="フローチャート: 判断 919">
          <a:extLst>
            <a:ext uri="{FF2B5EF4-FFF2-40B4-BE49-F238E27FC236}">
              <a16:creationId xmlns:a16="http://schemas.microsoft.com/office/drawing/2014/main" id="{00000000-0008-0000-0600-000098030000}"/>
            </a:ext>
          </a:extLst>
        </xdr:cNvPr>
        <xdr:cNvSpPr/>
      </xdr:nvSpPr>
      <xdr:spPr>
        <a:xfrm>
          <a:off x="19494500" y="16957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97</xdr:row>
      <xdr:rowOff>102252</xdr:rowOff>
    </xdr:from>
    <xdr:ext cx="313932"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9388333" y="1673290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98</xdr:row>
      <xdr:rowOff>154812</xdr:rowOff>
    </xdr:from>
    <xdr:to>
      <xdr:col>98</xdr:col>
      <xdr:colOff>38100</xdr:colOff>
      <xdr:row>99</xdr:row>
      <xdr:rowOff>84962</xdr:rowOff>
    </xdr:to>
    <xdr:sp macro="" textlink="">
      <xdr:nvSpPr>
        <xdr:cNvPr id="922" name="フローチャート: 判断 921">
          <a:extLst>
            <a:ext uri="{FF2B5EF4-FFF2-40B4-BE49-F238E27FC236}">
              <a16:creationId xmlns:a16="http://schemas.microsoft.com/office/drawing/2014/main" id="{00000000-0008-0000-0600-00009A030000}"/>
            </a:ext>
          </a:extLst>
        </xdr:cNvPr>
        <xdr:cNvSpPr/>
      </xdr:nvSpPr>
      <xdr:spPr>
        <a:xfrm>
          <a:off x="18605500" y="169569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97</xdr:row>
      <xdr:rowOff>101489</xdr:rowOff>
    </xdr:from>
    <xdr:ext cx="313932"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18499333" y="1673213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7" name="テキスト ボックス 926">
          <a:extLst>
            <a:ext uri="{FF2B5EF4-FFF2-40B4-BE49-F238E27FC236}">
              <a16:creationId xmlns:a16="http://schemas.microsoft.com/office/drawing/2014/main" id="{00000000-0008-0000-0600-00009F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8" name="テキスト ボックス 927">
          <a:extLst>
            <a:ext uri="{FF2B5EF4-FFF2-40B4-BE49-F238E27FC236}">
              <a16:creationId xmlns:a16="http://schemas.microsoft.com/office/drawing/2014/main" id="{00000000-0008-0000-0600-0000A0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98</xdr:row>
      <xdr:rowOff>165100</xdr:rowOff>
    </xdr:from>
    <xdr:to>
      <xdr:col>116</xdr:col>
      <xdr:colOff>114300</xdr:colOff>
      <xdr:row>99</xdr:row>
      <xdr:rowOff>95250</xdr:rowOff>
    </xdr:to>
    <xdr:sp macro="" textlink="">
      <xdr:nvSpPr>
        <xdr:cNvPr id="929" name="楕円 928">
          <a:extLst>
            <a:ext uri="{FF2B5EF4-FFF2-40B4-BE49-F238E27FC236}">
              <a16:creationId xmlns:a16="http://schemas.microsoft.com/office/drawing/2014/main" id="{00000000-0008-0000-0600-0000A1030000}"/>
            </a:ext>
          </a:extLst>
        </xdr:cNvPr>
        <xdr:cNvSpPr/>
      </xdr:nvSpPr>
      <xdr:spPr>
        <a:xfrm>
          <a:off x="221107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98</xdr:row>
      <xdr:rowOff>135717</xdr:rowOff>
    </xdr:from>
    <xdr:ext cx="249299" cy="259045"/>
    <xdr:sp macro="" textlink="">
      <xdr:nvSpPr>
        <xdr:cNvPr id="930" name="前年度繰上充用金該当値テキスト">
          <a:extLst>
            <a:ext uri="{FF2B5EF4-FFF2-40B4-BE49-F238E27FC236}">
              <a16:creationId xmlns:a16="http://schemas.microsoft.com/office/drawing/2014/main" id="{00000000-0008-0000-0600-0000A2030000}"/>
            </a:ext>
          </a:extLst>
        </xdr:cNvPr>
        <xdr:cNvSpPr txBox="1"/>
      </xdr:nvSpPr>
      <xdr:spPr>
        <a:xfrm>
          <a:off x="22212300" y="1693781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98</xdr:row>
      <xdr:rowOff>165100</xdr:rowOff>
    </xdr:from>
    <xdr:to>
      <xdr:col>112</xdr:col>
      <xdr:colOff>38100</xdr:colOff>
      <xdr:row>99</xdr:row>
      <xdr:rowOff>95250</xdr:rowOff>
    </xdr:to>
    <xdr:sp macro="" textlink="">
      <xdr:nvSpPr>
        <xdr:cNvPr id="931" name="楕円 930">
          <a:extLst>
            <a:ext uri="{FF2B5EF4-FFF2-40B4-BE49-F238E27FC236}">
              <a16:creationId xmlns:a16="http://schemas.microsoft.com/office/drawing/2014/main" id="{00000000-0008-0000-0600-0000A3030000}"/>
            </a:ext>
          </a:extLst>
        </xdr:cNvPr>
        <xdr:cNvSpPr/>
      </xdr:nvSpPr>
      <xdr:spPr>
        <a:xfrm>
          <a:off x="212725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99</xdr:row>
      <xdr:rowOff>86377</xdr:rowOff>
    </xdr:from>
    <xdr:ext cx="249299" cy="259045"/>
    <xdr:sp macro="" textlink="">
      <xdr:nvSpPr>
        <xdr:cNvPr id="932" name="テキスト ボックス 931">
          <a:extLst>
            <a:ext uri="{FF2B5EF4-FFF2-40B4-BE49-F238E27FC236}">
              <a16:creationId xmlns:a16="http://schemas.microsoft.com/office/drawing/2014/main" id="{00000000-0008-0000-0600-0000A4030000}"/>
            </a:ext>
          </a:extLst>
        </xdr:cNvPr>
        <xdr:cNvSpPr txBox="1"/>
      </xdr:nvSpPr>
      <xdr:spPr>
        <a:xfrm>
          <a:off x="21198650" y="1705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98</xdr:row>
      <xdr:rowOff>165100</xdr:rowOff>
    </xdr:from>
    <xdr:to>
      <xdr:col>107</xdr:col>
      <xdr:colOff>101600</xdr:colOff>
      <xdr:row>99</xdr:row>
      <xdr:rowOff>95250</xdr:rowOff>
    </xdr:to>
    <xdr:sp macro="" textlink="">
      <xdr:nvSpPr>
        <xdr:cNvPr id="933" name="楕円 932">
          <a:extLst>
            <a:ext uri="{FF2B5EF4-FFF2-40B4-BE49-F238E27FC236}">
              <a16:creationId xmlns:a16="http://schemas.microsoft.com/office/drawing/2014/main" id="{00000000-0008-0000-0600-0000A5030000}"/>
            </a:ext>
          </a:extLst>
        </xdr:cNvPr>
        <xdr:cNvSpPr/>
      </xdr:nvSpPr>
      <xdr:spPr>
        <a:xfrm>
          <a:off x="203835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99</xdr:row>
      <xdr:rowOff>86377</xdr:rowOff>
    </xdr:from>
    <xdr:ext cx="249299" cy="259045"/>
    <xdr:sp macro="" textlink="">
      <xdr:nvSpPr>
        <xdr:cNvPr id="934" name="テキスト ボックス 933">
          <a:extLst>
            <a:ext uri="{FF2B5EF4-FFF2-40B4-BE49-F238E27FC236}">
              <a16:creationId xmlns:a16="http://schemas.microsoft.com/office/drawing/2014/main" id="{00000000-0008-0000-0600-0000A6030000}"/>
            </a:ext>
          </a:extLst>
        </xdr:cNvPr>
        <xdr:cNvSpPr txBox="1"/>
      </xdr:nvSpPr>
      <xdr:spPr>
        <a:xfrm>
          <a:off x="20309650" y="1705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98</xdr:row>
      <xdr:rowOff>165100</xdr:rowOff>
    </xdr:from>
    <xdr:to>
      <xdr:col>102</xdr:col>
      <xdr:colOff>165100</xdr:colOff>
      <xdr:row>99</xdr:row>
      <xdr:rowOff>95250</xdr:rowOff>
    </xdr:to>
    <xdr:sp macro="" textlink="">
      <xdr:nvSpPr>
        <xdr:cNvPr id="935" name="楕円 934">
          <a:extLst>
            <a:ext uri="{FF2B5EF4-FFF2-40B4-BE49-F238E27FC236}">
              <a16:creationId xmlns:a16="http://schemas.microsoft.com/office/drawing/2014/main" id="{00000000-0008-0000-0600-0000A7030000}"/>
            </a:ext>
          </a:extLst>
        </xdr:cNvPr>
        <xdr:cNvSpPr/>
      </xdr:nvSpPr>
      <xdr:spPr>
        <a:xfrm>
          <a:off x="194945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99</xdr:row>
      <xdr:rowOff>86377</xdr:rowOff>
    </xdr:from>
    <xdr:ext cx="249299" cy="259045"/>
    <xdr:sp macro="" textlink="">
      <xdr:nvSpPr>
        <xdr:cNvPr id="936" name="テキスト ボックス 935">
          <a:extLst>
            <a:ext uri="{FF2B5EF4-FFF2-40B4-BE49-F238E27FC236}">
              <a16:creationId xmlns:a16="http://schemas.microsoft.com/office/drawing/2014/main" id="{00000000-0008-0000-0600-0000A8030000}"/>
            </a:ext>
          </a:extLst>
        </xdr:cNvPr>
        <xdr:cNvSpPr txBox="1"/>
      </xdr:nvSpPr>
      <xdr:spPr>
        <a:xfrm>
          <a:off x="19420650" y="1705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98</xdr:row>
      <xdr:rowOff>165100</xdr:rowOff>
    </xdr:from>
    <xdr:to>
      <xdr:col>98</xdr:col>
      <xdr:colOff>38100</xdr:colOff>
      <xdr:row>99</xdr:row>
      <xdr:rowOff>95250</xdr:rowOff>
    </xdr:to>
    <xdr:sp macro="" textlink="">
      <xdr:nvSpPr>
        <xdr:cNvPr id="937" name="楕円 936">
          <a:extLst>
            <a:ext uri="{FF2B5EF4-FFF2-40B4-BE49-F238E27FC236}">
              <a16:creationId xmlns:a16="http://schemas.microsoft.com/office/drawing/2014/main" id="{00000000-0008-0000-0600-0000A9030000}"/>
            </a:ext>
          </a:extLst>
        </xdr:cNvPr>
        <xdr:cNvSpPr/>
      </xdr:nvSpPr>
      <xdr:spPr>
        <a:xfrm>
          <a:off x="186055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99</xdr:row>
      <xdr:rowOff>86377</xdr:rowOff>
    </xdr:from>
    <xdr:ext cx="249299" cy="259045"/>
    <xdr:sp macro="" textlink="">
      <xdr:nvSpPr>
        <xdr:cNvPr id="938" name="テキスト ボックス 937">
          <a:extLst>
            <a:ext uri="{FF2B5EF4-FFF2-40B4-BE49-F238E27FC236}">
              <a16:creationId xmlns:a16="http://schemas.microsoft.com/office/drawing/2014/main" id="{00000000-0008-0000-0600-0000AA030000}"/>
            </a:ext>
          </a:extLst>
        </xdr:cNvPr>
        <xdr:cNvSpPr txBox="1"/>
      </xdr:nvSpPr>
      <xdr:spPr>
        <a:xfrm>
          <a:off x="18531650" y="1705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9" name="正方形/長方形 938">
          <a:extLst>
            <a:ext uri="{FF2B5EF4-FFF2-40B4-BE49-F238E27FC236}">
              <a16:creationId xmlns:a16="http://schemas.microsoft.com/office/drawing/2014/main" id="{00000000-0008-0000-0600-0000AB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40" name="正方形/長方形 939">
          <a:extLst>
            <a:ext uri="{FF2B5EF4-FFF2-40B4-BE49-F238E27FC236}">
              <a16:creationId xmlns:a16="http://schemas.microsoft.com/office/drawing/2014/main" id="{00000000-0008-0000-0600-0000AC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41" name="テキスト ボックス 940">
          <a:extLst>
            <a:ext uri="{FF2B5EF4-FFF2-40B4-BE49-F238E27FC236}">
              <a16:creationId xmlns:a16="http://schemas.microsoft.com/office/drawing/2014/main" id="{00000000-0008-0000-0600-0000AD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歳出決算総額は、住民一人当たり</a:t>
          </a:r>
          <a:r>
            <a:rPr kumimoji="1" lang="en-US" altLang="ja-JP" sz="1100">
              <a:solidFill>
                <a:schemeClr val="dk1"/>
              </a:solidFill>
              <a:effectLst/>
              <a:latin typeface="+mn-lt"/>
              <a:ea typeface="+mn-ea"/>
              <a:cs typeface="+mn-cs"/>
            </a:rPr>
            <a:t>622,252</a:t>
          </a:r>
          <a:r>
            <a:rPr kumimoji="1" lang="ja-JP" altLang="ja-JP" sz="1100">
              <a:solidFill>
                <a:schemeClr val="dk1"/>
              </a:solidFill>
              <a:effectLst/>
              <a:latin typeface="+mn-lt"/>
              <a:ea typeface="+mn-ea"/>
              <a:cs typeface="+mn-cs"/>
            </a:rPr>
            <a:t>円となっている。主な構成項目である人件費は、住民一人当たり</a:t>
          </a:r>
          <a:r>
            <a:rPr kumimoji="1" lang="en-US" altLang="ja-JP" sz="1100">
              <a:solidFill>
                <a:schemeClr val="dk1"/>
              </a:solidFill>
              <a:effectLst/>
              <a:latin typeface="+mn-lt"/>
              <a:ea typeface="+mn-ea"/>
              <a:cs typeface="+mn-cs"/>
            </a:rPr>
            <a:t>96,847</a:t>
          </a:r>
          <a:r>
            <a:rPr kumimoji="1" lang="ja-JP" altLang="ja-JP" sz="1100">
              <a:solidFill>
                <a:schemeClr val="dk1"/>
              </a:solidFill>
              <a:effectLst/>
              <a:latin typeface="+mn-lt"/>
              <a:ea typeface="+mn-ea"/>
              <a:cs typeface="+mn-cs"/>
            </a:rPr>
            <a:t>円となっている。類似団体平均と比べると低い水準である。</a:t>
          </a:r>
          <a:endParaRPr lang="ja-JP" altLang="ja-JP" sz="1400">
            <a:effectLst/>
          </a:endParaRPr>
        </a:p>
        <a:p>
          <a:r>
            <a:rPr kumimoji="1" lang="ja-JP" altLang="ja-JP" sz="1100">
              <a:solidFill>
                <a:schemeClr val="dk1"/>
              </a:solidFill>
              <a:effectLst/>
              <a:latin typeface="+mn-lt"/>
              <a:ea typeface="+mn-ea"/>
              <a:cs typeface="+mn-cs"/>
            </a:rPr>
            <a:t>扶助費は、住民一人当たり</a:t>
          </a:r>
          <a:r>
            <a:rPr kumimoji="1" lang="en-US" altLang="ja-JP" sz="1100">
              <a:solidFill>
                <a:schemeClr val="dk1"/>
              </a:solidFill>
              <a:effectLst/>
              <a:latin typeface="+mn-lt"/>
              <a:ea typeface="+mn-ea"/>
              <a:cs typeface="+mn-cs"/>
            </a:rPr>
            <a:t>147,688</a:t>
          </a:r>
          <a:r>
            <a:rPr kumimoji="1" lang="ja-JP" altLang="ja-JP" sz="1100">
              <a:solidFill>
                <a:schemeClr val="dk1"/>
              </a:solidFill>
              <a:effectLst/>
              <a:latin typeface="+mn-lt"/>
              <a:ea typeface="+mn-ea"/>
              <a:cs typeface="+mn-cs"/>
            </a:rPr>
            <a:t>円となっており、前年度より</a:t>
          </a:r>
          <a:r>
            <a:rPr kumimoji="1" lang="en-US" altLang="ja-JP" sz="1100">
              <a:solidFill>
                <a:schemeClr val="dk1"/>
              </a:solidFill>
              <a:effectLst/>
              <a:latin typeface="+mn-lt"/>
              <a:ea typeface="+mn-ea"/>
              <a:cs typeface="+mn-cs"/>
            </a:rPr>
            <a:t>3,975</a:t>
          </a:r>
          <a:r>
            <a:rPr kumimoji="1" lang="ja-JP" altLang="ja-JP" sz="1100">
              <a:solidFill>
                <a:schemeClr val="dk1"/>
              </a:solidFill>
              <a:effectLst/>
              <a:latin typeface="+mn-lt"/>
              <a:ea typeface="+mn-ea"/>
              <a:cs typeface="+mn-cs"/>
            </a:rPr>
            <a:t>円増加している。</a:t>
          </a:r>
          <a:r>
            <a:rPr kumimoji="1" lang="ja-JP" altLang="en-US" sz="1100">
              <a:solidFill>
                <a:schemeClr val="dk1"/>
              </a:solidFill>
              <a:effectLst/>
              <a:latin typeface="+mn-lt"/>
              <a:ea typeface="+mn-ea"/>
              <a:cs typeface="+mn-cs"/>
            </a:rPr>
            <a:t>これは障がい福祉サービス費の増が主な要因であり、</a:t>
          </a:r>
          <a:r>
            <a:rPr kumimoji="1" lang="ja-JP" altLang="ja-JP" sz="1100">
              <a:solidFill>
                <a:schemeClr val="dk1"/>
              </a:solidFill>
              <a:effectLst/>
              <a:latin typeface="+mn-lt"/>
              <a:ea typeface="+mn-ea"/>
              <a:cs typeface="+mn-cs"/>
            </a:rPr>
            <a:t>類似団体平均を上回っている。</a:t>
          </a:r>
          <a:endParaRPr lang="ja-JP" altLang="ja-JP" sz="1400">
            <a:effectLst/>
          </a:endParaRPr>
        </a:p>
        <a:p>
          <a:r>
            <a:rPr kumimoji="1" lang="ja-JP" altLang="ja-JP" sz="1100">
              <a:solidFill>
                <a:schemeClr val="dk1"/>
              </a:solidFill>
              <a:effectLst/>
              <a:latin typeface="+mn-lt"/>
              <a:ea typeface="+mn-ea"/>
              <a:cs typeface="+mn-cs"/>
            </a:rPr>
            <a:t>普通建設事業費は、住民一人当たり</a:t>
          </a:r>
          <a:r>
            <a:rPr kumimoji="1" lang="en-US" altLang="ja-JP" sz="1100">
              <a:solidFill>
                <a:schemeClr val="dk1"/>
              </a:solidFill>
              <a:effectLst/>
              <a:latin typeface="+mn-lt"/>
              <a:ea typeface="+mn-ea"/>
              <a:cs typeface="+mn-cs"/>
            </a:rPr>
            <a:t>82,714</a:t>
          </a:r>
          <a:r>
            <a:rPr kumimoji="1" lang="ja-JP" altLang="ja-JP" sz="1100">
              <a:solidFill>
                <a:schemeClr val="dk1"/>
              </a:solidFill>
              <a:effectLst/>
              <a:latin typeface="+mn-lt"/>
              <a:ea typeface="+mn-ea"/>
              <a:cs typeface="+mn-cs"/>
            </a:rPr>
            <a:t>円となっており、前年度より</a:t>
          </a:r>
          <a:r>
            <a:rPr kumimoji="1" lang="en-US" altLang="ja-JP" sz="1100">
              <a:solidFill>
                <a:schemeClr val="dk1"/>
              </a:solidFill>
              <a:effectLst/>
              <a:latin typeface="+mn-lt"/>
              <a:ea typeface="+mn-ea"/>
              <a:cs typeface="+mn-cs"/>
            </a:rPr>
            <a:t>7,797</a:t>
          </a:r>
          <a:r>
            <a:rPr kumimoji="1" lang="ja-JP" altLang="ja-JP" sz="1100">
              <a:solidFill>
                <a:schemeClr val="dk1"/>
              </a:solidFill>
              <a:effectLst/>
              <a:latin typeface="+mn-lt"/>
              <a:ea typeface="+mn-ea"/>
              <a:cs typeface="+mn-cs"/>
            </a:rPr>
            <a:t>円の減となっている。これは</a:t>
          </a:r>
          <a:r>
            <a:rPr kumimoji="1" lang="ja-JP" altLang="en-US" sz="1100">
              <a:solidFill>
                <a:schemeClr val="dk1"/>
              </a:solidFill>
              <a:effectLst/>
              <a:latin typeface="+mn-lt"/>
              <a:ea typeface="+mn-ea"/>
              <a:cs typeface="+mn-cs"/>
            </a:rPr>
            <a:t>産業団地用地購入費の皆減</a:t>
          </a:r>
          <a:r>
            <a:rPr kumimoji="1" lang="ja-JP" altLang="ja-JP" sz="1100">
              <a:solidFill>
                <a:schemeClr val="dk1"/>
              </a:solidFill>
              <a:effectLst/>
              <a:latin typeface="+mn-lt"/>
              <a:ea typeface="+mn-ea"/>
              <a:cs typeface="+mn-cs"/>
            </a:rPr>
            <a:t>が主な要因であり、これにより類似団体平均を下回っている。</a:t>
          </a:r>
          <a:endParaRPr lang="ja-JP" altLang="ja-JP" sz="1400">
            <a:effectLst/>
          </a:endParaRPr>
        </a:p>
        <a:p>
          <a:r>
            <a:rPr kumimoji="1" lang="ja-JP" altLang="ja-JP" sz="1100">
              <a:solidFill>
                <a:schemeClr val="dk1"/>
              </a:solidFill>
              <a:effectLst/>
              <a:latin typeface="+mn-lt"/>
              <a:ea typeface="+mn-ea"/>
              <a:cs typeface="+mn-cs"/>
            </a:rPr>
            <a:t>公債費は、住民一人当たり</a:t>
          </a:r>
          <a:r>
            <a:rPr kumimoji="1" lang="en-US" altLang="ja-JP" sz="1100">
              <a:solidFill>
                <a:schemeClr val="dk1"/>
              </a:solidFill>
              <a:effectLst/>
              <a:latin typeface="+mn-lt"/>
              <a:ea typeface="+mn-ea"/>
              <a:cs typeface="+mn-cs"/>
            </a:rPr>
            <a:t>62,733</a:t>
          </a:r>
          <a:r>
            <a:rPr kumimoji="1" lang="ja-JP" altLang="ja-JP" sz="1100">
              <a:solidFill>
                <a:schemeClr val="dk1"/>
              </a:solidFill>
              <a:effectLst/>
              <a:latin typeface="+mn-lt"/>
              <a:ea typeface="+mn-ea"/>
              <a:cs typeface="+mn-cs"/>
            </a:rPr>
            <a:t>円となっており、前年度より</a:t>
          </a:r>
          <a:r>
            <a:rPr kumimoji="1" lang="en-US" altLang="ja-JP" sz="1100">
              <a:solidFill>
                <a:schemeClr val="dk1"/>
              </a:solidFill>
              <a:effectLst/>
              <a:latin typeface="+mn-lt"/>
              <a:ea typeface="+mn-ea"/>
              <a:cs typeface="+mn-cs"/>
            </a:rPr>
            <a:t>8,136</a:t>
          </a:r>
          <a:r>
            <a:rPr kumimoji="1" lang="ja-JP" altLang="ja-JP" sz="1100">
              <a:solidFill>
                <a:schemeClr val="dk1"/>
              </a:solidFill>
              <a:effectLst/>
              <a:latin typeface="+mn-lt"/>
              <a:ea typeface="+mn-ea"/>
              <a:cs typeface="+mn-cs"/>
            </a:rPr>
            <a:t>円増加しているが、類似団体平均と比べると低い水準である。</a:t>
          </a:r>
          <a:endParaRPr lang="ja-JP" altLang="ja-JP" sz="1400">
            <a:effectLst/>
          </a:endParaRPr>
        </a:p>
        <a:p>
          <a:r>
            <a:rPr kumimoji="1" lang="ja-JP" altLang="ja-JP" sz="1100">
              <a:solidFill>
                <a:schemeClr val="dk1"/>
              </a:solidFill>
              <a:effectLst/>
              <a:latin typeface="+mn-lt"/>
              <a:ea typeface="+mn-ea"/>
              <a:cs typeface="+mn-cs"/>
            </a:rPr>
            <a:t>災害復旧事業費は、住民一人当たり</a:t>
          </a:r>
          <a:r>
            <a:rPr kumimoji="1" lang="en-US" altLang="ja-JP" sz="1100">
              <a:solidFill>
                <a:schemeClr val="dk1"/>
              </a:solidFill>
              <a:effectLst/>
              <a:latin typeface="+mn-lt"/>
              <a:ea typeface="+mn-ea"/>
              <a:cs typeface="+mn-cs"/>
            </a:rPr>
            <a:t>4,723</a:t>
          </a:r>
          <a:r>
            <a:rPr kumimoji="1" lang="ja-JP" altLang="ja-JP" sz="1100">
              <a:solidFill>
                <a:schemeClr val="dk1"/>
              </a:solidFill>
              <a:effectLst/>
              <a:latin typeface="+mn-lt"/>
              <a:ea typeface="+mn-ea"/>
              <a:cs typeface="+mn-cs"/>
            </a:rPr>
            <a:t>円となっており、前年度より</a:t>
          </a:r>
          <a:r>
            <a:rPr kumimoji="1" lang="en-US" altLang="ja-JP" sz="1100">
              <a:solidFill>
                <a:schemeClr val="dk1"/>
              </a:solidFill>
              <a:effectLst/>
              <a:latin typeface="+mn-lt"/>
              <a:ea typeface="+mn-ea"/>
              <a:cs typeface="+mn-cs"/>
            </a:rPr>
            <a:t>6,461</a:t>
          </a:r>
          <a:r>
            <a:rPr kumimoji="1" lang="ja-JP" altLang="ja-JP" sz="1100">
              <a:solidFill>
                <a:schemeClr val="dk1"/>
              </a:solidFill>
              <a:effectLst/>
              <a:latin typeface="+mn-lt"/>
              <a:ea typeface="+mn-ea"/>
              <a:cs typeface="+mn-cs"/>
            </a:rPr>
            <a:t>円減少している。これは令和</a:t>
          </a:r>
          <a:r>
            <a:rPr kumimoji="1" lang="en-US" altLang="ja-JP" sz="1100">
              <a:solidFill>
                <a:schemeClr val="dk1"/>
              </a:solidFill>
              <a:effectLst/>
              <a:latin typeface="+mn-lt"/>
              <a:ea typeface="+mn-ea"/>
              <a:cs typeface="+mn-cs"/>
            </a:rPr>
            <a:t>2</a:t>
          </a:r>
          <a:r>
            <a:rPr kumimoji="1" lang="ja-JP" altLang="ja-JP" sz="1100">
              <a:solidFill>
                <a:schemeClr val="dk1"/>
              </a:solidFill>
              <a:effectLst/>
              <a:latin typeface="+mn-lt"/>
              <a:ea typeface="+mn-ea"/>
              <a:cs typeface="+mn-cs"/>
            </a:rPr>
            <a:t>年度及び令和</a:t>
          </a:r>
          <a:r>
            <a:rPr kumimoji="1" lang="en-US" altLang="ja-JP" sz="1100">
              <a:solidFill>
                <a:schemeClr val="dk1"/>
              </a:solidFill>
              <a:effectLst/>
              <a:latin typeface="+mn-lt"/>
              <a:ea typeface="+mn-ea"/>
              <a:cs typeface="+mn-cs"/>
            </a:rPr>
            <a:t>3</a:t>
          </a:r>
          <a:r>
            <a:rPr kumimoji="1" lang="ja-JP" altLang="ja-JP" sz="1100">
              <a:solidFill>
                <a:schemeClr val="dk1"/>
              </a:solidFill>
              <a:effectLst/>
              <a:latin typeface="+mn-lt"/>
              <a:ea typeface="+mn-ea"/>
              <a:cs typeface="+mn-cs"/>
            </a:rPr>
            <a:t>年度の豪雨災害に係る復旧事業費の減少が主な要因である。</a:t>
          </a:r>
          <a:endParaRPr lang="ja-JP" altLang="ja-JP" sz="1400">
            <a:effectLst/>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福岡県みやま市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34,291
33,873
105.21
22,011,935
21,337,652
631,810
11,541,744
26,296,407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6.7
7.3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130827</xdr:rowOff>
    </xdr:from>
    <xdr:ext cx="53129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30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170561</xdr:rowOff>
    </xdr:from>
    <xdr:to>
      <xdr:col>24</xdr:col>
      <xdr:colOff>62865</xdr:colOff>
      <xdr:row>39</xdr:row>
      <xdr:rowOff>131890</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314061"/>
          <a:ext cx="1270" cy="15043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135717</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822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131890</xdr:rowOff>
    </xdr:from>
    <xdr:to>
      <xdr:col>24</xdr:col>
      <xdr:colOff>152400</xdr:colOff>
      <xdr:row>39</xdr:row>
      <xdr:rowOff>131890</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8184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117238</xdr:rowOff>
    </xdr:from>
    <xdr:ext cx="534377"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50892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11,438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170561</xdr:rowOff>
    </xdr:from>
    <xdr:to>
      <xdr:col>24</xdr:col>
      <xdr:colOff>152400</xdr:colOff>
      <xdr:row>30</xdr:row>
      <xdr:rowOff>170561</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3140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38</xdr:row>
      <xdr:rowOff>42355</xdr:rowOff>
    </xdr:from>
    <xdr:to>
      <xdr:col>24</xdr:col>
      <xdr:colOff>63500</xdr:colOff>
      <xdr:row>38</xdr:row>
      <xdr:rowOff>71501</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flipV="1">
          <a:off x="3797300" y="6557455"/>
          <a:ext cx="838200" cy="291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96156</xdr:rowOff>
    </xdr:from>
    <xdr:ext cx="469744"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626835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73279</xdr:rowOff>
    </xdr:from>
    <xdr:to>
      <xdr:col>24</xdr:col>
      <xdr:colOff>114300</xdr:colOff>
      <xdr:row>38</xdr:row>
      <xdr:rowOff>3429</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64169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71501</xdr:rowOff>
    </xdr:from>
    <xdr:to>
      <xdr:col>19</xdr:col>
      <xdr:colOff>177800</xdr:colOff>
      <xdr:row>38</xdr:row>
      <xdr:rowOff>112840</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2908300" y="6586601"/>
          <a:ext cx="889000" cy="413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37</xdr:row>
      <xdr:rowOff>104711</xdr:rowOff>
    </xdr:from>
    <xdr:to>
      <xdr:col>20</xdr:col>
      <xdr:colOff>38100</xdr:colOff>
      <xdr:row>38</xdr:row>
      <xdr:rowOff>34861</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6448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36</xdr:row>
      <xdr:rowOff>51388</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62235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38</xdr:row>
      <xdr:rowOff>112840</xdr:rowOff>
    </xdr:from>
    <xdr:to>
      <xdr:col>15</xdr:col>
      <xdr:colOff>50800</xdr:colOff>
      <xdr:row>38</xdr:row>
      <xdr:rowOff>119888</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flipV="1">
          <a:off x="2019300" y="6627940"/>
          <a:ext cx="889000" cy="7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127953</xdr:rowOff>
    </xdr:from>
    <xdr:to>
      <xdr:col>15</xdr:col>
      <xdr:colOff>101600</xdr:colOff>
      <xdr:row>38</xdr:row>
      <xdr:rowOff>58103</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4716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74630</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62468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38</xdr:row>
      <xdr:rowOff>119888</xdr:rowOff>
    </xdr:from>
    <xdr:to>
      <xdr:col>10</xdr:col>
      <xdr:colOff>114300</xdr:colOff>
      <xdr:row>38</xdr:row>
      <xdr:rowOff>125413</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flipV="1">
          <a:off x="1130300" y="6634988"/>
          <a:ext cx="889000" cy="5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138621</xdr:rowOff>
    </xdr:from>
    <xdr:to>
      <xdr:col>10</xdr:col>
      <xdr:colOff>165100</xdr:colOff>
      <xdr:row>38</xdr:row>
      <xdr:rowOff>68771</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482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36</xdr:row>
      <xdr:rowOff>85298</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62574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163767</xdr:rowOff>
    </xdr:from>
    <xdr:to>
      <xdr:col>6</xdr:col>
      <xdr:colOff>38100</xdr:colOff>
      <xdr:row>38</xdr:row>
      <xdr:rowOff>93917</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507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36</xdr:row>
      <xdr:rowOff>110443</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62826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163005</xdr:rowOff>
    </xdr:from>
    <xdr:to>
      <xdr:col>24</xdr:col>
      <xdr:colOff>114300</xdr:colOff>
      <xdr:row>38</xdr:row>
      <xdr:rowOff>93155</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6506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141432</xdr:rowOff>
    </xdr:from>
    <xdr:ext cx="469744"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64850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20701</xdr:rowOff>
    </xdr:from>
    <xdr:to>
      <xdr:col>20</xdr:col>
      <xdr:colOff>38100</xdr:colOff>
      <xdr:row>38</xdr:row>
      <xdr:rowOff>122301</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65358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38</xdr:row>
      <xdr:rowOff>113428</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428" y="66285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38</xdr:row>
      <xdr:rowOff>62040</xdr:rowOff>
    </xdr:from>
    <xdr:to>
      <xdr:col>15</xdr:col>
      <xdr:colOff>101600</xdr:colOff>
      <xdr:row>38</xdr:row>
      <xdr:rowOff>163640</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6577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38</xdr:row>
      <xdr:rowOff>154767</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428" y="66698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38</xdr:row>
      <xdr:rowOff>69088</xdr:rowOff>
    </xdr:from>
    <xdr:to>
      <xdr:col>10</xdr:col>
      <xdr:colOff>165100</xdr:colOff>
      <xdr:row>38</xdr:row>
      <xdr:rowOff>170688</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65841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38</xdr:row>
      <xdr:rowOff>161815</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428" y="66769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38</xdr:row>
      <xdr:rowOff>74613</xdr:rowOff>
    </xdr:from>
    <xdr:to>
      <xdr:col>6</xdr:col>
      <xdr:colOff>38100</xdr:colOff>
      <xdr:row>39</xdr:row>
      <xdr:rowOff>4763</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65897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38</xdr:row>
      <xdr:rowOff>167340</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428" y="66824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66,563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92727</xdr:rowOff>
    </xdr:from>
    <xdr:ext cx="685572"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76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id="{00000000-0008-0000-07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67564</xdr:rowOff>
    </xdr:from>
    <xdr:to>
      <xdr:col>24</xdr:col>
      <xdr:colOff>62865</xdr:colOff>
      <xdr:row>58</xdr:row>
      <xdr:rowOff>156214</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flipV="1">
          <a:off x="4633595" y="8640064"/>
          <a:ext cx="1270" cy="14602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160041</xdr:rowOff>
    </xdr:from>
    <xdr:ext cx="534377" cy="259045"/>
    <xdr:sp macro="" textlink="">
      <xdr:nvSpPr>
        <xdr:cNvPr id="114" name="総務費最小値テキスト">
          <a:extLst>
            <a:ext uri="{FF2B5EF4-FFF2-40B4-BE49-F238E27FC236}">
              <a16:creationId xmlns:a16="http://schemas.microsoft.com/office/drawing/2014/main" id="{00000000-0008-0000-0700-000072000000}"/>
            </a:ext>
          </a:extLst>
        </xdr:cNvPr>
        <xdr:cNvSpPr txBox="1"/>
      </xdr:nvSpPr>
      <xdr:spPr>
        <a:xfrm>
          <a:off x="4686300" y="101041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46,997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156214</xdr:rowOff>
    </xdr:from>
    <xdr:to>
      <xdr:col>24</xdr:col>
      <xdr:colOff>152400</xdr:colOff>
      <xdr:row>58</xdr:row>
      <xdr:rowOff>156214</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101003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14241</xdr:rowOff>
    </xdr:from>
    <xdr:ext cx="690189" cy="259045"/>
    <xdr:sp macro="" textlink="">
      <xdr:nvSpPr>
        <xdr:cNvPr id="116" name="総務費最大値テキスト">
          <a:extLst>
            <a:ext uri="{FF2B5EF4-FFF2-40B4-BE49-F238E27FC236}">
              <a16:creationId xmlns:a16="http://schemas.microsoft.com/office/drawing/2014/main" id="{00000000-0008-0000-0700-000074000000}"/>
            </a:ext>
          </a:extLst>
        </xdr:cNvPr>
        <xdr:cNvSpPr txBox="1"/>
      </xdr:nvSpPr>
      <xdr:spPr>
        <a:xfrm>
          <a:off x="4686300" y="841529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1,196,800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67564</xdr:rowOff>
    </xdr:from>
    <xdr:to>
      <xdr:col>24</xdr:col>
      <xdr:colOff>152400</xdr:colOff>
      <xdr:row>50</xdr:row>
      <xdr:rowOff>67564</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86400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111882</xdr:rowOff>
    </xdr:from>
    <xdr:to>
      <xdr:col>24</xdr:col>
      <xdr:colOff>63500</xdr:colOff>
      <xdr:row>58</xdr:row>
      <xdr:rowOff>124054</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flipV="1">
          <a:off x="3797300" y="10055982"/>
          <a:ext cx="838200" cy="121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9871</xdr:rowOff>
    </xdr:from>
    <xdr:ext cx="599010" cy="259045"/>
    <xdr:sp macro="" textlink="">
      <xdr:nvSpPr>
        <xdr:cNvPr id="119" name="総務費平均値テキスト">
          <a:extLst>
            <a:ext uri="{FF2B5EF4-FFF2-40B4-BE49-F238E27FC236}">
              <a16:creationId xmlns:a16="http://schemas.microsoft.com/office/drawing/2014/main" id="{00000000-0008-0000-0700-000077000000}"/>
            </a:ext>
          </a:extLst>
        </xdr:cNvPr>
        <xdr:cNvSpPr txBox="1"/>
      </xdr:nvSpPr>
      <xdr:spPr>
        <a:xfrm>
          <a:off x="4686300" y="978252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140,241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158444</xdr:rowOff>
    </xdr:from>
    <xdr:to>
      <xdr:col>24</xdr:col>
      <xdr:colOff>114300</xdr:colOff>
      <xdr:row>58</xdr:row>
      <xdr:rowOff>88594</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4584700" y="99310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121285</xdr:rowOff>
    </xdr:from>
    <xdr:to>
      <xdr:col>19</xdr:col>
      <xdr:colOff>177800</xdr:colOff>
      <xdr:row>58</xdr:row>
      <xdr:rowOff>124054</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a:off x="2908300" y="10065385"/>
          <a:ext cx="889000" cy="27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165064</xdr:rowOff>
    </xdr:from>
    <xdr:to>
      <xdr:col>20</xdr:col>
      <xdr:colOff>38100</xdr:colOff>
      <xdr:row>58</xdr:row>
      <xdr:rowOff>95214</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3746500" y="99377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111741</xdr:rowOff>
    </xdr:from>
    <xdr:ext cx="599010" cy="25904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3497795" y="97129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121285</xdr:rowOff>
    </xdr:from>
    <xdr:to>
      <xdr:col>15</xdr:col>
      <xdr:colOff>50800</xdr:colOff>
      <xdr:row>58</xdr:row>
      <xdr:rowOff>123725</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flipV="1">
          <a:off x="2019300" y="10065385"/>
          <a:ext cx="889000" cy="2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169532</xdr:rowOff>
    </xdr:from>
    <xdr:to>
      <xdr:col>15</xdr:col>
      <xdr:colOff>101600</xdr:colOff>
      <xdr:row>58</xdr:row>
      <xdr:rowOff>99682</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2857500" y="99421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116209</xdr:rowOff>
    </xdr:from>
    <xdr:ext cx="599010"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2608795" y="97174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140115</xdr:rowOff>
    </xdr:from>
    <xdr:to>
      <xdr:col>10</xdr:col>
      <xdr:colOff>114300</xdr:colOff>
      <xdr:row>58</xdr:row>
      <xdr:rowOff>123725</xdr:rowOff>
    </xdr:to>
    <xdr:cxnSp macro="">
      <xdr:nvCxnSpPr>
        <xdr:cNvPr id="127" name="直線コネクタ 126">
          <a:extLst>
            <a:ext uri="{FF2B5EF4-FFF2-40B4-BE49-F238E27FC236}">
              <a16:creationId xmlns:a16="http://schemas.microsoft.com/office/drawing/2014/main" id="{00000000-0008-0000-0700-00007F000000}"/>
            </a:ext>
          </a:extLst>
        </xdr:cNvPr>
        <xdr:cNvCxnSpPr/>
      </xdr:nvCxnSpPr>
      <xdr:spPr>
        <a:xfrm>
          <a:off x="1130300" y="9912765"/>
          <a:ext cx="889000" cy="155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166026</xdr:rowOff>
    </xdr:from>
    <xdr:to>
      <xdr:col>10</xdr:col>
      <xdr:colOff>165100</xdr:colOff>
      <xdr:row>58</xdr:row>
      <xdr:rowOff>96176</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968500" y="9938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112703</xdr:rowOff>
    </xdr:from>
    <xdr:ext cx="59901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1719795" y="97139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68942</xdr:rowOff>
    </xdr:from>
    <xdr:to>
      <xdr:col>6</xdr:col>
      <xdr:colOff>38100</xdr:colOff>
      <xdr:row>57</xdr:row>
      <xdr:rowOff>170542</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079500" y="98415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15619</xdr:rowOff>
    </xdr:from>
    <xdr:ext cx="59901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830795" y="96168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210,715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61082</xdr:rowOff>
    </xdr:from>
    <xdr:to>
      <xdr:col>24</xdr:col>
      <xdr:colOff>114300</xdr:colOff>
      <xdr:row>58</xdr:row>
      <xdr:rowOff>162682</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4584700" y="100051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147459</xdr:rowOff>
    </xdr:from>
    <xdr:ext cx="534377" cy="259045"/>
    <xdr:sp macro="" textlink="">
      <xdr:nvSpPr>
        <xdr:cNvPr id="138" name="総務費該当値テキスト">
          <a:extLst>
            <a:ext uri="{FF2B5EF4-FFF2-40B4-BE49-F238E27FC236}">
              <a16:creationId xmlns:a16="http://schemas.microsoft.com/office/drawing/2014/main" id="{00000000-0008-0000-0700-00008A000000}"/>
            </a:ext>
          </a:extLst>
        </xdr:cNvPr>
        <xdr:cNvSpPr txBox="1"/>
      </xdr:nvSpPr>
      <xdr:spPr>
        <a:xfrm>
          <a:off x="4686300" y="99201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81,904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73254</xdr:rowOff>
    </xdr:from>
    <xdr:to>
      <xdr:col>20</xdr:col>
      <xdr:colOff>38100</xdr:colOff>
      <xdr:row>59</xdr:row>
      <xdr:rowOff>3404</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3746500" y="100173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165981</xdr:rowOff>
    </xdr:from>
    <xdr:ext cx="534377"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3530111" y="101100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72,320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70485</xdr:rowOff>
    </xdr:from>
    <xdr:to>
      <xdr:col>15</xdr:col>
      <xdr:colOff>101600</xdr:colOff>
      <xdr:row>59</xdr:row>
      <xdr:rowOff>635</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2857500" y="10014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163212</xdr:rowOff>
    </xdr:from>
    <xdr:ext cx="534377"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2641111" y="101073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74,500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72925</xdr:rowOff>
    </xdr:from>
    <xdr:to>
      <xdr:col>10</xdr:col>
      <xdr:colOff>165100</xdr:colOff>
      <xdr:row>59</xdr:row>
      <xdr:rowOff>3075</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968500" y="10017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165652</xdr:rowOff>
    </xdr:from>
    <xdr:ext cx="534377"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1752111" y="101097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72,579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89315</xdr:rowOff>
    </xdr:from>
    <xdr:to>
      <xdr:col>6</xdr:col>
      <xdr:colOff>38100</xdr:colOff>
      <xdr:row>58</xdr:row>
      <xdr:rowOff>19465</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079500" y="9861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58</xdr:row>
      <xdr:rowOff>10592</xdr:rowOff>
    </xdr:from>
    <xdr:ext cx="599010"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830795" y="99546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236,139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80</xdr:row>
      <xdr:rowOff>111777</xdr:rowOff>
    </xdr:from>
    <xdr:ext cx="248786"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513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98879</xdr:rowOff>
    </xdr:from>
    <xdr:to>
      <xdr:col>28</xdr:col>
      <xdr:colOff>114300</xdr:colOff>
      <xdr:row>79</xdr:row>
      <xdr:rowOff>98879</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128106</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50120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0" name="直線コネクタ 169">
          <a:extLst>
            <a:ext uri="{FF2B5EF4-FFF2-40B4-BE49-F238E27FC236}">
              <a16:creationId xmlns:a16="http://schemas.microsoft.com/office/drawing/2014/main" id="{00000000-0008-0000-0700-0000AA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1" name="テキスト ボックス 170">
          <a:extLst>
            <a:ext uri="{FF2B5EF4-FFF2-40B4-BE49-F238E27FC236}">
              <a16:creationId xmlns:a16="http://schemas.microsoft.com/office/drawing/2014/main" id="{00000000-0008-0000-0700-0000AB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2" name="民生費グラフ枠">
          <a:extLst>
            <a:ext uri="{FF2B5EF4-FFF2-40B4-BE49-F238E27FC236}">
              <a16:creationId xmlns:a16="http://schemas.microsoft.com/office/drawing/2014/main" id="{00000000-0008-0000-0700-0000AC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18304</xdr:rowOff>
    </xdr:from>
    <xdr:to>
      <xdr:col>24</xdr:col>
      <xdr:colOff>62865</xdr:colOff>
      <xdr:row>78</xdr:row>
      <xdr:rowOff>54899</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flipV="1">
          <a:off x="4633595" y="12191254"/>
          <a:ext cx="1270" cy="12367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58726</xdr:rowOff>
    </xdr:from>
    <xdr:ext cx="599010" cy="259045"/>
    <xdr:sp macro="" textlink="">
      <xdr:nvSpPr>
        <xdr:cNvPr id="174" name="民生費最小値テキスト">
          <a:extLst>
            <a:ext uri="{FF2B5EF4-FFF2-40B4-BE49-F238E27FC236}">
              <a16:creationId xmlns:a16="http://schemas.microsoft.com/office/drawing/2014/main" id="{00000000-0008-0000-0700-0000AE000000}"/>
            </a:ext>
          </a:extLst>
        </xdr:cNvPr>
        <xdr:cNvSpPr txBox="1"/>
      </xdr:nvSpPr>
      <xdr:spPr>
        <a:xfrm>
          <a:off x="4686300" y="134318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165,967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54899</xdr:rowOff>
    </xdr:from>
    <xdr:to>
      <xdr:col>24</xdr:col>
      <xdr:colOff>152400</xdr:colOff>
      <xdr:row>78</xdr:row>
      <xdr:rowOff>54899</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34279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136431</xdr:rowOff>
    </xdr:from>
    <xdr:ext cx="599010" cy="259045"/>
    <xdr:sp macro="" textlink="">
      <xdr:nvSpPr>
        <xdr:cNvPr id="176" name="民生費最大値テキスト">
          <a:extLst>
            <a:ext uri="{FF2B5EF4-FFF2-40B4-BE49-F238E27FC236}">
              <a16:creationId xmlns:a16="http://schemas.microsoft.com/office/drawing/2014/main" id="{00000000-0008-0000-0700-0000B0000000}"/>
            </a:ext>
          </a:extLst>
        </xdr:cNvPr>
        <xdr:cNvSpPr txBox="1"/>
      </xdr:nvSpPr>
      <xdr:spPr>
        <a:xfrm>
          <a:off x="4686300" y="119664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544,673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18304</xdr:rowOff>
    </xdr:from>
    <xdr:to>
      <xdr:col>24</xdr:col>
      <xdr:colOff>152400</xdr:colOff>
      <xdr:row>71</xdr:row>
      <xdr:rowOff>18304</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a:off x="4546600" y="121912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164450</xdr:rowOff>
    </xdr:from>
    <xdr:to>
      <xdr:col>24</xdr:col>
      <xdr:colOff>63500</xdr:colOff>
      <xdr:row>77</xdr:row>
      <xdr:rowOff>153</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a:off x="3797300" y="13194650"/>
          <a:ext cx="838200" cy="71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117874</xdr:rowOff>
    </xdr:from>
    <xdr:ext cx="599010" cy="259045"/>
    <xdr:sp macro="" textlink="">
      <xdr:nvSpPr>
        <xdr:cNvPr id="179" name="民生費平均値テキスト">
          <a:extLst>
            <a:ext uri="{FF2B5EF4-FFF2-40B4-BE49-F238E27FC236}">
              <a16:creationId xmlns:a16="http://schemas.microsoft.com/office/drawing/2014/main" id="{00000000-0008-0000-0700-0000B3000000}"/>
            </a:ext>
          </a:extLst>
        </xdr:cNvPr>
        <xdr:cNvSpPr txBox="1"/>
      </xdr:nvSpPr>
      <xdr:spPr>
        <a:xfrm>
          <a:off x="4686300" y="1314807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229,522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139447</xdr:rowOff>
    </xdr:from>
    <xdr:to>
      <xdr:col>24</xdr:col>
      <xdr:colOff>114300</xdr:colOff>
      <xdr:row>77</xdr:row>
      <xdr:rowOff>69597</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4584700" y="131696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164450</xdr:rowOff>
    </xdr:from>
    <xdr:to>
      <xdr:col>19</xdr:col>
      <xdr:colOff>177800</xdr:colOff>
      <xdr:row>77</xdr:row>
      <xdr:rowOff>24874</xdr:rowOff>
    </xdr:to>
    <xdr:cxnSp macro="">
      <xdr:nvCxnSpPr>
        <xdr:cNvPr id="181" name="直線コネクタ 180">
          <a:extLst>
            <a:ext uri="{FF2B5EF4-FFF2-40B4-BE49-F238E27FC236}">
              <a16:creationId xmlns:a16="http://schemas.microsoft.com/office/drawing/2014/main" id="{00000000-0008-0000-0700-0000B5000000}"/>
            </a:ext>
          </a:extLst>
        </xdr:cNvPr>
        <xdr:cNvCxnSpPr/>
      </xdr:nvCxnSpPr>
      <xdr:spPr>
        <a:xfrm flipV="1">
          <a:off x="2908300" y="13194650"/>
          <a:ext cx="889000" cy="318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169994</xdr:rowOff>
    </xdr:from>
    <xdr:to>
      <xdr:col>20</xdr:col>
      <xdr:colOff>38100</xdr:colOff>
      <xdr:row>77</xdr:row>
      <xdr:rowOff>100144</xdr:rowOff>
    </xdr:to>
    <xdr:sp macro="" textlink="">
      <xdr:nvSpPr>
        <xdr:cNvPr id="182" name="フローチャート: 判断 181">
          <a:extLst>
            <a:ext uri="{FF2B5EF4-FFF2-40B4-BE49-F238E27FC236}">
              <a16:creationId xmlns:a16="http://schemas.microsoft.com/office/drawing/2014/main" id="{00000000-0008-0000-0700-0000B6000000}"/>
            </a:ext>
          </a:extLst>
        </xdr:cNvPr>
        <xdr:cNvSpPr/>
      </xdr:nvSpPr>
      <xdr:spPr>
        <a:xfrm>
          <a:off x="3746500" y="132001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91271</xdr:rowOff>
    </xdr:from>
    <xdr:ext cx="599010" cy="259045"/>
    <xdr:sp macro="" textlink="">
      <xdr:nvSpPr>
        <xdr:cNvPr id="183" name="テキスト ボックス 182">
          <a:extLst>
            <a:ext uri="{FF2B5EF4-FFF2-40B4-BE49-F238E27FC236}">
              <a16:creationId xmlns:a16="http://schemas.microsoft.com/office/drawing/2014/main" id="{00000000-0008-0000-0700-0000B7000000}"/>
            </a:ext>
          </a:extLst>
        </xdr:cNvPr>
        <xdr:cNvSpPr txBox="1"/>
      </xdr:nvSpPr>
      <xdr:spPr>
        <a:xfrm>
          <a:off x="3497795" y="132929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24874</xdr:rowOff>
    </xdr:from>
    <xdr:to>
      <xdr:col>15</xdr:col>
      <xdr:colOff>50800</xdr:colOff>
      <xdr:row>77</xdr:row>
      <xdr:rowOff>63174</xdr:rowOff>
    </xdr:to>
    <xdr:cxnSp macro="">
      <xdr:nvCxnSpPr>
        <xdr:cNvPr id="184" name="直線コネクタ 183">
          <a:extLst>
            <a:ext uri="{FF2B5EF4-FFF2-40B4-BE49-F238E27FC236}">
              <a16:creationId xmlns:a16="http://schemas.microsoft.com/office/drawing/2014/main" id="{00000000-0008-0000-0700-0000B8000000}"/>
            </a:ext>
          </a:extLst>
        </xdr:cNvPr>
        <xdr:cNvCxnSpPr/>
      </xdr:nvCxnSpPr>
      <xdr:spPr>
        <a:xfrm flipV="1">
          <a:off x="2019300" y="13226524"/>
          <a:ext cx="889000" cy="38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39026</xdr:rowOff>
    </xdr:from>
    <xdr:to>
      <xdr:col>15</xdr:col>
      <xdr:colOff>101600</xdr:colOff>
      <xdr:row>77</xdr:row>
      <xdr:rowOff>140626</xdr:rowOff>
    </xdr:to>
    <xdr:sp macro="" textlink="">
      <xdr:nvSpPr>
        <xdr:cNvPr id="185" name="フローチャート: 判断 184">
          <a:extLst>
            <a:ext uri="{FF2B5EF4-FFF2-40B4-BE49-F238E27FC236}">
              <a16:creationId xmlns:a16="http://schemas.microsoft.com/office/drawing/2014/main" id="{00000000-0008-0000-0700-0000B9000000}"/>
            </a:ext>
          </a:extLst>
        </xdr:cNvPr>
        <xdr:cNvSpPr/>
      </xdr:nvSpPr>
      <xdr:spPr>
        <a:xfrm>
          <a:off x="2857500" y="13240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131753</xdr:rowOff>
    </xdr:from>
    <xdr:ext cx="599010"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2608795" y="133334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63174</xdr:rowOff>
    </xdr:from>
    <xdr:to>
      <xdr:col>10</xdr:col>
      <xdr:colOff>114300</xdr:colOff>
      <xdr:row>77</xdr:row>
      <xdr:rowOff>130563</xdr:rowOff>
    </xdr:to>
    <xdr:cxnSp macro="">
      <xdr:nvCxnSpPr>
        <xdr:cNvPr id="187" name="直線コネクタ 186">
          <a:extLst>
            <a:ext uri="{FF2B5EF4-FFF2-40B4-BE49-F238E27FC236}">
              <a16:creationId xmlns:a16="http://schemas.microsoft.com/office/drawing/2014/main" id="{00000000-0008-0000-0700-0000BB000000}"/>
            </a:ext>
          </a:extLst>
        </xdr:cNvPr>
        <xdr:cNvCxnSpPr/>
      </xdr:nvCxnSpPr>
      <xdr:spPr>
        <a:xfrm flipV="1">
          <a:off x="1130300" y="13264824"/>
          <a:ext cx="889000" cy="673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10209</xdr:rowOff>
    </xdr:from>
    <xdr:to>
      <xdr:col>10</xdr:col>
      <xdr:colOff>165100</xdr:colOff>
      <xdr:row>77</xdr:row>
      <xdr:rowOff>111809</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968500" y="132118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128336</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1719795" y="129870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216,596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101212</xdr:rowOff>
    </xdr:from>
    <xdr:to>
      <xdr:col>6</xdr:col>
      <xdr:colOff>38100</xdr:colOff>
      <xdr:row>78</xdr:row>
      <xdr:rowOff>31362</xdr:rowOff>
    </xdr:to>
    <xdr:sp macro="" textlink="">
      <xdr:nvSpPr>
        <xdr:cNvPr id="190" name="フローチャート: 判断 189">
          <a:extLst>
            <a:ext uri="{FF2B5EF4-FFF2-40B4-BE49-F238E27FC236}">
              <a16:creationId xmlns:a16="http://schemas.microsoft.com/office/drawing/2014/main" id="{00000000-0008-0000-0700-0000BE000000}"/>
            </a:ext>
          </a:extLst>
        </xdr:cNvPr>
        <xdr:cNvSpPr/>
      </xdr:nvSpPr>
      <xdr:spPr>
        <a:xfrm>
          <a:off x="1079500" y="133028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22489</xdr:rowOff>
    </xdr:from>
    <xdr:ext cx="59901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830795" y="133955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188,730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120803</xdr:rowOff>
    </xdr:from>
    <xdr:to>
      <xdr:col>24</xdr:col>
      <xdr:colOff>114300</xdr:colOff>
      <xdr:row>77</xdr:row>
      <xdr:rowOff>50953</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4584700" y="131510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143680</xdr:rowOff>
    </xdr:from>
    <xdr:ext cx="599010" cy="259045"/>
    <xdr:sp macro="" textlink="">
      <xdr:nvSpPr>
        <xdr:cNvPr id="198" name="民生費該当値テキスト">
          <a:extLst>
            <a:ext uri="{FF2B5EF4-FFF2-40B4-BE49-F238E27FC236}">
              <a16:creationId xmlns:a16="http://schemas.microsoft.com/office/drawing/2014/main" id="{00000000-0008-0000-0700-0000C6000000}"/>
            </a:ext>
          </a:extLst>
        </xdr:cNvPr>
        <xdr:cNvSpPr txBox="1"/>
      </xdr:nvSpPr>
      <xdr:spPr>
        <a:xfrm>
          <a:off x="4686300" y="130024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235,231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113650</xdr:rowOff>
    </xdr:from>
    <xdr:to>
      <xdr:col>20</xdr:col>
      <xdr:colOff>38100</xdr:colOff>
      <xdr:row>77</xdr:row>
      <xdr:rowOff>43800</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3746500" y="13143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60328</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3497795" y="129190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237,421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145524</xdr:rowOff>
    </xdr:from>
    <xdr:to>
      <xdr:col>15</xdr:col>
      <xdr:colOff>101600</xdr:colOff>
      <xdr:row>77</xdr:row>
      <xdr:rowOff>75674</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2857500" y="131757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92201</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2608795" y="129509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227,661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12374</xdr:rowOff>
    </xdr:from>
    <xdr:to>
      <xdr:col>10</xdr:col>
      <xdr:colOff>165100</xdr:colOff>
      <xdr:row>77</xdr:row>
      <xdr:rowOff>113974</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968500" y="132140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105101</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1719795" y="133067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215,933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79763</xdr:rowOff>
    </xdr:from>
    <xdr:to>
      <xdr:col>6</xdr:col>
      <xdr:colOff>38100</xdr:colOff>
      <xdr:row>78</xdr:row>
      <xdr:rowOff>9913</xdr:rowOff>
    </xdr:to>
    <xdr:sp macro="" textlink="">
      <xdr:nvSpPr>
        <xdr:cNvPr id="205" name="楕円 204">
          <a:extLst>
            <a:ext uri="{FF2B5EF4-FFF2-40B4-BE49-F238E27FC236}">
              <a16:creationId xmlns:a16="http://schemas.microsoft.com/office/drawing/2014/main" id="{00000000-0008-0000-0700-0000CD000000}"/>
            </a:ext>
          </a:extLst>
        </xdr:cNvPr>
        <xdr:cNvSpPr/>
      </xdr:nvSpPr>
      <xdr:spPr>
        <a:xfrm>
          <a:off x="1079500" y="132814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26440</xdr:rowOff>
    </xdr:from>
    <xdr:ext cx="599010" cy="259045"/>
    <xdr:sp macro="" textlink="">
      <xdr:nvSpPr>
        <xdr:cNvPr id="206" name="テキスト ボックス 205">
          <a:extLst>
            <a:ext uri="{FF2B5EF4-FFF2-40B4-BE49-F238E27FC236}">
              <a16:creationId xmlns:a16="http://schemas.microsoft.com/office/drawing/2014/main" id="{00000000-0008-0000-0700-0000CE000000}"/>
            </a:ext>
          </a:extLst>
        </xdr:cNvPr>
        <xdr:cNvSpPr txBox="1"/>
      </xdr:nvSpPr>
      <xdr:spPr>
        <a:xfrm>
          <a:off x="830795" y="130566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195,298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3" name="正方形/長方形 212">
          <a:extLst>
            <a:ext uri="{FF2B5EF4-FFF2-40B4-BE49-F238E27FC236}">
              <a16:creationId xmlns:a16="http://schemas.microsoft.com/office/drawing/2014/main" id="{00000000-0008-0000-0700-0000D5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46,377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4" name="正方形/長方形 213">
          <a:extLst>
            <a:ext uri="{FF2B5EF4-FFF2-40B4-BE49-F238E27FC236}">
              <a16:creationId xmlns:a16="http://schemas.microsoft.com/office/drawing/2014/main" id="{00000000-0008-0000-0700-0000D6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98879</xdr:rowOff>
    </xdr:from>
    <xdr:to>
      <xdr:col>28</xdr:col>
      <xdr:colOff>114300</xdr:colOff>
      <xdr:row>99</xdr:row>
      <xdr:rowOff>98879</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128106</xdr:rowOff>
    </xdr:from>
    <xdr:ext cx="248786"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513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96</xdr:row>
      <xdr:rowOff>144434</xdr:rowOff>
    </xdr:from>
    <xdr:ext cx="685572"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76428" y="16603634"/>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94</xdr:row>
      <xdr:rowOff>160763</xdr:rowOff>
    </xdr:from>
    <xdr:ext cx="685572"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76428" y="16277063"/>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93</xdr:row>
      <xdr:rowOff>5641</xdr:rowOff>
    </xdr:from>
    <xdr:ext cx="685572"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76428" y="15950491"/>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5" name="直線コネクタ 224">
          <a:extLst>
            <a:ext uri="{FF2B5EF4-FFF2-40B4-BE49-F238E27FC236}">
              <a16:creationId xmlns:a16="http://schemas.microsoft.com/office/drawing/2014/main" id="{00000000-0008-0000-0700-0000E1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91</xdr:row>
      <xdr:rowOff>21970</xdr:rowOff>
    </xdr:from>
    <xdr:ext cx="685572" cy="259045"/>
    <xdr:sp macro="" textlink="">
      <xdr:nvSpPr>
        <xdr:cNvPr id="226" name="テキスト ボックス 225">
          <a:extLst>
            <a:ext uri="{FF2B5EF4-FFF2-40B4-BE49-F238E27FC236}">
              <a16:creationId xmlns:a16="http://schemas.microsoft.com/office/drawing/2014/main" id="{00000000-0008-0000-0700-0000E2000000}"/>
            </a:ext>
          </a:extLst>
        </xdr:cNvPr>
        <xdr:cNvSpPr txBox="1"/>
      </xdr:nvSpPr>
      <xdr:spPr>
        <a:xfrm>
          <a:off x="76428" y="15623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89</xdr:row>
      <xdr:rowOff>38298</xdr:rowOff>
    </xdr:from>
    <xdr:ext cx="685572" cy="259045"/>
    <xdr:sp macro="" textlink="">
      <xdr:nvSpPr>
        <xdr:cNvPr id="228" name="テキスト ボックス 227">
          <a:extLst>
            <a:ext uri="{FF2B5EF4-FFF2-40B4-BE49-F238E27FC236}">
              <a16:creationId xmlns:a16="http://schemas.microsoft.com/office/drawing/2014/main" id="{00000000-0008-0000-0700-0000E4000000}"/>
            </a:ext>
          </a:extLst>
        </xdr:cNvPr>
        <xdr:cNvSpPr txBox="1"/>
      </xdr:nvSpPr>
      <xdr:spPr>
        <a:xfrm>
          <a:off x="76428" y="15297348"/>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87</xdr:row>
      <xdr:rowOff>54627</xdr:rowOff>
    </xdr:from>
    <xdr:ext cx="685572" cy="259045"/>
    <xdr:sp macro="" textlink="">
      <xdr:nvSpPr>
        <xdr:cNvPr id="230" name="テキスト ボックス 229">
          <a:extLst>
            <a:ext uri="{FF2B5EF4-FFF2-40B4-BE49-F238E27FC236}">
              <a16:creationId xmlns:a16="http://schemas.microsoft.com/office/drawing/2014/main" id="{00000000-0008-0000-0700-0000E6000000}"/>
            </a:ext>
          </a:extLst>
        </xdr:cNvPr>
        <xdr:cNvSpPr txBox="1"/>
      </xdr:nvSpPr>
      <xdr:spPr>
        <a:xfrm>
          <a:off x="76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1" name="衛生費グラフ枠">
          <a:extLst>
            <a:ext uri="{FF2B5EF4-FFF2-40B4-BE49-F238E27FC236}">
              <a16:creationId xmlns:a16="http://schemas.microsoft.com/office/drawing/2014/main" id="{00000000-0008-0000-0700-0000E7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28029</xdr:rowOff>
    </xdr:from>
    <xdr:to>
      <xdr:col>24</xdr:col>
      <xdr:colOff>62865</xdr:colOff>
      <xdr:row>99</xdr:row>
      <xdr:rowOff>89841</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flipV="1">
          <a:off x="4633595" y="15458529"/>
          <a:ext cx="1270" cy="16048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130772</xdr:rowOff>
    </xdr:from>
    <xdr:ext cx="534377" cy="259045"/>
    <xdr:sp macro="" textlink="">
      <xdr:nvSpPr>
        <xdr:cNvPr id="233" name="衛生費最小値テキスト">
          <a:extLst>
            <a:ext uri="{FF2B5EF4-FFF2-40B4-BE49-F238E27FC236}">
              <a16:creationId xmlns:a16="http://schemas.microsoft.com/office/drawing/2014/main" id="{00000000-0008-0000-0700-0000E9000000}"/>
            </a:ext>
          </a:extLst>
        </xdr:cNvPr>
        <xdr:cNvSpPr txBox="1"/>
      </xdr:nvSpPr>
      <xdr:spPr>
        <a:xfrm>
          <a:off x="4686300" y="171043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27,675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89841</xdr:rowOff>
    </xdr:from>
    <xdr:to>
      <xdr:col>24</xdr:col>
      <xdr:colOff>152400</xdr:colOff>
      <xdr:row>99</xdr:row>
      <xdr:rowOff>89841</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a:off x="4546600" y="170633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146156</xdr:rowOff>
    </xdr:from>
    <xdr:ext cx="690189" cy="259045"/>
    <xdr:sp macro="" textlink="">
      <xdr:nvSpPr>
        <xdr:cNvPr id="235" name="衛生費最大値テキスト">
          <a:extLst>
            <a:ext uri="{FF2B5EF4-FFF2-40B4-BE49-F238E27FC236}">
              <a16:creationId xmlns:a16="http://schemas.microsoft.com/office/drawing/2014/main" id="{00000000-0008-0000-0700-0000EB000000}"/>
            </a:ext>
          </a:extLst>
        </xdr:cNvPr>
        <xdr:cNvSpPr txBox="1"/>
      </xdr:nvSpPr>
      <xdr:spPr>
        <a:xfrm>
          <a:off x="4686300" y="1523375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4,941,950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28029</xdr:rowOff>
    </xdr:from>
    <xdr:to>
      <xdr:col>24</xdr:col>
      <xdr:colOff>152400</xdr:colOff>
      <xdr:row>90</xdr:row>
      <xdr:rowOff>28029</xdr:rowOff>
    </xdr:to>
    <xdr:cxnSp macro="">
      <xdr:nvCxnSpPr>
        <xdr:cNvPr id="236" name="直線コネクタ 235">
          <a:extLst>
            <a:ext uri="{FF2B5EF4-FFF2-40B4-BE49-F238E27FC236}">
              <a16:creationId xmlns:a16="http://schemas.microsoft.com/office/drawing/2014/main" id="{00000000-0008-0000-0700-0000EC000000}"/>
            </a:ext>
          </a:extLst>
        </xdr:cNvPr>
        <xdr:cNvCxnSpPr/>
      </xdr:nvCxnSpPr>
      <xdr:spPr>
        <a:xfrm>
          <a:off x="4546600" y="154585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99</xdr:row>
      <xdr:rowOff>81369</xdr:rowOff>
    </xdr:from>
    <xdr:to>
      <xdr:col>24</xdr:col>
      <xdr:colOff>63500</xdr:colOff>
      <xdr:row>99</xdr:row>
      <xdr:rowOff>82224</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flipV="1">
          <a:off x="3797300" y="17054919"/>
          <a:ext cx="838200" cy="8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48221</xdr:rowOff>
    </xdr:from>
    <xdr:ext cx="534377" cy="259045"/>
    <xdr:sp macro="" textlink="">
      <xdr:nvSpPr>
        <xdr:cNvPr id="238" name="衛生費平均値テキスト">
          <a:extLst>
            <a:ext uri="{FF2B5EF4-FFF2-40B4-BE49-F238E27FC236}">
              <a16:creationId xmlns:a16="http://schemas.microsoft.com/office/drawing/2014/main" id="{00000000-0008-0000-0700-0000EE000000}"/>
            </a:ext>
          </a:extLst>
        </xdr:cNvPr>
        <xdr:cNvSpPr txBox="1"/>
      </xdr:nvSpPr>
      <xdr:spPr>
        <a:xfrm>
          <a:off x="4686300" y="1685032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99</xdr:row>
      <xdr:rowOff>25344</xdr:rowOff>
    </xdr:from>
    <xdr:to>
      <xdr:col>24</xdr:col>
      <xdr:colOff>114300</xdr:colOff>
      <xdr:row>99</xdr:row>
      <xdr:rowOff>126944</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4584700" y="16998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99</xdr:row>
      <xdr:rowOff>82224</xdr:rowOff>
    </xdr:from>
    <xdr:to>
      <xdr:col>19</xdr:col>
      <xdr:colOff>177800</xdr:colOff>
      <xdr:row>99</xdr:row>
      <xdr:rowOff>83319</xdr:rowOff>
    </xdr:to>
    <xdr:cxnSp macro="">
      <xdr:nvCxnSpPr>
        <xdr:cNvPr id="240" name="直線コネクタ 239">
          <a:extLst>
            <a:ext uri="{FF2B5EF4-FFF2-40B4-BE49-F238E27FC236}">
              <a16:creationId xmlns:a16="http://schemas.microsoft.com/office/drawing/2014/main" id="{00000000-0008-0000-0700-0000F0000000}"/>
            </a:ext>
          </a:extLst>
        </xdr:cNvPr>
        <xdr:cNvCxnSpPr/>
      </xdr:nvCxnSpPr>
      <xdr:spPr>
        <a:xfrm flipV="1">
          <a:off x="2908300" y="17055774"/>
          <a:ext cx="889000" cy="10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99</xdr:row>
      <xdr:rowOff>25888</xdr:rowOff>
    </xdr:from>
    <xdr:to>
      <xdr:col>20</xdr:col>
      <xdr:colOff>38100</xdr:colOff>
      <xdr:row>99</xdr:row>
      <xdr:rowOff>127488</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3746500" y="169994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144015</xdr:rowOff>
    </xdr:from>
    <xdr:ext cx="534377" cy="25904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3530111" y="167746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67,948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99</xdr:row>
      <xdr:rowOff>68318</xdr:rowOff>
    </xdr:from>
    <xdr:to>
      <xdr:col>15</xdr:col>
      <xdr:colOff>50800</xdr:colOff>
      <xdr:row>99</xdr:row>
      <xdr:rowOff>83319</xdr:rowOff>
    </xdr:to>
    <xdr:cxnSp macro="">
      <xdr:nvCxnSpPr>
        <xdr:cNvPr id="243" name="直線コネクタ 242">
          <a:extLst>
            <a:ext uri="{FF2B5EF4-FFF2-40B4-BE49-F238E27FC236}">
              <a16:creationId xmlns:a16="http://schemas.microsoft.com/office/drawing/2014/main" id="{00000000-0008-0000-0700-0000F3000000}"/>
            </a:ext>
          </a:extLst>
        </xdr:cNvPr>
        <xdr:cNvCxnSpPr/>
      </xdr:nvCxnSpPr>
      <xdr:spPr>
        <a:xfrm>
          <a:off x="2019300" y="17041868"/>
          <a:ext cx="889000" cy="150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99</xdr:row>
      <xdr:rowOff>26574</xdr:rowOff>
    </xdr:from>
    <xdr:to>
      <xdr:col>15</xdr:col>
      <xdr:colOff>101600</xdr:colOff>
      <xdr:row>99</xdr:row>
      <xdr:rowOff>128174</xdr:rowOff>
    </xdr:to>
    <xdr:sp macro="" textlink="">
      <xdr:nvSpPr>
        <xdr:cNvPr id="244" name="フローチャート: 判断 243">
          <a:extLst>
            <a:ext uri="{FF2B5EF4-FFF2-40B4-BE49-F238E27FC236}">
              <a16:creationId xmlns:a16="http://schemas.microsoft.com/office/drawing/2014/main" id="{00000000-0008-0000-0700-0000F4000000}"/>
            </a:ext>
          </a:extLst>
        </xdr:cNvPr>
        <xdr:cNvSpPr/>
      </xdr:nvSpPr>
      <xdr:spPr>
        <a:xfrm>
          <a:off x="2857500" y="17000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144701</xdr:rowOff>
    </xdr:from>
    <xdr:ext cx="534377"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2641111" y="167753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99</xdr:row>
      <xdr:rowOff>68318</xdr:rowOff>
    </xdr:from>
    <xdr:to>
      <xdr:col>10</xdr:col>
      <xdr:colOff>114300</xdr:colOff>
      <xdr:row>99</xdr:row>
      <xdr:rowOff>76789</xdr:rowOff>
    </xdr:to>
    <xdr:cxnSp macro="">
      <xdr:nvCxnSpPr>
        <xdr:cNvPr id="246" name="直線コネクタ 245">
          <a:extLst>
            <a:ext uri="{FF2B5EF4-FFF2-40B4-BE49-F238E27FC236}">
              <a16:creationId xmlns:a16="http://schemas.microsoft.com/office/drawing/2014/main" id="{00000000-0008-0000-0700-0000F6000000}"/>
            </a:ext>
          </a:extLst>
        </xdr:cNvPr>
        <xdr:cNvCxnSpPr/>
      </xdr:nvCxnSpPr>
      <xdr:spPr>
        <a:xfrm flipV="1">
          <a:off x="1130300" y="17041868"/>
          <a:ext cx="889000" cy="8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99</xdr:row>
      <xdr:rowOff>26995</xdr:rowOff>
    </xdr:from>
    <xdr:to>
      <xdr:col>10</xdr:col>
      <xdr:colOff>165100</xdr:colOff>
      <xdr:row>99</xdr:row>
      <xdr:rowOff>128595</xdr:rowOff>
    </xdr:to>
    <xdr:sp macro="" textlink="">
      <xdr:nvSpPr>
        <xdr:cNvPr id="247" name="フローチャート: 判断 246">
          <a:extLst>
            <a:ext uri="{FF2B5EF4-FFF2-40B4-BE49-F238E27FC236}">
              <a16:creationId xmlns:a16="http://schemas.microsoft.com/office/drawing/2014/main" id="{00000000-0008-0000-0700-0000F7000000}"/>
            </a:ext>
          </a:extLst>
        </xdr:cNvPr>
        <xdr:cNvSpPr/>
      </xdr:nvSpPr>
      <xdr:spPr>
        <a:xfrm>
          <a:off x="1968500" y="17000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99</xdr:row>
      <xdr:rowOff>119722</xdr:rowOff>
    </xdr:from>
    <xdr:ext cx="534377"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1752111" y="170932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99</xdr:row>
      <xdr:rowOff>29462</xdr:rowOff>
    </xdr:from>
    <xdr:to>
      <xdr:col>6</xdr:col>
      <xdr:colOff>38100</xdr:colOff>
      <xdr:row>99</xdr:row>
      <xdr:rowOff>131062</xdr:rowOff>
    </xdr:to>
    <xdr:sp macro="" textlink="">
      <xdr:nvSpPr>
        <xdr:cNvPr id="249" name="フローチャート: 判断 248">
          <a:extLst>
            <a:ext uri="{FF2B5EF4-FFF2-40B4-BE49-F238E27FC236}">
              <a16:creationId xmlns:a16="http://schemas.microsoft.com/office/drawing/2014/main" id="{00000000-0008-0000-0700-0000F9000000}"/>
            </a:ext>
          </a:extLst>
        </xdr:cNvPr>
        <xdr:cNvSpPr/>
      </xdr:nvSpPr>
      <xdr:spPr>
        <a:xfrm>
          <a:off x="1079500" y="170030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122189</xdr:rowOff>
    </xdr:from>
    <xdr:ext cx="534377"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863111" y="170957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57,007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99</xdr:row>
      <xdr:rowOff>30569</xdr:rowOff>
    </xdr:from>
    <xdr:to>
      <xdr:col>24</xdr:col>
      <xdr:colOff>114300</xdr:colOff>
      <xdr:row>99</xdr:row>
      <xdr:rowOff>132169</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4584700" y="170041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99</xdr:row>
      <xdr:rowOff>3773</xdr:rowOff>
    </xdr:from>
    <xdr:ext cx="534377" cy="259045"/>
    <xdr:sp macro="" textlink="">
      <xdr:nvSpPr>
        <xdr:cNvPr id="257" name="衛生費該当値テキスト">
          <a:extLst>
            <a:ext uri="{FF2B5EF4-FFF2-40B4-BE49-F238E27FC236}">
              <a16:creationId xmlns:a16="http://schemas.microsoft.com/office/drawing/2014/main" id="{00000000-0008-0000-0700-000001010000}"/>
            </a:ext>
          </a:extLst>
        </xdr:cNvPr>
        <xdr:cNvSpPr txBox="1"/>
      </xdr:nvSpPr>
      <xdr:spPr>
        <a:xfrm>
          <a:off x="4686300" y="169773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99</xdr:row>
      <xdr:rowOff>31424</xdr:rowOff>
    </xdr:from>
    <xdr:to>
      <xdr:col>20</xdr:col>
      <xdr:colOff>38100</xdr:colOff>
      <xdr:row>99</xdr:row>
      <xdr:rowOff>133024</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3746500" y="170049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99</xdr:row>
      <xdr:rowOff>124151</xdr:rowOff>
    </xdr:from>
    <xdr:ext cx="534377" cy="259045"/>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3530111" y="170977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50,996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99</xdr:row>
      <xdr:rowOff>32519</xdr:rowOff>
    </xdr:from>
    <xdr:to>
      <xdr:col>15</xdr:col>
      <xdr:colOff>101600</xdr:colOff>
      <xdr:row>99</xdr:row>
      <xdr:rowOff>134119</xdr:rowOff>
    </xdr:to>
    <xdr:sp macro="" textlink="">
      <xdr:nvSpPr>
        <xdr:cNvPr id="260" name="楕円 259">
          <a:extLst>
            <a:ext uri="{FF2B5EF4-FFF2-40B4-BE49-F238E27FC236}">
              <a16:creationId xmlns:a16="http://schemas.microsoft.com/office/drawing/2014/main" id="{00000000-0008-0000-0700-000004010000}"/>
            </a:ext>
          </a:extLst>
        </xdr:cNvPr>
        <xdr:cNvSpPr/>
      </xdr:nvSpPr>
      <xdr:spPr>
        <a:xfrm>
          <a:off x="2857500" y="170060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99</xdr:row>
      <xdr:rowOff>125246</xdr:rowOff>
    </xdr:from>
    <xdr:ext cx="534377" cy="259045"/>
    <xdr:sp macro="" textlink="">
      <xdr:nvSpPr>
        <xdr:cNvPr id="261" name="テキスト ボックス 260">
          <a:extLst>
            <a:ext uri="{FF2B5EF4-FFF2-40B4-BE49-F238E27FC236}">
              <a16:creationId xmlns:a16="http://schemas.microsoft.com/office/drawing/2014/main" id="{00000000-0008-0000-0700-000005010000}"/>
            </a:ext>
          </a:extLst>
        </xdr:cNvPr>
        <xdr:cNvSpPr txBox="1"/>
      </xdr:nvSpPr>
      <xdr:spPr>
        <a:xfrm>
          <a:off x="2641111" y="170987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47,647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99</xdr:row>
      <xdr:rowOff>17518</xdr:rowOff>
    </xdr:from>
    <xdr:to>
      <xdr:col>10</xdr:col>
      <xdr:colOff>165100</xdr:colOff>
      <xdr:row>99</xdr:row>
      <xdr:rowOff>119118</xdr:rowOff>
    </xdr:to>
    <xdr:sp macro="" textlink="">
      <xdr:nvSpPr>
        <xdr:cNvPr id="262" name="楕円 261">
          <a:extLst>
            <a:ext uri="{FF2B5EF4-FFF2-40B4-BE49-F238E27FC236}">
              <a16:creationId xmlns:a16="http://schemas.microsoft.com/office/drawing/2014/main" id="{00000000-0008-0000-0700-000006010000}"/>
            </a:ext>
          </a:extLst>
        </xdr:cNvPr>
        <xdr:cNvSpPr/>
      </xdr:nvSpPr>
      <xdr:spPr>
        <a:xfrm>
          <a:off x="1968500" y="169910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135645</xdr:rowOff>
    </xdr:from>
    <xdr:ext cx="534377" cy="259045"/>
    <xdr:sp macro="" textlink="">
      <xdr:nvSpPr>
        <xdr:cNvPr id="263" name="テキスト ボックス 262">
          <a:extLst>
            <a:ext uri="{FF2B5EF4-FFF2-40B4-BE49-F238E27FC236}">
              <a16:creationId xmlns:a16="http://schemas.microsoft.com/office/drawing/2014/main" id="{00000000-0008-0000-0700-000007010000}"/>
            </a:ext>
          </a:extLst>
        </xdr:cNvPr>
        <xdr:cNvSpPr txBox="1"/>
      </xdr:nvSpPr>
      <xdr:spPr>
        <a:xfrm>
          <a:off x="1752111" y="167662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99</xdr:row>
      <xdr:rowOff>25989</xdr:rowOff>
    </xdr:from>
    <xdr:to>
      <xdr:col>6</xdr:col>
      <xdr:colOff>38100</xdr:colOff>
      <xdr:row>99</xdr:row>
      <xdr:rowOff>127589</xdr:rowOff>
    </xdr:to>
    <xdr:sp macro="" textlink="">
      <xdr:nvSpPr>
        <xdr:cNvPr id="264" name="楕円 263">
          <a:extLst>
            <a:ext uri="{FF2B5EF4-FFF2-40B4-BE49-F238E27FC236}">
              <a16:creationId xmlns:a16="http://schemas.microsoft.com/office/drawing/2014/main" id="{00000000-0008-0000-0700-000008010000}"/>
            </a:ext>
          </a:extLst>
        </xdr:cNvPr>
        <xdr:cNvSpPr/>
      </xdr:nvSpPr>
      <xdr:spPr>
        <a:xfrm>
          <a:off x="1079500" y="16999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144116</xdr:rowOff>
    </xdr:from>
    <xdr:ext cx="534377" cy="259045"/>
    <xdr:sp macro="" textlink="">
      <xdr:nvSpPr>
        <xdr:cNvPr id="265" name="テキスト ボックス 264">
          <a:extLst>
            <a:ext uri="{FF2B5EF4-FFF2-40B4-BE49-F238E27FC236}">
              <a16:creationId xmlns:a16="http://schemas.microsoft.com/office/drawing/2014/main" id="{00000000-0008-0000-0700-000009010000}"/>
            </a:ext>
          </a:extLst>
        </xdr:cNvPr>
        <xdr:cNvSpPr txBox="1"/>
      </xdr:nvSpPr>
      <xdr:spPr>
        <a:xfrm>
          <a:off x="863111" y="167747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1" name="正方形/長方形 270">
          <a:extLst>
            <a:ext uri="{FF2B5EF4-FFF2-40B4-BE49-F238E27FC236}">
              <a16:creationId xmlns:a16="http://schemas.microsoft.com/office/drawing/2014/main" id="{00000000-0008-0000-0700-00000F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2" name="正方形/長方形 271">
          <a:extLst>
            <a:ext uri="{FF2B5EF4-FFF2-40B4-BE49-F238E27FC236}">
              <a16:creationId xmlns:a16="http://schemas.microsoft.com/office/drawing/2014/main" id="{00000000-0008-0000-0700-000010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3" name="正方形/長方形 272">
          <a:extLst>
            <a:ext uri="{FF2B5EF4-FFF2-40B4-BE49-F238E27FC236}">
              <a16:creationId xmlns:a16="http://schemas.microsoft.com/office/drawing/2014/main" id="{00000000-0008-0000-0700-000011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144434</xdr:rowOff>
    </xdr:from>
    <xdr:ext cx="46717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136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160763</xdr:rowOff>
    </xdr:from>
    <xdr:ext cx="467179" cy="259045"/>
    <xdr:sp macro=""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6136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82" name="直線コネクタ 281">
          <a:extLst>
            <a:ext uri="{FF2B5EF4-FFF2-40B4-BE49-F238E27FC236}">
              <a16:creationId xmlns:a16="http://schemas.microsoft.com/office/drawing/2014/main" id="{00000000-0008-0000-0700-00001A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5641</xdr:rowOff>
    </xdr:from>
    <xdr:ext cx="467179" cy="259045"/>
    <xdr:sp macro="" textlink="">
      <xdr:nvSpPr>
        <xdr:cNvPr id="283" name="テキスト ボックス 282">
          <a:extLst>
            <a:ext uri="{FF2B5EF4-FFF2-40B4-BE49-F238E27FC236}">
              <a16:creationId xmlns:a16="http://schemas.microsoft.com/office/drawing/2014/main" id="{00000000-0008-0000-0700-00001B010000}"/>
            </a:ext>
          </a:extLst>
        </xdr:cNvPr>
        <xdr:cNvSpPr txBox="1"/>
      </xdr:nvSpPr>
      <xdr:spPr>
        <a:xfrm>
          <a:off x="6136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4" name="直線コネクタ 283">
          <a:extLst>
            <a:ext uri="{FF2B5EF4-FFF2-40B4-BE49-F238E27FC236}">
              <a16:creationId xmlns:a16="http://schemas.microsoft.com/office/drawing/2014/main" id="{00000000-0008-0000-0700-00001C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21970</xdr:rowOff>
    </xdr:from>
    <xdr:ext cx="467179" cy="259045"/>
    <xdr:sp macro="" textlink="">
      <xdr:nvSpPr>
        <xdr:cNvPr id="285" name="テキスト ボックス 284">
          <a:extLst>
            <a:ext uri="{FF2B5EF4-FFF2-40B4-BE49-F238E27FC236}">
              <a16:creationId xmlns:a16="http://schemas.microsoft.com/office/drawing/2014/main" id="{00000000-0008-0000-0700-00001D010000}"/>
            </a:ext>
          </a:extLst>
        </xdr:cNvPr>
        <xdr:cNvSpPr txBox="1"/>
      </xdr:nvSpPr>
      <xdr:spPr>
        <a:xfrm>
          <a:off x="6136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38299</xdr:rowOff>
    </xdr:from>
    <xdr:ext cx="467179" cy="259045"/>
    <xdr:sp macro="" textlink="">
      <xdr:nvSpPr>
        <xdr:cNvPr id="287" name="テキスト ボックス 286">
          <a:extLst>
            <a:ext uri="{FF2B5EF4-FFF2-40B4-BE49-F238E27FC236}">
              <a16:creationId xmlns:a16="http://schemas.microsoft.com/office/drawing/2014/main" id="{00000000-0008-0000-0700-00001F010000}"/>
            </a:ext>
          </a:extLst>
        </xdr:cNvPr>
        <xdr:cNvSpPr txBox="1"/>
      </xdr:nvSpPr>
      <xdr:spPr>
        <a:xfrm>
          <a:off x="6136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9" name="テキスト ボックス 288">
          <a:extLst>
            <a:ext uri="{FF2B5EF4-FFF2-40B4-BE49-F238E27FC236}">
              <a16:creationId xmlns:a16="http://schemas.microsoft.com/office/drawing/2014/main" id="{00000000-0008-0000-0700-000021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90" name="労働費グラフ枠">
          <a:extLst>
            <a:ext uri="{FF2B5EF4-FFF2-40B4-BE49-F238E27FC236}">
              <a16:creationId xmlns:a16="http://schemas.microsoft.com/office/drawing/2014/main" id="{00000000-0008-0000-0700-000022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116187</xdr:rowOff>
    </xdr:from>
    <xdr:to>
      <xdr:col>54</xdr:col>
      <xdr:colOff>189865</xdr:colOff>
      <xdr:row>39</xdr:row>
      <xdr:rowOff>98878</xdr:rowOff>
    </xdr:to>
    <xdr:cxnSp macro="">
      <xdr:nvCxnSpPr>
        <xdr:cNvPr id="291" name="直線コネクタ 290">
          <a:extLst>
            <a:ext uri="{FF2B5EF4-FFF2-40B4-BE49-F238E27FC236}">
              <a16:creationId xmlns:a16="http://schemas.microsoft.com/office/drawing/2014/main" id="{00000000-0008-0000-0700-000023010000}"/>
            </a:ext>
          </a:extLst>
        </xdr:cNvPr>
        <xdr:cNvCxnSpPr/>
      </xdr:nvCxnSpPr>
      <xdr:spPr>
        <a:xfrm flipV="1">
          <a:off x="10475595" y="5259687"/>
          <a:ext cx="1270" cy="15257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102705</xdr:rowOff>
    </xdr:from>
    <xdr:ext cx="249299" cy="259045"/>
    <xdr:sp macro="" textlink="">
      <xdr:nvSpPr>
        <xdr:cNvPr id="292" name="労働費最小値テキスト">
          <a:extLst>
            <a:ext uri="{FF2B5EF4-FFF2-40B4-BE49-F238E27FC236}">
              <a16:creationId xmlns:a16="http://schemas.microsoft.com/office/drawing/2014/main" id="{00000000-0008-0000-0700-000024010000}"/>
            </a:ext>
          </a:extLst>
        </xdr:cNvPr>
        <xdr:cNvSpPr txBox="1"/>
      </xdr:nvSpPr>
      <xdr:spPr>
        <a:xfrm>
          <a:off x="10528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98878</xdr:rowOff>
    </xdr:from>
    <xdr:to>
      <xdr:col>55</xdr:col>
      <xdr:colOff>88900</xdr:colOff>
      <xdr:row>39</xdr:row>
      <xdr:rowOff>98878</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a:off x="10388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62864</xdr:rowOff>
    </xdr:from>
    <xdr:ext cx="469744" cy="259045"/>
    <xdr:sp macro="" textlink="">
      <xdr:nvSpPr>
        <xdr:cNvPr id="294" name="労働費最大値テキスト">
          <a:extLst>
            <a:ext uri="{FF2B5EF4-FFF2-40B4-BE49-F238E27FC236}">
              <a16:creationId xmlns:a16="http://schemas.microsoft.com/office/drawing/2014/main" id="{00000000-0008-0000-0700-000026010000}"/>
            </a:ext>
          </a:extLst>
        </xdr:cNvPr>
        <xdr:cNvSpPr txBox="1"/>
      </xdr:nvSpPr>
      <xdr:spPr>
        <a:xfrm>
          <a:off x="10528300" y="50349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4,672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116187</xdr:rowOff>
    </xdr:from>
    <xdr:to>
      <xdr:col>55</xdr:col>
      <xdr:colOff>88900</xdr:colOff>
      <xdr:row>30</xdr:row>
      <xdr:rowOff>116187</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a:off x="10388600" y="52596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35</xdr:row>
      <xdr:rowOff>84836</xdr:rowOff>
    </xdr:from>
    <xdr:to>
      <xdr:col>55</xdr:col>
      <xdr:colOff>0</xdr:colOff>
      <xdr:row>35</xdr:row>
      <xdr:rowOff>114881</xdr:rowOff>
    </xdr:to>
    <xdr:cxnSp macro="">
      <xdr:nvCxnSpPr>
        <xdr:cNvPr id="296" name="直線コネクタ 295">
          <a:extLst>
            <a:ext uri="{FF2B5EF4-FFF2-40B4-BE49-F238E27FC236}">
              <a16:creationId xmlns:a16="http://schemas.microsoft.com/office/drawing/2014/main" id="{00000000-0008-0000-0700-000028010000}"/>
            </a:ext>
          </a:extLst>
        </xdr:cNvPr>
        <xdr:cNvCxnSpPr/>
      </xdr:nvCxnSpPr>
      <xdr:spPr>
        <a:xfrm>
          <a:off x="9639300" y="6085586"/>
          <a:ext cx="838200" cy="300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82676</xdr:rowOff>
    </xdr:from>
    <xdr:ext cx="378565" cy="259045"/>
    <xdr:sp macro="" textlink="">
      <xdr:nvSpPr>
        <xdr:cNvPr id="297" name="労働費平均値テキスト">
          <a:extLst>
            <a:ext uri="{FF2B5EF4-FFF2-40B4-BE49-F238E27FC236}">
              <a16:creationId xmlns:a16="http://schemas.microsoft.com/office/drawing/2014/main" id="{00000000-0008-0000-0700-000029010000}"/>
            </a:ext>
          </a:extLst>
        </xdr:cNvPr>
        <xdr:cNvSpPr txBox="1"/>
      </xdr:nvSpPr>
      <xdr:spPr>
        <a:xfrm>
          <a:off x="10528300" y="6426326"/>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104249</xdr:rowOff>
    </xdr:from>
    <xdr:to>
      <xdr:col>55</xdr:col>
      <xdr:colOff>50800</xdr:colOff>
      <xdr:row>38</xdr:row>
      <xdr:rowOff>34399</xdr:rowOff>
    </xdr:to>
    <xdr:sp macro="" textlink="">
      <xdr:nvSpPr>
        <xdr:cNvPr id="298" name="フローチャート: 判断 297">
          <a:extLst>
            <a:ext uri="{FF2B5EF4-FFF2-40B4-BE49-F238E27FC236}">
              <a16:creationId xmlns:a16="http://schemas.microsoft.com/office/drawing/2014/main" id="{00000000-0008-0000-0700-00002A010000}"/>
            </a:ext>
          </a:extLst>
        </xdr:cNvPr>
        <xdr:cNvSpPr/>
      </xdr:nvSpPr>
      <xdr:spPr>
        <a:xfrm>
          <a:off x="10426700" y="6447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35</xdr:row>
      <xdr:rowOff>84836</xdr:rowOff>
    </xdr:from>
    <xdr:to>
      <xdr:col>50</xdr:col>
      <xdr:colOff>114300</xdr:colOff>
      <xdr:row>35</xdr:row>
      <xdr:rowOff>116187</xdr:rowOff>
    </xdr:to>
    <xdr:cxnSp macro="">
      <xdr:nvCxnSpPr>
        <xdr:cNvPr id="299" name="直線コネクタ 298">
          <a:extLst>
            <a:ext uri="{FF2B5EF4-FFF2-40B4-BE49-F238E27FC236}">
              <a16:creationId xmlns:a16="http://schemas.microsoft.com/office/drawing/2014/main" id="{00000000-0008-0000-0700-00002B010000}"/>
            </a:ext>
          </a:extLst>
        </xdr:cNvPr>
        <xdr:cNvCxnSpPr/>
      </xdr:nvCxnSpPr>
      <xdr:spPr>
        <a:xfrm flipV="1">
          <a:off x="8750300" y="6085586"/>
          <a:ext cx="889000" cy="313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132007</xdr:rowOff>
    </xdr:from>
    <xdr:to>
      <xdr:col>50</xdr:col>
      <xdr:colOff>165100</xdr:colOff>
      <xdr:row>38</xdr:row>
      <xdr:rowOff>62157</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9588500" y="64756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38</xdr:row>
      <xdr:rowOff>53284</xdr:rowOff>
    </xdr:from>
    <xdr:ext cx="378565"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9450017" y="656838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35</xdr:row>
      <xdr:rowOff>116187</xdr:rowOff>
    </xdr:from>
    <xdr:to>
      <xdr:col>45</xdr:col>
      <xdr:colOff>177800</xdr:colOff>
      <xdr:row>35</xdr:row>
      <xdr:rowOff>152110</xdr:rowOff>
    </xdr:to>
    <xdr:cxnSp macro="">
      <xdr:nvCxnSpPr>
        <xdr:cNvPr id="302" name="直線コネクタ 301">
          <a:extLst>
            <a:ext uri="{FF2B5EF4-FFF2-40B4-BE49-F238E27FC236}">
              <a16:creationId xmlns:a16="http://schemas.microsoft.com/office/drawing/2014/main" id="{00000000-0008-0000-0700-00002E010000}"/>
            </a:ext>
          </a:extLst>
        </xdr:cNvPr>
        <xdr:cNvCxnSpPr/>
      </xdr:nvCxnSpPr>
      <xdr:spPr>
        <a:xfrm flipV="1">
          <a:off x="7861300" y="6116937"/>
          <a:ext cx="8890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119271</xdr:rowOff>
    </xdr:from>
    <xdr:to>
      <xdr:col>46</xdr:col>
      <xdr:colOff>38100</xdr:colOff>
      <xdr:row>38</xdr:row>
      <xdr:rowOff>49421</xdr:rowOff>
    </xdr:to>
    <xdr:sp macro="" textlink="">
      <xdr:nvSpPr>
        <xdr:cNvPr id="303" name="フローチャート: 判断 302">
          <a:extLst>
            <a:ext uri="{FF2B5EF4-FFF2-40B4-BE49-F238E27FC236}">
              <a16:creationId xmlns:a16="http://schemas.microsoft.com/office/drawing/2014/main" id="{00000000-0008-0000-0700-00002F010000}"/>
            </a:ext>
          </a:extLst>
        </xdr:cNvPr>
        <xdr:cNvSpPr/>
      </xdr:nvSpPr>
      <xdr:spPr>
        <a:xfrm>
          <a:off x="8699500" y="64629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38</xdr:row>
      <xdr:rowOff>40548</xdr:rowOff>
    </xdr:from>
    <xdr:ext cx="378565"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8561017" y="655564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35</xdr:row>
      <xdr:rowOff>152110</xdr:rowOff>
    </xdr:from>
    <xdr:to>
      <xdr:col>41</xdr:col>
      <xdr:colOff>50800</xdr:colOff>
      <xdr:row>36</xdr:row>
      <xdr:rowOff>1234</xdr:rowOff>
    </xdr:to>
    <xdr:cxnSp macro="">
      <xdr:nvCxnSpPr>
        <xdr:cNvPr id="305" name="直線コネクタ 304">
          <a:extLst>
            <a:ext uri="{FF2B5EF4-FFF2-40B4-BE49-F238E27FC236}">
              <a16:creationId xmlns:a16="http://schemas.microsoft.com/office/drawing/2014/main" id="{00000000-0008-0000-0700-000031010000}"/>
            </a:ext>
          </a:extLst>
        </xdr:cNvPr>
        <xdr:cNvCxnSpPr/>
      </xdr:nvCxnSpPr>
      <xdr:spPr>
        <a:xfrm flipV="1">
          <a:off x="6972300" y="6152860"/>
          <a:ext cx="889000" cy="20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132987</xdr:rowOff>
    </xdr:from>
    <xdr:to>
      <xdr:col>41</xdr:col>
      <xdr:colOff>101600</xdr:colOff>
      <xdr:row>38</xdr:row>
      <xdr:rowOff>63137</xdr:rowOff>
    </xdr:to>
    <xdr:sp macro="" textlink="">
      <xdr:nvSpPr>
        <xdr:cNvPr id="306" name="フローチャート: 判断 305">
          <a:extLst>
            <a:ext uri="{FF2B5EF4-FFF2-40B4-BE49-F238E27FC236}">
              <a16:creationId xmlns:a16="http://schemas.microsoft.com/office/drawing/2014/main" id="{00000000-0008-0000-0700-000032010000}"/>
            </a:ext>
          </a:extLst>
        </xdr:cNvPr>
        <xdr:cNvSpPr/>
      </xdr:nvSpPr>
      <xdr:spPr>
        <a:xfrm>
          <a:off x="7810500" y="64766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38</xdr:row>
      <xdr:rowOff>54264</xdr:rowOff>
    </xdr:from>
    <xdr:ext cx="378565"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7672017" y="656936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158133</xdr:rowOff>
    </xdr:from>
    <xdr:to>
      <xdr:col>36</xdr:col>
      <xdr:colOff>165100</xdr:colOff>
      <xdr:row>38</xdr:row>
      <xdr:rowOff>88283</xdr:rowOff>
    </xdr:to>
    <xdr:sp macro="" textlink="">
      <xdr:nvSpPr>
        <xdr:cNvPr id="308" name="フローチャート: 判断 307">
          <a:extLst>
            <a:ext uri="{FF2B5EF4-FFF2-40B4-BE49-F238E27FC236}">
              <a16:creationId xmlns:a16="http://schemas.microsoft.com/office/drawing/2014/main" id="{00000000-0008-0000-0700-000034010000}"/>
            </a:ext>
          </a:extLst>
        </xdr:cNvPr>
        <xdr:cNvSpPr/>
      </xdr:nvSpPr>
      <xdr:spPr>
        <a:xfrm>
          <a:off x="6921500" y="65017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38</xdr:row>
      <xdr:rowOff>79410</xdr:rowOff>
    </xdr:from>
    <xdr:ext cx="378565"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6783017" y="659451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64081</xdr:rowOff>
    </xdr:from>
    <xdr:to>
      <xdr:col>55</xdr:col>
      <xdr:colOff>50800</xdr:colOff>
      <xdr:row>35</xdr:row>
      <xdr:rowOff>165681</xdr:rowOff>
    </xdr:to>
    <xdr:sp macro="" textlink="">
      <xdr:nvSpPr>
        <xdr:cNvPr id="315" name="楕円 314">
          <a:extLst>
            <a:ext uri="{FF2B5EF4-FFF2-40B4-BE49-F238E27FC236}">
              <a16:creationId xmlns:a16="http://schemas.microsoft.com/office/drawing/2014/main" id="{00000000-0008-0000-0700-00003B010000}"/>
            </a:ext>
          </a:extLst>
        </xdr:cNvPr>
        <xdr:cNvSpPr/>
      </xdr:nvSpPr>
      <xdr:spPr>
        <a:xfrm>
          <a:off x="10426700" y="60648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34</xdr:row>
      <xdr:rowOff>86958</xdr:rowOff>
    </xdr:from>
    <xdr:ext cx="469744" cy="259045"/>
    <xdr:sp macro="" textlink="">
      <xdr:nvSpPr>
        <xdr:cNvPr id="316" name="労働費該当値テキスト">
          <a:extLst>
            <a:ext uri="{FF2B5EF4-FFF2-40B4-BE49-F238E27FC236}">
              <a16:creationId xmlns:a16="http://schemas.microsoft.com/office/drawing/2014/main" id="{00000000-0008-0000-0700-00003C010000}"/>
            </a:ext>
          </a:extLst>
        </xdr:cNvPr>
        <xdr:cNvSpPr txBox="1"/>
      </xdr:nvSpPr>
      <xdr:spPr>
        <a:xfrm>
          <a:off x="10528300" y="59162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35</xdr:row>
      <xdr:rowOff>34036</xdr:rowOff>
    </xdr:from>
    <xdr:to>
      <xdr:col>50</xdr:col>
      <xdr:colOff>165100</xdr:colOff>
      <xdr:row>35</xdr:row>
      <xdr:rowOff>135636</xdr:rowOff>
    </xdr:to>
    <xdr:sp macro="" textlink="">
      <xdr:nvSpPr>
        <xdr:cNvPr id="317" name="楕円 316">
          <a:extLst>
            <a:ext uri="{FF2B5EF4-FFF2-40B4-BE49-F238E27FC236}">
              <a16:creationId xmlns:a16="http://schemas.microsoft.com/office/drawing/2014/main" id="{00000000-0008-0000-0700-00003D010000}"/>
            </a:ext>
          </a:extLst>
        </xdr:cNvPr>
        <xdr:cNvSpPr/>
      </xdr:nvSpPr>
      <xdr:spPr>
        <a:xfrm>
          <a:off x="9588500" y="60347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33</xdr:row>
      <xdr:rowOff>152163</xdr:rowOff>
    </xdr:from>
    <xdr:ext cx="469744" cy="259045"/>
    <xdr:sp macro="" textlink="">
      <xdr:nvSpPr>
        <xdr:cNvPr id="318" name="テキスト ボックス 317">
          <a:extLst>
            <a:ext uri="{FF2B5EF4-FFF2-40B4-BE49-F238E27FC236}">
              <a16:creationId xmlns:a16="http://schemas.microsoft.com/office/drawing/2014/main" id="{00000000-0008-0000-0700-00003E010000}"/>
            </a:ext>
          </a:extLst>
        </xdr:cNvPr>
        <xdr:cNvSpPr txBox="1"/>
      </xdr:nvSpPr>
      <xdr:spPr>
        <a:xfrm>
          <a:off x="9404428" y="58100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35</xdr:row>
      <xdr:rowOff>65387</xdr:rowOff>
    </xdr:from>
    <xdr:to>
      <xdr:col>46</xdr:col>
      <xdr:colOff>38100</xdr:colOff>
      <xdr:row>35</xdr:row>
      <xdr:rowOff>166987</xdr:rowOff>
    </xdr:to>
    <xdr:sp macro="" textlink="">
      <xdr:nvSpPr>
        <xdr:cNvPr id="319" name="楕円 318">
          <a:extLst>
            <a:ext uri="{FF2B5EF4-FFF2-40B4-BE49-F238E27FC236}">
              <a16:creationId xmlns:a16="http://schemas.microsoft.com/office/drawing/2014/main" id="{00000000-0008-0000-0700-00003F010000}"/>
            </a:ext>
          </a:extLst>
        </xdr:cNvPr>
        <xdr:cNvSpPr/>
      </xdr:nvSpPr>
      <xdr:spPr>
        <a:xfrm>
          <a:off x="8699500" y="60661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34</xdr:row>
      <xdr:rowOff>12064</xdr:rowOff>
    </xdr:from>
    <xdr:ext cx="469744" cy="259045"/>
    <xdr:sp macro="" textlink="">
      <xdr:nvSpPr>
        <xdr:cNvPr id="320" name="テキスト ボックス 319">
          <a:extLst>
            <a:ext uri="{FF2B5EF4-FFF2-40B4-BE49-F238E27FC236}">
              <a16:creationId xmlns:a16="http://schemas.microsoft.com/office/drawing/2014/main" id="{00000000-0008-0000-0700-000040010000}"/>
            </a:ext>
          </a:extLst>
        </xdr:cNvPr>
        <xdr:cNvSpPr txBox="1"/>
      </xdr:nvSpPr>
      <xdr:spPr>
        <a:xfrm>
          <a:off x="8515428" y="58413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35</xdr:row>
      <xdr:rowOff>101310</xdr:rowOff>
    </xdr:from>
    <xdr:to>
      <xdr:col>41</xdr:col>
      <xdr:colOff>101600</xdr:colOff>
      <xdr:row>36</xdr:row>
      <xdr:rowOff>31460</xdr:rowOff>
    </xdr:to>
    <xdr:sp macro="" textlink="">
      <xdr:nvSpPr>
        <xdr:cNvPr id="321" name="楕円 320">
          <a:extLst>
            <a:ext uri="{FF2B5EF4-FFF2-40B4-BE49-F238E27FC236}">
              <a16:creationId xmlns:a16="http://schemas.microsoft.com/office/drawing/2014/main" id="{00000000-0008-0000-0700-000041010000}"/>
            </a:ext>
          </a:extLst>
        </xdr:cNvPr>
        <xdr:cNvSpPr/>
      </xdr:nvSpPr>
      <xdr:spPr>
        <a:xfrm>
          <a:off x="7810500" y="6102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34</xdr:row>
      <xdr:rowOff>47987</xdr:rowOff>
    </xdr:from>
    <xdr:ext cx="469744" cy="259045"/>
    <xdr:sp macro="" textlink="">
      <xdr:nvSpPr>
        <xdr:cNvPr id="322" name="テキスト ボックス 321">
          <a:extLst>
            <a:ext uri="{FF2B5EF4-FFF2-40B4-BE49-F238E27FC236}">
              <a16:creationId xmlns:a16="http://schemas.microsoft.com/office/drawing/2014/main" id="{00000000-0008-0000-0700-000042010000}"/>
            </a:ext>
          </a:extLst>
        </xdr:cNvPr>
        <xdr:cNvSpPr txBox="1"/>
      </xdr:nvSpPr>
      <xdr:spPr>
        <a:xfrm>
          <a:off x="7626428" y="58772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121884</xdr:rowOff>
    </xdr:from>
    <xdr:to>
      <xdr:col>36</xdr:col>
      <xdr:colOff>165100</xdr:colOff>
      <xdr:row>36</xdr:row>
      <xdr:rowOff>52034</xdr:rowOff>
    </xdr:to>
    <xdr:sp macro="" textlink="">
      <xdr:nvSpPr>
        <xdr:cNvPr id="323" name="楕円 322">
          <a:extLst>
            <a:ext uri="{FF2B5EF4-FFF2-40B4-BE49-F238E27FC236}">
              <a16:creationId xmlns:a16="http://schemas.microsoft.com/office/drawing/2014/main" id="{00000000-0008-0000-0700-000043010000}"/>
            </a:ext>
          </a:extLst>
        </xdr:cNvPr>
        <xdr:cNvSpPr/>
      </xdr:nvSpPr>
      <xdr:spPr>
        <a:xfrm>
          <a:off x="6921500" y="61226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34</xdr:row>
      <xdr:rowOff>68561</xdr:rowOff>
    </xdr:from>
    <xdr:ext cx="469744" cy="259045"/>
    <xdr:sp macro="" textlink="">
      <xdr:nvSpPr>
        <xdr:cNvPr id="324" name="テキスト ボックス 323">
          <a:extLst>
            <a:ext uri="{FF2B5EF4-FFF2-40B4-BE49-F238E27FC236}">
              <a16:creationId xmlns:a16="http://schemas.microsoft.com/office/drawing/2014/main" id="{00000000-0008-0000-0700-000044010000}"/>
            </a:ext>
          </a:extLst>
        </xdr:cNvPr>
        <xdr:cNvSpPr txBox="1"/>
      </xdr:nvSpPr>
      <xdr:spPr>
        <a:xfrm>
          <a:off x="6737428" y="58978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8" name="正方形/長方形 327">
          <a:extLst>
            <a:ext uri="{FF2B5EF4-FFF2-40B4-BE49-F238E27FC236}">
              <a16:creationId xmlns:a16="http://schemas.microsoft.com/office/drawing/2014/main" id="{00000000-0008-0000-0700-000048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9" name="正方形/長方形 328">
          <a:extLst>
            <a:ext uri="{FF2B5EF4-FFF2-40B4-BE49-F238E27FC236}">
              <a16:creationId xmlns:a16="http://schemas.microsoft.com/office/drawing/2014/main" id="{00000000-0008-0000-0700-000049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30" name="正方形/長方形 329">
          <a:extLst>
            <a:ext uri="{FF2B5EF4-FFF2-40B4-BE49-F238E27FC236}">
              <a16:creationId xmlns:a16="http://schemas.microsoft.com/office/drawing/2014/main" id="{00000000-0008-0000-0700-00004A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1" name="正方形/長方形 330">
          <a:extLst>
            <a:ext uri="{FF2B5EF4-FFF2-40B4-BE49-F238E27FC236}">
              <a16:creationId xmlns:a16="http://schemas.microsoft.com/office/drawing/2014/main" id="{00000000-0008-0000-0700-00004B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2" name="正方形/長方形 331">
          <a:extLst>
            <a:ext uri="{FF2B5EF4-FFF2-40B4-BE49-F238E27FC236}">
              <a16:creationId xmlns:a16="http://schemas.microsoft.com/office/drawing/2014/main" id="{00000000-0008-0000-0700-00004C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9" name="直線コネクタ 338">
          <a:extLst>
            <a:ext uri="{FF2B5EF4-FFF2-40B4-BE49-F238E27FC236}">
              <a16:creationId xmlns:a16="http://schemas.microsoft.com/office/drawing/2014/main" id="{00000000-0008-0000-0700-000053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40" name="テキスト ボックス 339">
          <a:extLst>
            <a:ext uri="{FF2B5EF4-FFF2-40B4-BE49-F238E27FC236}">
              <a16:creationId xmlns:a16="http://schemas.microsoft.com/office/drawing/2014/main" id="{00000000-0008-0000-0700-000054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41" name="直線コネクタ 340">
          <a:extLst>
            <a:ext uri="{FF2B5EF4-FFF2-40B4-BE49-F238E27FC236}">
              <a16:creationId xmlns:a16="http://schemas.microsoft.com/office/drawing/2014/main" id="{00000000-0008-0000-0700-000055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42" name="テキスト ボックス 341">
          <a:extLst>
            <a:ext uri="{FF2B5EF4-FFF2-40B4-BE49-F238E27FC236}">
              <a16:creationId xmlns:a16="http://schemas.microsoft.com/office/drawing/2014/main" id="{00000000-0008-0000-0700-000056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44" name="テキスト ボックス 343">
          <a:extLst>
            <a:ext uri="{FF2B5EF4-FFF2-40B4-BE49-F238E27FC236}">
              <a16:creationId xmlns:a16="http://schemas.microsoft.com/office/drawing/2014/main" id="{00000000-0008-0000-0700-000058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6" name="テキスト ボックス 345">
          <a:extLst>
            <a:ext uri="{FF2B5EF4-FFF2-40B4-BE49-F238E27FC236}">
              <a16:creationId xmlns:a16="http://schemas.microsoft.com/office/drawing/2014/main" id="{00000000-0008-0000-0700-00005A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7" name="農林水産業費グラフ枠">
          <a:extLst>
            <a:ext uri="{FF2B5EF4-FFF2-40B4-BE49-F238E27FC236}">
              <a16:creationId xmlns:a16="http://schemas.microsoft.com/office/drawing/2014/main" id="{00000000-0008-0000-0700-00005B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64288</xdr:rowOff>
    </xdr:from>
    <xdr:to>
      <xdr:col>54</xdr:col>
      <xdr:colOff>189865</xdr:colOff>
      <xdr:row>58</xdr:row>
      <xdr:rowOff>136944</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flipV="1">
          <a:off x="10475595" y="8636788"/>
          <a:ext cx="1270" cy="14442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140771</xdr:rowOff>
    </xdr:from>
    <xdr:ext cx="469744" cy="259045"/>
    <xdr:sp macro="" textlink="">
      <xdr:nvSpPr>
        <xdr:cNvPr id="349" name="農林水産業費最小値テキスト">
          <a:extLst>
            <a:ext uri="{FF2B5EF4-FFF2-40B4-BE49-F238E27FC236}">
              <a16:creationId xmlns:a16="http://schemas.microsoft.com/office/drawing/2014/main" id="{00000000-0008-0000-0700-00005D010000}"/>
            </a:ext>
          </a:extLst>
        </xdr:cNvPr>
        <xdr:cNvSpPr txBox="1"/>
      </xdr:nvSpPr>
      <xdr:spPr>
        <a:xfrm>
          <a:off x="10528300" y="100848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136944</xdr:rowOff>
    </xdr:from>
    <xdr:to>
      <xdr:col>55</xdr:col>
      <xdr:colOff>88900</xdr:colOff>
      <xdr:row>58</xdr:row>
      <xdr:rowOff>136944</xdr:rowOff>
    </xdr:to>
    <xdr:cxnSp macro="">
      <xdr:nvCxnSpPr>
        <xdr:cNvPr id="350" name="直線コネクタ 349">
          <a:extLst>
            <a:ext uri="{FF2B5EF4-FFF2-40B4-BE49-F238E27FC236}">
              <a16:creationId xmlns:a16="http://schemas.microsoft.com/office/drawing/2014/main" id="{00000000-0008-0000-0700-00005E010000}"/>
            </a:ext>
          </a:extLst>
        </xdr:cNvPr>
        <xdr:cNvCxnSpPr/>
      </xdr:nvCxnSpPr>
      <xdr:spPr>
        <a:xfrm>
          <a:off x="10388600" y="100810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10965</xdr:rowOff>
    </xdr:from>
    <xdr:ext cx="599010" cy="259045"/>
    <xdr:sp macro="" textlink="">
      <xdr:nvSpPr>
        <xdr:cNvPr id="351" name="農林水産業費最大値テキスト">
          <a:extLst>
            <a:ext uri="{FF2B5EF4-FFF2-40B4-BE49-F238E27FC236}">
              <a16:creationId xmlns:a16="http://schemas.microsoft.com/office/drawing/2014/main" id="{00000000-0008-0000-0700-00005F010000}"/>
            </a:ext>
          </a:extLst>
        </xdr:cNvPr>
        <xdr:cNvSpPr txBox="1"/>
      </xdr:nvSpPr>
      <xdr:spPr>
        <a:xfrm>
          <a:off x="10528300" y="84120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119,938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64288</xdr:rowOff>
    </xdr:from>
    <xdr:to>
      <xdr:col>55</xdr:col>
      <xdr:colOff>88900</xdr:colOff>
      <xdr:row>50</xdr:row>
      <xdr:rowOff>64288</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a:off x="10388600" y="86367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55</xdr:row>
      <xdr:rowOff>153518</xdr:rowOff>
    </xdr:from>
    <xdr:to>
      <xdr:col>55</xdr:col>
      <xdr:colOff>0</xdr:colOff>
      <xdr:row>56</xdr:row>
      <xdr:rowOff>101435</xdr:rowOff>
    </xdr:to>
    <xdr:cxnSp macro="">
      <xdr:nvCxnSpPr>
        <xdr:cNvPr id="353" name="直線コネクタ 352">
          <a:extLst>
            <a:ext uri="{FF2B5EF4-FFF2-40B4-BE49-F238E27FC236}">
              <a16:creationId xmlns:a16="http://schemas.microsoft.com/office/drawing/2014/main" id="{00000000-0008-0000-0700-000061010000}"/>
            </a:ext>
          </a:extLst>
        </xdr:cNvPr>
        <xdr:cNvCxnSpPr/>
      </xdr:nvCxnSpPr>
      <xdr:spPr>
        <a:xfrm>
          <a:off x="9639300" y="9583268"/>
          <a:ext cx="838200" cy="1193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28592</xdr:rowOff>
    </xdr:from>
    <xdr:ext cx="534377" cy="259045"/>
    <xdr:sp macro="" textlink="">
      <xdr:nvSpPr>
        <xdr:cNvPr id="354" name="農林水産業費平均値テキスト">
          <a:extLst>
            <a:ext uri="{FF2B5EF4-FFF2-40B4-BE49-F238E27FC236}">
              <a16:creationId xmlns:a16="http://schemas.microsoft.com/office/drawing/2014/main" id="{00000000-0008-0000-0700-000062010000}"/>
            </a:ext>
          </a:extLst>
        </xdr:cNvPr>
        <xdr:cNvSpPr txBox="1"/>
      </xdr:nvSpPr>
      <xdr:spPr>
        <a:xfrm>
          <a:off x="10528300" y="945834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5715</xdr:rowOff>
    </xdr:from>
    <xdr:to>
      <xdr:col>55</xdr:col>
      <xdr:colOff>50800</xdr:colOff>
      <xdr:row>56</xdr:row>
      <xdr:rowOff>107315</xdr:rowOff>
    </xdr:to>
    <xdr:sp macro="" textlink="">
      <xdr:nvSpPr>
        <xdr:cNvPr id="355" name="フローチャート: 判断 354">
          <a:extLst>
            <a:ext uri="{FF2B5EF4-FFF2-40B4-BE49-F238E27FC236}">
              <a16:creationId xmlns:a16="http://schemas.microsoft.com/office/drawing/2014/main" id="{00000000-0008-0000-0700-000063010000}"/>
            </a:ext>
          </a:extLst>
        </xdr:cNvPr>
        <xdr:cNvSpPr/>
      </xdr:nvSpPr>
      <xdr:spPr>
        <a:xfrm>
          <a:off x="10426700" y="9606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55</xdr:row>
      <xdr:rowOff>55207</xdr:rowOff>
    </xdr:from>
    <xdr:to>
      <xdr:col>50</xdr:col>
      <xdr:colOff>114300</xdr:colOff>
      <xdr:row>55</xdr:row>
      <xdr:rowOff>153518</xdr:rowOff>
    </xdr:to>
    <xdr:cxnSp macro="">
      <xdr:nvCxnSpPr>
        <xdr:cNvPr id="356" name="直線コネクタ 355">
          <a:extLst>
            <a:ext uri="{FF2B5EF4-FFF2-40B4-BE49-F238E27FC236}">
              <a16:creationId xmlns:a16="http://schemas.microsoft.com/office/drawing/2014/main" id="{00000000-0008-0000-0700-000064010000}"/>
            </a:ext>
          </a:extLst>
        </xdr:cNvPr>
        <xdr:cNvCxnSpPr/>
      </xdr:nvCxnSpPr>
      <xdr:spPr>
        <a:xfrm>
          <a:off x="8750300" y="9484957"/>
          <a:ext cx="889000" cy="983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55</xdr:row>
      <xdr:rowOff>159868</xdr:rowOff>
    </xdr:from>
    <xdr:to>
      <xdr:col>50</xdr:col>
      <xdr:colOff>165100</xdr:colOff>
      <xdr:row>56</xdr:row>
      <xdr:rowOff>90018</xdr:rowOff>
    </xdr:to>
    <xdr:sp macro="" textlink="">
      <xdr:nvSpPr>
        <xdr:cNvPr id="357" name="フローチャート: 判断 356">
          <a:extLst>
            <a:ext uri="{FF2B5EF4-FFF2-40B4-BE49-F238E27FC236}">
              <a16:creationId xmlns:a16="http://schemas.microsoft.com/office/drawing/2014/main" id="{00000000-0008-0000-0700-000065010000}"/>
            </a:ext>
          </a:extLst>
        </xdr:cNvPr>
        <xdr:cNvSpPr/>
      </xdr:nvSpPr>
      <xdr:spPr>
        <a:xfrm>
          <a:off x="9588500" y="95896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81145</xdr:rowOff>
    </xdr:from>
    <xdr:ext cx="534377"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9372111" y="96823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40,912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55</xdr:row>
      <xdr:rowOff>55207</xdr:rowOff>
    </xdr:from>
    <xdr:to>
      <xdr:col>45</xdr:col>
      <xdr:colOff>177800</xdr:colOff>
      <xdr:row>55</xdr:row>
      <xdr:rowOff>170358</xdr:rowOff>
    </xdr:to>
    <xdr:cxnSp macro="">
      <xdr:nvCxnSpPr>
        <xdr:cNvPr id="359" name="直線コネクタ 358">
          <a:extLst>
            <a:ext uri="{FF2B5EF4-FFF2-40B4-BE49-F238E27FC236}">
              <a16:creationId xmlns:a16="http://schemas.microsoft.com/office/drawing/2014/main" id="{00000000-0008-0000-0700-000067010000}"/>
            </a:ext>
          </a:extLst>
        </xdr:cNvPr>
        <xdr:cNvCxnSpPr/>
      </xdr:nvCxnSpPr>
      <xdr:spPr>
        <a:xfrm flipV="1">
          <a:off x="7861300" y="9484957"/>
          <a:ext cx="889000" cy="1151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16104</xdr:rowOff>
    </xdr:from>
    <xdr:to>
      <xdr:col>46</xdr:col>
      <xdr:colOff>38100</xdr:colOff>
      <xdr:row>56</xdr:row>
      <xdr:rowOff>117704</xdr:rowOff>
    </xdr:to>
    <xdr:sp macro="" textlink="">
      <xdr:nvSpPr>
        <xdr:cNvPr id="360" name="フローチャート: 判断 359">
          <a:extLst>
            <a:ext uri="{FF2B5EF4-FFF2-40B4-BE49-F238E27FC236}">
              <a16:creationId xmlns:a16="http://schemas.microsoft.com/office/drawing/2014/main" id="{00000000-0008-0000-0700-000068010000}"/>
            </a:ext>
          </a:extLst>
        </xdr:cNvPr>
        <xdr:cNvSpPr/>
      </xdr:nvSpPr>
      <xdr:spPr>
        <a:xfrm>
          <a:off x="8699500" y="96173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108831</xdr:rowOff>
    </xdr:from>
    <xdr:ext cx="534377"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8483111" y="97100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55</xdr:row>
      <xdr:rowOff>170358</xdr:rowOff>
    </xdr:from>
    <xdr:to>
      <xdr:col>41</xdr:col>
      <xdr:colOff>50800</xdr:colOff>
      <xdr:row>56</xdr:row>
      <xdr:rowOff>74092</xdr:rowOff>
    </xdr:to>
    <xdr:cxnSp macro="">
      <xdr:nvCxnSpPr>
        <xdr:cNvPr id="362" name="直線コネクタ 361">
          <a:extLst>
            <a:ext uri="{FF2B5EF4-FFF2-40B4-BE49-F238E27FC236}">
              <a16:creationId xmlns:a16="http://schemas.microsoft.com/office/drawing/2014/main" id="{00000000-0008-0000-0700-00006A010000}"/>
            </a:ext>
          </a:extLst>
        </xdr:cNvPr>
        <xdr:cNvCxnSpPr/>
      </xdr:nvCxnSpPr>
      <xdr:spPr>
        <a:xfrm flipV="1">
          <a:off x="6972300" y="9600108"/>
          <a:ext cx="889000" cy="751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10351</xdr:rowOff>
    </xdr:from>
    <xdr:to>
      <xdr:col>41</xdr:col>
      <xdr:colOff>101600</xdr:colOff>
      <xdr:row>56</xdr:row>
      <xdr:rowOff>111951</xdr:rowOff>
    </xdr:to>
    <xdr:sp macro="" textlink="">
      <xdr:nvSpPr>
        <xdr:cNvPr id="363" name="フローチャート: 判断 362">
          <a:extLst>
            <a:ext uri="{FF2B5EF4-FFF2-40B4-BE49-F238E27FC236}">
              <a16:creationId xmlns:a16="http://schemas.microsoft.com/office/drawing/2014/main" id="{00000000-0008-0000-0700-00006B010000}"/>
            </a:ext>
          </a:extLst>
        </xdr:cNvPr>
        <xdr:cNvSpPr/>
      </xdr:nvSpPr>
      <xdr:spPr>
        <a:xfrm>
          <a:off x="7810500" y="9611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103078</xdr:rowOff>
    </xdr:from>
    <xdr:ext cx="534377"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7594111" y="97042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21717</xdr:rowOff>
    </xdr:from>
    <xdr:to>
      <xdr:col>36</xdr:col>
      <xdr:colOff>165100</xdr:colOff>
      <xdr:row>56</xdr:row>
      <xdr:rowOff>123317</xdr:rowOff>
    </xdr:to>
    <xdr:sp macro="" textlink="">
      <xdr:nvSpPr>
        <xdr:cNvPr id="365" name="フローチャート: 判断 364">
          <a:extLst>
            <a:ext uri="{FF2B5EF4-FFF2-40B4-BE49-F238E27FC236}">
              <a16:creationId xmlns:a16="http://schemas.microsoft.com/office/drawing/2014/main" id="{00000000-0008-0000-0700-00006D010000}"/>
            </a:ext>
          </a:extLst>
        </xdr:cNvPr>
        <xdr:cNvSpPr/>
      </xdr:nvSpPr>
      <xdr:spPr>
        <a:xfrm>
          <a:off x="6921500" y="96229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139844</xdr:rowOff>
    </xdr:from>
    <xdr:ext cx="534377"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6705111" y="93981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38,290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50635</xdr:rowOff>
    </xdr:from>
    <xdr:to>
      <xdr:col>55</xdr:col>
      <xdr:colOff>50800</xdr:colOff>
      <xdr:row>56</xdr:row>
      <xdr:rowOff>152235</xdr:rowOff>
    </xdr:to>
    <xdr:sp macro="" textlink="">
      <xdr:nvSpPr>
        <xdr:cNvPr id="372" name="楕円 371">
          <a:extLst>
            <a:ext uri="{FF2B5EF4-FFF2-40B4-BE49-F238E27FC236}">
              <a16:creationId xmlns:a16="http://schemas.microsoft.com/office/drawing/2014/main" id="{00000000-0008-0000-0700-000074010000}"/>
            </a:ext>
          </a:extLst>
        </xdr:cNvPr>
        <xdr:cNvSpPr/>
      </xdr:nvSpPr>
      <xdr:spPr>
        <a:xfrm>
          <a:off x="10426700" y="96518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29062</xdr:rowOff>
    </xdr:from>
    <xdr:ext cx="534377" cy="259045"/>
    <xdr:sp macro="" textlink="">
      <xdr:nvSpPr>
        <xdr:cNvPr id="373" name="農林水産業費該当値テキスト">
          <a:extLst>
            <a:ext uri="{FF2B5EF4-FFF2-40B4-BE49-F238E27FC236}">
              <a16:creationId xmlns:a16="http://schemas.microsoft.com/office/drawing/2014/main" id="{00000000-0008-0000-0700-000075010000}"/>
            </a:ext>
          </a:extLst>
        </xdr:cNvPr>
        <xdr:cNvSpPr txBox="1"/>
      </xdr:nvSpPr>
      <xdr:spPr>
        <a:xfrm>
          <a:off x="10528300" y="96302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55</xdr:row>
      <xdr:rowOff>102718</xdr:rowOff>
    </xdr:from>
    <xdr:to>
      <xdr:col>50</xdr:col>
      <xdr:colOff>165100</xdr:colOff>
      <xdr:row>56</xdr:row>
      <xdr:rowOff>32868</xdr:rowOff>
    </xdr:to>
    <xdr:sp macro="" textlink="">
      <xdr:nvSpPr>
        <xdr:cNvPr id="374" name="楕円 373">
          <a:extLst>
            <a:ext uri="{FF2B5EF4-FFF2-40B4-BE49-F238E27FC236}">
              <a16:creationId xmlns:a16="http://schemas.microsoft.com/office/drawing/2014/main" id="{00000000-0008-0000-0700-000076010000}"/>
            </a:ext>
          </a:extLst>
        </xdr:cNvPr>
        <xdr:cNvSpPr/>
      </xdr:nvSpPr>
      <xdr:spPr>
        <a:xfrm>
          <a:off x="9588500" y="95324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49395</xdr:rowOff>
    </xdr:from>
    <xdr:ext cx="534377" cy="259045"/>
    <xdr:sp macro="" textlink="">
      <xdr:nvSpPr>
        <xdr:cNvPr id="375" name="テキスト ボックス 374">
          <a:extLst>
            <a:ext uri="{FF2B5EF4-FFF2-40B4-BE49-F238E27FC236}">
              <a16:creationId xmlns:a16="http://schemas.microsoft.com/office/drawing/2014/main" id="{00000000-0008-0000-0700-000077010000}"/>
            </a:ext>
          </a:extLst>
        </xdr:cNvPr>
        <xdr:cNvSpPr txBox="1"/>
      </xdr:nvSpPr>
      <xdr:spPr>
        <a:xfrm>
          <a:off x="9372111" y="93076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45,412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55</xdr:row>
      <xdr:rowOff>4407</xdr:rowOff>
    </xdr:from>
    <xdr:to>
      <xdr:col>46</xdr:col>
      <xdr:colOff>38100</xdr:colOff>
      <xdr:row>55</xdr:row>
      <xdr:rowOff>106007</xdr:rowOff>
    </xdr:to>
    <xdr:sp macro="" textlink="">
      <xdr:nvSpPr>
        <xdr:cNvPr id="376" name="楕円 375">
          <a:extLst>
            <a:ext uri="{FF2B5EF4-FFF2-40B4-BE49-F238E27FC236}">
              <a16:creationId xmlns:a16="http://schemas.microsoft.com/office/drawing/2014/main" id="{00000000-0008-0000-0700-000078010000}"/>
            </a:ext>
          </a:extLst>
        </xdr:cNvPr>
        <xdr:cNvSpPr/>
      </xdr:nvSpPr>
      <xdr:spPr>
        <a:xfrm>
          <a:off x="8699500" y="9434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53</xdr:row>
      <xdr:rowOff>122534</xdr:rowOff>
    </xdr:from>
    <xdr:ext cx="534377" cy="259045"/>
    <xdr:sp macro="" textlink="">
      <xdr:nvSpPr>
        <xdr:cNvPr id="377" name="テキスト ボックス 376">
          <a:extLst>
            <a:ext uri="{FF2B5EF4-FFF2-40B4-BE49-F238E27FC236}">
              <a16:creationId xmlns:a16="http://schemas.microsoft.com/office/drawing/2014/main" id="{00000000-0008-0000-0700-000079010000}"/>
            </a:ext>
          </a:extLst>
        </xdr:cNvPr>
        <xdr:cNvSpPr txBox="1"/>
      </xdr:nvSpPr>
      <xdr:spPr>
        <a:xfrm>
          <a:off x="8483111" y="92093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55</xdr:row>
      <xdr:rowOff>119558</xdr:rowOff>
    </xdr:from>
    <xdr:to>
      <xdr:col>41</xdr:col>
      <xdr:colOff>101600</xdr:colOff>
      <xdr:row>56</xdr:row>
      <xdr:rowOff>49708</xdr:rowOff>
    </xdr:to>
    <xdr:sp macro="" textlink="">
      <xdr:nvSpPr>
        <xdr:cNvPr id="378" name="楕円 377">
          <a:extLst>
            <a:ext uri="{FF2B5EF4-FFF2-40B4-BE49-F238E27FC236}">
              <a16:creationId xmlns:a16="http://schemas.microsoft.com/office/drawing/2014/main" id="{00000000-0008-0000-0700-00007A010000}"/>
            </a:ext>
          </a:extLst>
        </xdr:cNvPr>
        <xdr:cNvSpPr/>
      </xdr:nvSpPr>
      <xdr:spPr>
        <a:xfrm>
          <a:off x="7810500" y="95493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66235</xdr:rowOff>
    </xdr:from>
    <xdr:ext cx="534377" cy="259045"/>
    <xdr:sp macro="" textlink="">
      <xdr:nvSpPr>
        <xdr:cNvPr id="379" name="テキスト ボックス 378">
          <a:extLst>
            <a:ext uri="{FF2B5EF4-FFF2-40B4-BE49-F238E27FC236}">
              <a16:creationId xmlns:a16="http://schemas.microsoft.com/office/drawing/2014/main" id="{00000000-0008-0000-0700-00007B010000}"/>
            </a:ext>
          </a:extLst>
        </xdr:cNvPr>
        <xdr:cNvSpPr txBox="1"/>
      </xdr:nvSpPr>
      <xdr:spPr>
        <a:xfrm>
          <a:off x="7594111" y="93245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44,086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23292</xdr:rowOff>
    </xdr:from>
    <xdr:to>
      <xdr:col>36</xdr:col>
      <xdr:colOff>165100</xdr:colOff>
      <xdr:row>56</xdr:row>
      <xdr:rowOff>124892</xdr:rowOff>
    </xdr:to>
    <xdr:sp macro="" textlink="">
      <xdr:nvSpPr>
        <xdr:cNvPr id="380" name="楕円 379">
          <a:extLst>
            <a:ext uri="{FF2B5EF4-FFF2-40B4-BE49-F238E27FC236}">
              <a16:creationId xmlns:a16="http://schemas.microsoft.com/office/drawing/2014/main" id="{00000000-0008-0000-0700-00007C010000}"/>
            </a:ext>
          </a:extLst>
        </xdr:cNvPr>
        <xdr:cNvSpPr/>
      </xdr:nvSpPr>
      <xdr:spPr>
        <a:xfrm>
          <a:off x="6921500" y="96244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116019</xdr:rowOff>
    </xdr:from>
    <xdr:ext cx="534377" cy="259045"/>
    <xdr:sp macro="" textlink="">
      <xdr:nvSpPr>
        <xdr:cNvPr id="381" name="テキスト ボックス 380">
          <a:extLst>
            <a:ext uri="{FF2B5EF4-FFF2-40B4-BE49-F238E27FC236}">
              <a16:creationId xmlns:a16="http://schemas.microsoft.com/office/drawing/2014/main" id="{00000000-0008-0000-0700-00007D010000}"/>
            </a:ext>
          </a:extLst>
        </xdr:cNvPr>
        <xdr:cNvSpPr txBox="1"/>
      </xdr:nvSpPr>
      <xdr:spPr>
        <a:xfrm>
          <a:off x="6705111" y="97172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5" name="正方形/長方形 384">
          <a:extLst>
            <a:ext uri="{FF2B5EF4-FFF2-40B4-BE49-F238E27FC236}">
              <a16:creationId xmlns:a16="http://schemas.microsoft.com/office/drawing/2014/main" id="{00000000-0008-0000-0700-000081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6" name="正方形/長方形 385">
          <a:extLst>
            <a:ext uri="{FF2B5EF4-FFF2-40B4-BE49-F238E27FC236}">
              <a16:creationId xmlns:a16="http://schemas.microsoft.com/office/drawing/2014/main" id="{00000000-0008-0000-0700-000082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7" name="正方形/長方形 386">
          <a:extLst>
            <a:ext uri="{FF2B5EF4-FFF2-40B4-BE49-F238E27FC236}">
              <a16:creationId xmlns:a16="http://schemas.microsoft.com/office/drawing/2014/main" id="{00000000-0008-0000-0700-000083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8" name="正方形/長方形 387">
          <a:extLst>
            <a:ext uri="{FF2B5EF4-FFF2-40B4-BE49-F238E27FC236}">
              <a16:creationId xmlns:a16="http://schemas.microsoft.com/office/drawing/2014/main" id="{00000000-0008-0000-0700-000084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48,895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9" name="正方形/長方形 388">
          <a:extLst>
            <a:ext uri="{FF2B5EF4-FFF2-40B4-BE49-F238E27FC236}">
              <a16:creationId xmlns:a16="http://schemas.microsoft.com/office/drawing/2014/main" id="{00000000-0008-0000-0700-000085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90" name="テキスト ボックス 389">
          <a:extLst>
            <a:ext uri="{FF2B5EF4-FFF2-40B4-BE49-F238E27FC236}">
              <a16:creationId xmlns:a16="http://schemas.microsoft.com/office/drawing/2014/main" id="{00000000-0008-0000-0700-000086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75</xdr:row>
      <xdr:rowOff>54627</xdr:rowOff>
    </xdr:from>
    <xdr:ext cx="595419" cy="259045"/>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008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6" name="直線コネクタ 395">
          <a:extLst>
            <a:ext uri="{FF2B5EF4-FFF2-40B4-BE49-F238E27FC236}">
              <a16:creationId xmlns:a16="http://schemas.microsoft.com/office/drawing/2014/main" id="{00000000-0008-0000-0700-00008C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72</xdr:row>
      <xdr:rowOff>111777</xdr:rowOff>
    </xdr:from>
    <xdr:ext cx="595419" cy="259045"/>
    <xdr:sp macro="" textlink="">
      <xdr:nvSpPr>
        <xdr:cNvPr id="397" name="テキスト ボックス 396">
          <a:extLst>
            <a:ext uri="{FF2B5EF4-FFF2-40B4-BE49-F238E27FC236}">
              <a16:creationId xmlns:a16="http://schemas.microsoft.com/office/drawing/2014/main" id="{00000000-0008-0000-0700-00008D010000}"/>
            </a:ext>
          </a:extLst>
        </xdr:cNvPr>
        <xdr:cNvSpPr txBox="1"/>
      </xdr:nvSpPr>
      <xdr:spPr>
        <a:xfrm>
          <a:off x="6008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8" name="直線コネクタ 397">
          <a:extLst>
            <a:ext uri="{FF2B5EF4-FFF2-40B4-BE49-F238E27FC236}">
              <a16:creationId xmlns:a16="http://schemas.microsoft.com/office/drawing/2014/main" id="{00000000-0008-0000-0700-00008E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168927</xdr:rowOff>
    </xdr:from>
    <xdr:ext cx="595419" cy="259045"/>
    <xdr:sp macro="" textlink="">
      <xdr:nvSpPr>
        <xdr:cNvPr id="399" name="テキスト ボックス 398">
          <a:extLst>
            <a:ext uri="{FF2B5EF4-FFF2-40B4-BE49-F238E27FC236}">
              <a16:creationId xmlns:a16="http://schemas.microsoft.com/office/drawing/2014/main" id="{00000000-0008-0000-0700-00008F010000}"/>
            </a:ext>
          </a:extLst>
        </xdr:cNvPr>
        <xdr:cNvSpPr txBox="1"/>
      </xdr:nvSpPr>
      <xdr:spPr>
        <a:xfrm>
          <a:off x="6008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1" name="テキスト ボックス 400">
          <a:extLst>
            <a:ext uri="{FF2B5EF4-FFF2-40B4-BE49-F238E27FC236}">
              <a16:creationId xmlns:a16="http://schemas.microsoft.com/office/drawing/2014/main" id="{00000000-0008-0000-0700-000091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2" name="商工費グラフ枠">
          <a:extLst>
            <a:ext uri="{FF2B5EF4-FFF2-40B4-BE49-F238E27FC236}">
              <a16:creationId xmlns:a16="http://schemas.microsoft.com/office/drawing/2014/main" id="{00000000-0008-0000-0700-000092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134685</xdr:rowOff>
    </xdr:from>
    <xdr:to>
      <xdr:col>54</xdr:col>
      <xdr:colOff>189865</xdr:colOff>
      <xdr:row>78</xdr:row>
      <xdr:rowOff>120735</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flipV="1">
          <a:off x="10475595" y="12307635"/>
          <a:ext cx="1270" cy="1186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124562</xdr:rowOff>
    </xdr:from>
    <xdr:ext cx="469744" cy="259045"/>
    <xdr:sp macro="" textlink="">
      <xdr:nvSpPr>
        <xdr:cNvPr id="404" name="商工費最小値テキスト">
          <a:extLst>
            <a:ext uri="{FF2B5EF4-FFF2-40B4-BE49-F238E27FC236}">
              <a16:creationId xmlns:a16="http://schemas.microsoft.com/office/drawing/2014/main" id="{00000000-0008-0000-0700-000094010000}"/>
            </a:ext>
          </a:extLst>
        </xdr:cNvPr>
        <xdr:cNvSpPr txBox="1"/>
      </xdr:nvSpPr>
      <xdr:spPr>
        <a:xfrm>
          <a:off x="10528300" y="134976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120735</xdr:rowOff>
    </xdr:from>
    <xdr:to>
      <xdr:col>55</xdr:col>
      <xdr:colOff>88900</xdr:colOff>
      <xdr:row>78</xdr:row>
      <xdr:rowOff>120735</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a:off x="10388600" y="134938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81362</xdr:rowOff>
    </xdr:from>
    <xdr:ext cx="599010" cy="259045"/>
    <xdr:sp macro="" textlink="">
      <xdr:nvSpPr>
        <xdr:cNvPr id="406" name="商工費最大値テキスト">
          <a:extLst>
            <a:ext uri="{FF2B5EF4-FFF2-40B4-BE49-F238E27FC236}">
              <a16:creationId xmlns:a16="http://schemas.microsoft.com/office/drawing/2014/main" id="{00000000-0008-0000-0700-000096010000}"/>
            </a:ext>
          </a:extLst>
        </xdr:cNvPr>
        <xdr:cNvSpPr txBox="1"/>
      </xdr:nvSpPr>
      <xdr:spPr>
        <a:xfrm>
          <a:off x="10528300" y="120828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263,597</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134685</xdr:rowOff>
    </xdr:from>
    <xdr:to>
      <xdr:col>55</xdr:col>
      <xdr:colOff>88900</xdr:colOff>
      <xdr:row>71</xdr:row>
      <xdr:rowOff>134685</xdr:rowOff>
    </xdr:to>
    <xdr:cxnSp macro="">
      <xdr:nvCxnSpPr>
        <xdr:cNvPr id="407" name="直線コネクタ 406">
          <a:extLst>
            <a:ext uri="{FF2B5EF4-FFF2-40B4-BE49-F238E27FC236}">
              <a16:creationId xmlns:a16="http://schemas.microsoft.com/office/drawing/2014/main" id="{00000000-0008-0000-0700-000097010000}"/>
            </a:ext>
          </a:extLst>
        </xdr:cNvPr>
        <xdr:cNvCxnSpPr/>
      </xdr:nvCxnSpPr>
      <xdr:spPr>
        <a:xfrm>
          <a:off x="10388600" y="123076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14080</xdr:rowOff>
    </xdr:from>
    <xdr:to>
      <xdr:col>55</xdr:col>
      <xdr:colOff>0</xdr:colOff>
      <xdr:row>78</xdr:row>
      <xdr:rowOff>32102</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a:off x="9639300" y="13387180"/>
          <a:ext cx="838200" cy="180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164332</xdr:rowOff>
    </xdr:from>
    <xdr:ext cx="534377" cy="259045"/>
    <xdr:sp macro="" textlink="">
      <xdr:nvSpPr>
        <xdr:cNvPr id="409" name="商工費平均値テキスト">
          <a:extLst>
            <a:ext uri="{FF2B5EF4-FFF2-40B4-BE49-F238E27FC236}">
              <a16:creationId xmlns:a16="http://schemas.microsoft.com/office/drawing/2014/main" id="{00000000-0008-0000-0700-000099010000}"/>
            </a:ext>
          </a:extLst>
        </xdr:cNvPr>
        <xdr:cNvSpPr txBox="1"/>
      </xdr:nvSpPr>
      <xdr:spPr>
        <a:xfrm>
          <a:off x="10528300" y="1319453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26,005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141455</xdr:rowOff>
    </xdr:from>
    <xdr:to>
      <xdr:col>55</xdr:col>
      <xdr:colOff>50800</xdr:colOff>
      <xdr:row>78</xdr:row>
      <xdr:rowOff>71605</xdr:rowOff>
    </xdr:to>
    <xdr:sp macro="" textlink="">
      <xdr:nvSpPr>
        <xdr:cNvPr id="410" name="フローチャート: 判断 409">
          <a:extLst>
            <a:ext uri="{FF2B5EF4-FFF2-40B4-BE49-F238E27FC236}">
              <a16:creationId xmlns:a16="http://schemas.microsoft.com/office/drawing/2014/main" id="{00000000-0008-0000-0700-00009A010000}"/>
            </a:ext>
          </a:extLst>
        </xdr:cNvPr>
        <xdr:cNvSpPr/>
      </xdr:nvSpPr>
      <xdr:spPr>
        <a:xfrm>
          <a:off x="10426700" y="13343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14080</xdr:rowOff>
    </xdr:from>
    <xdr:to>
      <xdr:col>50</xdr:col>
      <xdr:colOff>114300</xdr:colOff>
      <xdr:row>78</xdr:row>
      <xdr:rowOff>75682</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flipV="1">
          <a:off x="8750300" y="13387180"/>
          <a:ext cx="889000" cy="616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132494</xdr:rowOff>
    </xdr:from>
    <xdr:to>
      <xdr:col>50</xdr:col>
      <xdr:colOff>165100</xdr:colOff>
      <xdr:row>78</xdr:row>
      <xdr:rowOff>62644</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9588500" y="133341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79171</xdr:rowOff>
    </xdr:from>
    <xdr:ext cx="534377"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9372111" y="131093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75682</xdr:rowOff>
    </xdr:from>
    <xdr:to>
      <xdr:col>45</xdr:col>
      <xdr:colOff>177800</xdr:colOff>
      <xdr:row>78</xdr:row>
      <xdr:rowOff>77969</xdr:rowOff>
    </xdr:to>
    <xdr:cxnSp macro="">
      <xdr:nvCxnSpPr>
        <xdr:cNvPr id="414" name="直線コネクタ 413">
          <a:extLst>
            <a:ext uri="{FF2B5EF4-FFF2-40B4-BE49-F238E27FC236}">
              <a16:creationId xmlns:a16="http://schemas.microsoft.com/office/drawing/2014/main" id="{00000000-0008-0000-0700-00009E010000}"/>
            </a:ext>
          </a:extLst>
        </xdr:cNvPr>
        <xdr:cNvCxnSpPr/>
      </xdr:nvCxnSpPr>
      <xdr:spPr>
        <a:xfrm flipV="1">
          <a:off x="7861300" y="13448782"/>
          <a:ext cx="889000" cy="2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123337</xdr:rowOff>
    </xdr:from>
    <xdr:to>
      <xdr:col>46</xdr:col>
      <xdr:colOff>38100</xdr:colOff>
      <xdr:row>78</xdr:row>
      <xdr:rowOff>53487</xdr:rowOff>
    </xdr:to>
    <xdr:sp macro="" textlink="">
      <xdr:nvSpPr>
        <xdr:cNvPr id="415" name="フローチャート: 判断 414">
          <a:extLst>
            <a:ext uri="{FF2B5EF4-FFF2-40B4-BE49-F238E27FC236}">
              <a16:creationId xmlns:a16="http://schemas.microsoft.com/office/drawing/2014/main" id="{00000000-0008-0000-0700-00009F010000}"/>
            </a:ext>
          </a:extLst>
        </xdr:cNvPr>
        <xdr:cNvSpPr/>
      </xdr:nvSpPr>
      <xdr:spPr>
        <a:xfrm>
          <a:off x="8699500" y="13324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70014</xdr:rowOff>
    </xdr:from>
    <xdr:ext cx="534377"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8483111" y="131002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29,968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77969</xdr:rowOff>
    </xdr:from>
    <xdr:to>
      <xdr:col>41</xdr:col>
      <xdr:colOff>50800</xdr:colOff>
      <xdr:row>78</xdr:row>
      <xdr:rowOff>86528</xdr:rowOff>
    </xdr:to>
    <xdr:cxnSp macro="">
      <xdr:nvCxnSpPr>
        <xdr:cNvPr id="417" name="直線コネクタ 416">
          <a:extLst>
            <a:ext uri="{FF2B5EF4-FFF2-40B4-BE49-F238E27FC236}">
              <a16:creationId xmlns:a16="http://schemas.microsoft.com/office/drawing/2014/main" id="{00000000-0008-0000-0700-0000A1010000}"/>
            </a:ext>
          </a:extLst>
        </xdr:cNvPr>
        <xdr:cNvCxnSpPr/>
      </xdr:nvCxnSpPr>
      <xdr:spPr>
        <a:xfrm flipV="1">
          <a:off x="6972300" y="13451069"/>
          <a:ext cx="889000" cy="85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119176</xdr:rowOff>
    </xdr:from>
    <xdr:to>
      <xdr:col>41</xdr:col>
      <xdr:colOff>101600</xdr:colOff>
      <xdr:row>78</xdr:row>
      <xdr:rowOff>49326</xdr:rowOff>
    </xdr:to>
    <xdr:sp macro="" textlink="">
      <xdr:nvSpPr>
        <xdr:cNvPr id="418" name="フローチャート: 判断 417">
          <a:extLst>
            <a:ext uri="{FF2B5EF4-FFF2-40B4-BE49-F238E27FC236}">
              <a16:creationId xmlns:a16="http://schemas.microsoft.com/office/drawing/2014/main" id="{00000000-0008-0000-0700-0000A2010000}"/>
            </a:ext>
          </a:extLst>
        </xdr:cNvPr>
        <xdr:cNvSpPr/>
      </xdr:nvSpPr>
      <xdr:spPr>
        <a:xfrm>
          <a:off x="7810500" y="133208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65853</xdr:rowOff>
    </xdr:from>
    <xdr:ext cx="534377"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7594111" y="130960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112016</xdr:rowOff>
    </xdr:from>
    <xdr:to>
      <xdr:col>36</xdr:col>
      <xdr:colOff>165100</xdr:colOff>
      <xdr:row>78</xdr:row>
      <xdr:rowOff>42166</xdr:rowOff>
    </xdr:to>
    <xdr:sp macro="" textlink="">
      <xdr:nvSpPr>
        <xdr:cNvPr id="420" name="フローチャート: 判断 419">
          <a:extLst>
            <a:ext uri="{FF2B5EF4-FFF2-40B4-BE49-F238E27FC236}">
              <a16:creationId xmlns:a16="http://schemas.microsoft.com/office/drawing/2014/main" id="{00000000-0008-0000-0700-0000A4010000}"/>
            </a:ext>
          </a:extLst>
        </xdr:cNvPr>
        <xdr:cNvSpPr/>
      </xdr:nvSpPr>
      <xdr:spPr>
        <a:xfrm>
          <a:off x="6921500" y="133136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58693</xdr:rowOff>
    </xdr:from>
    <xdr:ext cx="534377"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6705111" y="130888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152752</xdr:rowOff>
    </xdr:from>
    <xdr:to>
      <xdr:col>55</xdr:col>
      <xdr:colOff>50800</xdr:colOff>
      <xdr:row>78</xdr:row>
      <xdr:rowOff>82902</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10426700" y="133544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119882</xdr:rowOff>
    </xdr:from>
    <xdr:ext cx="534377" cy="259045"/>
    <xdr:sp macro="" textlink="">
      <xdr:nvSpPr>
        <xdr:cNvPr id="428" name="商工費該当値テキスト">
          <a:extLst>
            <a:ext uri="{FF2B5EF4-FFF2-40B4-BE49-F238E27FC236}">
              <a16:creationId xmlns:a16="http://schemas.microsoft.com/office/drawing/2014/main" id="{00000000-0008-0000-0700-0000AC010000}"/>
            </a:ext>
          </a:extLst>
        </xdr:cNvPr>
        <xdr:cNvSpPr txBox="1"/>
      </xdr:nvSpPr>
      <xdr:spPr>
        <a:xfrm>
          <a:off x="10528300" y="133215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23,534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134730</xdr:rowOff>
    </xdr:from>
    <xdr:to>
      <xdr:col>50</xdr:col>
      <xdr:colOff>165100</xdr:colOff>
      <xdr:row>78</xdr:row>
      <xdr:rowOff>64880</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9588500" y="13336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56007</xdr:rowOff>
    </xdr:from>
    <xdr:ext cx="534377" cy="259045"/>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9372111" y="134291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27,476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24882</xdr:rowOff>
    </xdr:from>
    <xdr:to>
      <xdr:col>46</xdr:col>
      <xdr:colOff>38100</xdr:colOff>
      <xdr:row>78</xdr:row>
      <xdr:rowOff>126482</xdr:rowOff>
    </xdr:to>
    <xdr:sp macro="" textlink="">
      <xdr:nvSpPr>
        <xdr:cNvPr id="431" name="楕円 430">
          <a:extLst>
            <a:ext uri="{FF2B5EF4-FFF2-40B4-BE49-F238E27FC236}">
              <a16:creationId xmlns:a16="http://schemas.microsoft.com/office/drawing/2014/main" id="{00000000-0008-0000-0700-0000AF010000}"/>
            </a:ext>
          </a:extLst>
        </xdr:cNvPr>
        <xdr:cNvSpPr/>
      </xdr:nvSpPr>
      <xdr:spPr>
        <a:xfrm>
          <a:off x="8699500" y="133979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117609</xdr:rowOff>
    </xdr:from>
    <xdr:ext cx="534377" cy="259045"/>
    <xdr:sp macro="" textlink="">
      <xdr:nvSpPr>
        <xdr:cNvPr id="432" name="テキスト ボックス 431">
          <a:extLst>
            <a:ext uri="{FF2B5EF4-FFF2-40B4-BE49-F238E27FC236}">
              <a16:creationId xmlns:a16="http://schemas.microsoft.com/office/drawing/2014/main" id="{00000000-0008-0000-0700-0000B0010000}"/>
            </a:ext>
          </a:extLst>
        </xdr:cNvPr>
        <xdr:cNvSpPr txBox="1"/>
      </xdr:nvSpPr>
      <xdr:spPr>
        <a:xfrm>
          <a:off x="8483111" y="134907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27169</xdr:rowOff>
    </xdr:from>
    <xdr:to>
      <xdr:col>41</xdr:col>
      <xdr:colOff>101600</xdr:colOff>
      <xdr:row>78</xdr:row>
      <xdr:rowOff>128769</xdr:rowOff>
    </xdr:to>
    <xdr:sp macro="" textlink="">
      <xdr:nvSpPr>
        <xdr:cNvPr id="433" name="楕円 432">
          <a:extLst>
            <a:ext uri="{FF2B5EF4-FFF2-40B4-BE49-F238E27FC236}">
              <a16:creationId xmlns:a16="http://schemas.microsoft.com/office/drawing/2014/main" id="{00000000-0008-0000-0700-0000B1010000}"/>
            </a:ext>
          </a:extLst>
        </xdr:cNvPr>
        <xdr:cNvSpPr/>
      </xdr:nvSpPr>
      <xdr:spPr>
        <a:xfrm>
          <a:off x="7810500" y="134002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119896</xdr:rowOff>
    </xdr:from>
    <xdr:ext cx="534377" cy="259045"/>
    <xdr:sp macro="" textlink="">
      <xdr:nvSpPr>
        <xdr:cNvPr id="434" name="テキスト ボックス 433">
          <a:extLst>
            <a:ext uri="{FF2B5EF4-FFF2-40B4-BE49-F238E27FC236}">
              <a16:creationId xmlns:a16="http://schemas.microsoft.com/office/drawing/2014/main" id="{00000000-0008-0000-0700-0000B2010000}"/>
            </a:ext>
          </a:extLst>
        </xdr:cNvPr>
        <xdr:cNvSpPr txBox="1"/>
      </xdr:nvSpPr>
      <xdr:spPr>
        <a:xfrm>
          <a:off x="7594111" y="134929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35728</xdr:rowOff>
    </xdr:from>
    <xdr:to>
      <xdr:col>36</xdr:col>
      <xdr:colOff>165100</xdr:colOff>
      <xdr:row>78</xdr:row>
      <xdr:rowOff>137328</xdr:rowOff>
    </xdr:to>
    <xdr:sp macro="" textlink="">
      <xdr:nvSpPr>
        <xdr:cNvPr id="435" name="楕円 434">
          <a:extLst>
            <a:ext uri="{FF2B5EF4-FFF2-40B4-BE49-F238E27FC236}">
              <a16:creationId xmlns:a16="http://schemas.microsoft.com/office/drawing/2014/main" id="{00000000-0008-0000-0700-0000B3010000}"/>
            </a:ext>
          </a:extLst>
        </xdr:cNvPr>
        <xdr:cNvSpPr/>
      </xdr:nvSpPr>
      <xdr:spPr>
        <a:xfrm>
          <a:off x="6921500" y="13408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128455</xdr:rowOff>
    </xdr:from>
    <xdr:ext cx="534377" cy="259045"/>
    <xdr:sp macro="" textlink="">
      <xdr:nvSpPr>
        <xdr:cNvPr id="436" name="テキスト ボックス 435">
          <a:extLst>
            <a:ext uri="{FF2B5EF4-FFF2-40B4-BE49-F238E27FC236}">
              <a16:creationId xmlns:a16="http://schemas.microsoft.com/office/drawing/2014/main" id="{00000000-0008-0000-0700-0000B4010000}"/>
            </a:ext>
          </a:extLst>
        </xdr:cNvPr>
        <xdr:cNvSpPr txBox="1"/>
      </xdr:nvSpPr>
      <xdr:spPr>
        <a:xfrm>
          <a:off x="6705111" y="135015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2" name="正方形/長方形 441">
          <a:extLst>
            <a:ext uri="{FF2B5EF4-FFF2-40B4-BE49-F238E27FC236}">
              <a16:creationId xmlns:a16="http://schemas.microsoft.com/office/drawing/2014/main" id="{00000000-0008-0000-0700-0000BA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3" name="正方形/長方形 442">
          <a:extLst>
            <a:ext uri="{FF2B5EF4-FFF2-40B4-BE49-F238E27FC236}">
              <a16:creationId xmlns:a16="http://schemas.microsoft.com/office/drawing/2014/main" id="{00000000-0008-0000-0700-0000BB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4" name="正方形/長方形 443">
          <a:extLst>
            <a:ext uri="{FF2B5EF4-FFF2-40B4-BE49-F238E27FC236}">
              <a16:creationId xmlns:a16="http://schemas.microsoft.com/office/drawing/2014/main" id="{00000000-0008-0000-0700-0000BC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1" name="直線コネクタ 450">
          <a:extLst>
            <a:ext uri="{FF2B5EF4-FFF2-40B4-BE49-F238E27FC236}">
              <a16:creationId xmlns:a16="http://schemas.microsoft.com/office/drawing/2014/main" id="{00000000-0008-0000-0700-0000C3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52" name="テキスト ボックス 451">
          <a:extLst>
            <a:ext uri="{FF2B5EF4-FFF2-40B4-BE49-F238E27FC236}">
              <a16:creationId xmlns:a16="http://schemas.microsoft.com/office/drawing/2014/main" id="{00000000-0008-0000-0700-0000C4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3" name="直線コネクタ 452">
          <a:extLst>
            <a:ext uri="{FF2B5EF4-FFF2-40B4-BE49-F238E27FC236}">
              <a16:creationId xmlns:a16="http://schemas.microsoft.com/office/drawing/2014/main" id="{00000000-0008-0000-0700-0000C5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54" name="テキスト ボックス 453">
          <a:extLst>
            <a:ext uri="{FF2B5EF4-FFF2-40B4-BE49-F238E27FC236}">
              <a16:creationId xmlns:a16="http://schemas.microsoft.com/office/drawing/2014/main" id="{00000000-0008-0000-0700-0000C6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6" name="テキスト ボックス 455">
          <a:extLst>
            <a:ext uri="{FF2B5EF4-FFF2-40B4-BE49-F238E27FC236}">
              <a16:creationId xmlns:a16="http://schemas.microsoft.com/office/drawing/2014/main" id="{00000000-0008-0000-0700-0000C8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8" name="テキスト ボックス 457">
          <a:extLst>
            <a:ext uri="{FF2B5EF4-FFF2-40B4-BE49-F238E27FC236}">
              <a16:creationId xmlns:a16="http://schemas.microsoft.com/office/drawing/2014/main" id="{00000000-0008-0000-0700-0000CA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9" name="土木費グラフ枠">
          <a:extLst>
            <a:ext uri="{FF2B5EF4-FFF2-40B4-BE49-F238E27FC236}">
              <a16:creationId xmlns:a16="http://schemas.microsoft.com/office/drawing/2014/main" id="{00000000-0008-0000-0700-0000CB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62502</xdr:rowOff>
    </xdr:from>
    <xdr:to>
      <xdr:col>54</xdr:col>
      <xdr:colOff>189865</xdr:colOff>
      <xdr:row>98</xdr:row>
      <xdr:rowOff>79228</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flipV="1">
          <a:off x="10475595" y="15493002"/>
          <a:ext cx="1270" cy="13883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83055</xdr:rowOff>
    </xdr:from>
    <xdr:ext cx="534377" cy="259045"/>
    <xdr:sp macro="" textlink="">
      <xdr:nvSpPr>
        <xdr:cNvPr id="461" name="土木費最小値テキスト">
          <a:extLst>
            <a:ext uri="{FF2B5EF4-FFF2-40B4-BE49-F238E27FC236}">
              <a16:creationId xmlns:a16="http://schemas.microsoft.com/office/drawing/2014/main" id="{00000000-0008-0000-0700-0000CD010000}"/>
            </a:ext>
          </a:extLst>
        </xdr:cNvPr>
        <xdr:cNvSpPr txBox="1"/>
      </xdr:nvSpPr>
      <xdr:spPr>
        <a:xfrm>
          <a:off x="10528300" y="168851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17,936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79228</xdr:rowOff>
    </xdr:from>
    <xdr:to>
      <xdr:col>55</xdr:col>
      <xdr:colOff>88900</xdr:colOff>
      <xdr:row>98</xdr:row>
      <xdr:rowOff>79228</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a:off x="10388600" y="168813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9179</xdr:rowOff>
    </xdr:from>
    <xdr:ext cx="599010" cy="259045"/>
    <xdr:sp macro="" textlink="">
      <xdr:nvSpPr>
        <xdr:cNvPr id="463" name="土木費最大値テキスト">
          <a:extLst>
            <a:ext uri="{FF2B5EF4-FFF2-40B4-BE49-F238E27FC236}">
              <a16:creationId xmlns:a16="http://schemas.microsoft.com/office/drawing/2014/main" id="{00000000-0008-0000-0700-0000CF010000}"/>
            </a:ext>
          </a:extLst>
        </xdr:cNvPr>
        <xdr:cNvSpPr txBox="1"/>
      </xdr:nvSpPr>
      <xdr:spPr>
        <a:xfrm>
          <a:off x="10528300" y="152682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200,131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62502</xdr:rowOff>
    </xdr:from>
    <xdr:to>
      <xdr:col>55</xdr:col>
      <xdr:colOff>88900</xdr:colOff>
      <xdr:row>90</xdr:row>
      <xdr:rowOff>62502</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a:off x="10388600" y="154930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101333</xdr:rowOff>
    </xdr:from>
    <xdr:to>
      <xdr:col>55</xdr:col>
      <xdr:colOff>0</xdr:colOff>
      <xdr:row>97</xdr:row>
      <xdr:rowOff>115446</xdr:rowOff>
    </xdr:to>
    <xdr:cxnSp macro="">
      <xdr:nvCxnSpPr>
        <xdr:cNvPr id="465" name="直線コネクタ 464">
          <a:extLst>
            <a:ext uri="{FF2B5EF4-FFF2-40B4-BE49-F238E27FC236}">
              <a16:creationId xmlns:a16="http://schemas.microsoft.com/office/drawing/2014/main" id="{00000000-0008-0000-0700-0000D1010000}"/>
            </a:ext>
          </a:extLst>
        </xdr:cNvPr>
        <xdr:cNvCxnSpPr/>
      </xdr:nvCxnSpPr>
      <xdr:spPr>
        <a:xfrm>
          <a:off x="9639300" y="16731983"/>
          <a:ext cx="838200" cy="141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15246</xdr:rowOff>
    </xdr:from>
    <xdr:ext cx="534377" cy="259045"/>
    <xdr:sp macro="" textlink="">
      <xdr:nvSpPr>
        <xdr:cNvPr id="466" name="土木費平均値テキスト">
          <a:extLst>
            <a:ext uri="{FF2B5EF4-FFF2-40B4-BE49-F238E27FC236}">
              <a16:creationId xmlns:a16="http://schemas.microsoft.com/office/drawing/2014/main" id="{00000000-0008-0000-0700-0000D2010000}"/>
            </a:ext>
          </a:extLst>
        </xdr:cNvPr>
        <xdr:cNvSpPr txBox="1"/>
      </xdr:nvSpPr>
      <xdr:spPr>
        <a:xfrm>
          <a:off x="10528300" y="1630299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163819</xdr:rowOff>
    </xdr:from>
    <xdr:to>
      <xdr:col>55</xdr:col>
      <xdr:colOff>50800</xdr:colOff>
      <xdr:row>96</xdr:row>
      <xdr:rowOff>93969</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10426700" y="164515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54829</xdr:rowOff>
    </xdr:from>
    <xdr:to>
      <xdr:col>50</xdr:col>
      <xdr:colOff>114300</xdr:colOff>
      <xdr:row>97</xdr:row>
      <xdr:rowOff>101333</xdr:rowOff>
    </xdr:to>
    <xdr:cxnSp macro="">
      <xdr:nvCxnSpPr>
        <xdr:cNvPr id="468" name="直線コネクタ 467">
          <a:extLst>
            <a:ext uri="{FF2B5EF4-FFF2-40B4-BE49-F238E27FC236}">
              <a16:creationId xmlns:a16="http://schemas.microsoft.com/office/drawing/2014/main" id="{00000000-0008-0000-0700-0000D4010000}"/>
            </a:ext>
          </a:extLst>
        </xdr:cNvPr>
        <xdr:cNvCxnSpPr/>
      </xdr:nvCxnSpPr>
      <xdr:spPr>
        <a:xfrm>
          <a:off x="8750300" y="16685479"/>
          <a:ext cx="889000" cy="465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22682</xdr:rowOff>
    </xdr:from>
    <xdr:to>
      <xdr:col>50</xdr:col>
      <xdr:colOff>165100</xdr:colOff>
      <xdr:row>96</xdr:row>
      <xdr:rowOff>124282</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9588500" y="16481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140809</xdr:rowOff>
    </xdr:from>
    <xdr:ext cx="534377"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9372111" y="162571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54829</xdr:rowOff>
    </xdr:from>
    <xdr:to>
      <xdr:col>45</xdr:col>
      <xdr:colOff>177800</xdr:colOff>
      <xdr:row>97</xdr:row>
      <xdr:rowOff>122143</xdr:rowOff>
    </xdr:to>
    <xdr:cxnSp macro="">
      <xdr:nvCxnSpPr>
        <xdr:cNvPr id="471" name="直線コネクタ 470">
          <a:extLst>
            <a:ext uri="{FF2B5EF4-FFF2-40B4-BE49-F238E27FC236}">
              <a16:creationId xmlns:a16="http://schemas.microsoft.com/office/drawing/2014/main" id="{00000000-0008-0000-0700-0000D7010000}"/>
            </a:ext>
          </a:extLst>
        </xdr:cNvPr>
        <xdr:cNvCxnSpPr/>
      </xdr:nvCxnSpPr>
      <xdr:spPr>
        <a:xfrm flipV="1">
          <a:off x="7861300" y="16685479"/>
          <a:ext cx="889000" cy="67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26043</xdr:rowOff>
    </xdr:from>
    <xdr:to>
      <xdr:col>46</xdr:col>
      <xdr:colOff>38100</xdr:colOff>
      <xdr:row>96</xdr:row>
      <xdr:rowOff>127643</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8699500" y="16485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144170</xdr:rowOff>
    </xdr:from>
    <xdr:ext cx="534377"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8483111" y="162604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122143</xdr:rowOff>
    </xdr:from>
    <xdr:to>
      <xdr:col>41</xdr:col>
      <xdr:colOff>50800</xdr:colOff>
      <xdr:row>97</xdr:row>
      <xdr:rowOff>168123</xdr:rowOff>
    </xdr:to>
    <xdr:cxnSp macro="">
      <xdr:nvCxnSpPr>
        <xdr:cNvPr id="474" name="直線コネクタ 473">
          <a:extLst>
            <a:ext uri="{FF2B5EF4-FFF2-40B4-BE49-F238E27FC236}">
              <a16:creationId xmlns:a16="http://schemas.microsoft.com/office/drawing/2014/main" id="{00000000-0008-0000-0700-0000DA010000}"/>
            </a:ext>
          </a:extLst>
        </xdr:cNvPr>
        <xdr:cNvCxnSpPr/>
      </xdr:nvCxnSpPr>
      <xdr:spPr>
        <a:xfrm flipV="1">
          <a:off x="6972300" y="16752793"/>
          <a:ext cx="889000" cy="459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13408</xdr:rowOff>
    </xdr:from>
    <xdr:to>
      <xdr:col>41</xdr:col>
      <xdr:colOff>101600</xdr:colOff>
      <xdr:row>96</xdr:row>
      <xdr:rowOff>115008</xdr:rowOff>
    </xdr:to>
    <xdr:sp macro="" textlink="">
      <xdr:nvSpPr>
        <xdr:cNvPr id="475" name="フローチャート: 判断 474">
          <a:extLst>
            <a:ext uri="{FF2B5EF4-FFF2-40B4-BE49-F238E27FC236}">
              <a16:creationId xmlns:a16="http://schemas.microsoft.com/office/drawing/2014/main" id="{00000000-0008-0000-0700-0000DB010000}"/>
            </a:ext>
          </a:extLst>
        </xdr:cNvPr>
        <xdr:cNvSpPr/>
      </xdr:nvSpPr>
      <xdr:spPr>
        <a:xfrm>
          <a:off x="7810500" y="164726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131535</xdr:rowOff>
    </xdr:from>
    <xdr:ext cx="534377"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7594111" y="162478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53467</xdr:rowOff>
    </xdr:from>
    <xdr:to>
      <xdr:col>36</xdr:col>
      <xdr:colOff>165100</xdr:colOff>
      <xdr:row>96</xdr:row>
      <xdr:rowOff>155067</xdr:rowOff>
    </xdr:to>
    <xdr:sp macro="" textlink="">
      <xdr:nvSpPr>
        <xdr:cNvPr id="477" name="フローチャート: 判断 476">
          <a:extLst>
            <a:ext uri="{FF2B5EF4-FFF2-40B4-BE49-F238E27FC236}">
              <a16:creationId xmlns:a16="http://schemas.microsoft.com/office/drawing/2014/main" id="{00000000-0008-0000-0700-0000DD010000}"/>
            </a:ext>
          </a:extLst>
        </xdr:cNvPr>
        <xdr:cNvSpPr/>
      </xdr:nvSpPr>
      <xdr:spPr>
        <a:xfrm>
          <a:off x="6921500" y="165126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144</xdr:rowOff>
    </xdr:from>
    <xdr:ext cx="534377"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6705111" y="162878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64646</xdr:rowOff>
    </xdr:from>
    <xdr:to>
      <xdr:col>55</xdr:col>
      <xdr:colOff>50800</xdr:colOff>
      <xdr:row>97</xdr:row>
      <xdr:rowOff>166246</xdr:rowOff>
    </xdr:to>
    <xdr:sp macro="" textlink="">
      <xdr:nvSpPr>
        <xdr:cNvPr id="484" name="楕円 483">
          <a:extLst>
            <a:ext uri="{FF2B5EF4-FFF2-40B4-BE49-F238E27FC236}">
              <a16:creationId xmlns:a16="http://schemas.microsoft.com/office/drawing/2014/main" id="{00000000-0008-0000-0700-0000E4010000}"/>
            </a:ext>
          </a:extLst>
        </xdr:cNvPr>
        <xdr:cNvSpPr/>
      </xdr:nvSpPr>
      <xdr:spPr>
        <a:xfrm>
          <a:off x="10426700" y="166952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43073</xdr:rowOff>
    </xdr:from>
    <xdr:ext cx="534377" cy="259045"/>
    <xdr:sp macro="" textlink="">
      <xdr:nvSpPr>
        <xdr:cNvPr id="485" name="土木費該当値テキスト">
          <a:extLst>
            <a:ext uri="{FF2B5EF4-FFF2-40B4-BE49-F238E27FC236}">
              <a16:creationId xmlns:a16="http://schemas.microsoft.com/office/drawing/2014/main" id="{00000000-0008-0000-0700-0000E5010000}"/>
            </a:ext>
          </a:extLst>
        </xdr:cNvPr>
        <xdr:cNvSpPr txBox="1"/>
      </xdr:nvSpPr>
      <xdr:spPr>
        <a:xfrm>
          <a:off x="10528300" y="166737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50533</xdr:rowOff>
    </xdr:from>
    <xdr:to>
      <xdr:col>50</xdr:col>
      <xdr:colOff>165100</xdr:colOff>
      <xdr:row>97</xdr:row>
      <xdr:rowOff>152133</xdr:rowOff>
    </xdr:to>
    <xdr:sp macro="" textlink="">
      <xdr:nvSpPr>
        <xdr:cNvPr id="486" name="楕円 485">
          <a:extLst>
            <a:ext uri="{FF2B5EF4-FFF2-40B4-BE49-F238E27FC236}">
              <a16:creationId xmlns:a16="http://schemas.microsoft.com/office/drawing/2014/main" id="{00000000-0008-0000-0700-0000E6010000}"/>
            </a:ext>
          </a:extLst>
        </xdr:cNvPr>
        <xdr:cNvSpPr/>
      </xdr:nvSpPr>
      <xdr:spPr>
        <a:xfrm>
          <a:off x="9588500" y="166811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143260</xdr:rowOff>
    </xdr:from>
    <xdr:ext cx="534377" cy="259045"/>
    <xdr:sp macro="" textlink="">
      <xdr:nvSpPr>
        <xdr:cNvPr id="487" name="テキスト ボックス 486">
          <a:extLst>
            <a:ext uri="{FF2B5EF4-FFF2-40B4-BE49-F238E27FC236}">
              <a16:creationId xmlns:a16="http://schemas.microsoft.com/office/drawing/2014/main" id="{00000000-0008-0000-0700-0000E7010000}"/>
            </a:ext>
          </a:extLst>
        </xdr:cNvPr>
        <xdr:cNvSpPr txBox="1"/>
      </xdr:nvSpPr>
      <xdr:spPr>
        <a:xfrm>
          <a:off x="9372111" y="167739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37,535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4029</xdr:rowOff>
    </xdr:from>
    <xdr:to>
      <xdr:col>46</xdr:col>
      <xdr:colOff>38100</xdr:colOff>
      <xdr:row>97</xdr:row>
      <xdr:rowOff>105629</xdr:rowOff>
    </xdr:to>
    <xdr:sp macro="" textlink="">
      <xdr:nvSpPr>
        <xdr:cNvPr id="488" name="楕円 487">
          <a:extLst>
            <a:ext uri="{FF2B5EF4-FFF2-40B4-BE49-F238E27FC236}">
              <a16:creationId xmlns:a16="http://schemas.microsoft.com/office/drawing/2014/main" id="{00000000-0008-0000-0700-0000E8010000}"/>
            </a:ext>
          </a:extLst>
        </xdr:cNvPr>
        <xdr:cNvSpPr/>
      </xdr:nvSpPr>
      <xdr:spPr>
        <a:xfrm>
          <a:off x="8699500" y="166346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96756</xdr:rowOff>
    </xdr:from>
    <xdr:ext cx="534377" cy="259045"/>
    <xdr:sp macro="" textlink="">
      <xdr:nvSpPr>
        <xdr:cNvPr id="489" name="テキスト ボックス 488">
          <a:extLst>
            <a:ext uri="{FF2B5EF4-FFF2-40B4-BE49-F238E27FC236}">
              <a16:creationId xmlns:a16="http://schemas.microsoft.com/office/drawing/2014/main" id="{00000000-0008-0000-0700-0000E9010000}"/>
            </a:ext>
          </a:extLst>
        </xdr:cNvPr>
        <xdr:cNvSpPr txBox="1"/>
      </xdr:nvSpPr>
      <xdr:spPr>
        <a:xfrm>
          <a:off x="8483111" y="167274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71343</xdr:rowOff>
    </xdr:from>
    <xdr:to>
      <xdr:col>41</xdr:col>
      <xdr:colOff>101600</xdr:colOff>
      <xdr:row>98</xdr:row>
      <xdr:rowOff>1493</xdr:rowOff>
    </xdr:to>
    <xdr:sp macro="" textlink="">
      <xdr:nvSpPr>
        <xdr:cNvPr id="490" name="楕円 489">
          <a:extLst>
            <a:ext uri="{FF2B5EF4-FFF2-40B4-BE49-F238E27FC236}">
              <a16:creationId xmlns:a16="http://schemas.microsoft.com/office/drawing/2014/main" id="{00000000-0008-0000-0700-0000EA010000}"/>
            </a:ext>
          </a:extLst>
        </xdr:cNvPr>
        <xdr:cNvSpPr/>
      </xdr:nvSpPr>
      <xdr:spPr>
        <a:xfrm>
          <a:off x="7810500" y="167019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164070</xdr:rowOff>
    </xdr:from>
    <xdr:ext cx="534377" cy="259045"/>
    <xdr:sp macro="" textlink="">
      <xdr:nvSpPr>
        <xdr:cNvPr id="491" name="テキスト ボックス 490">
          <a:extLst>
            <a:ext uri="{FF2B5EF4-FFF2-40B4-BE49-F238E27FC236}">
              <a16:creationId xmlns:a16="http://schemas.microsoft.com/office/drawing/2014/main" id="{00000000-0008-0000-0700-0000EB010000}"/>
            </a:ext>
          </a:extLst>
        </xdr:cNvPr>
        <xdr:cNvSpPr txBox="1"/>
      </xdr:nvSpPr>
      <xdr:spPr>
        <a:xfrm>
          <a:off x="7594111" y="167947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34,804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117323</xdr:rowOff>
    </xdr:from>
    <xdr:to>
      <xdr:col>36</xdr:col>
      <xdr:colOff>165100</xdr:colOff>
      <xdr:row>98</xdr:row>
      <xdr:rowOff>47473</xdr:rowOff>
    </xdr:to>
    <xdr:sp macro="" textlink="">
      <xdr:nvSpPr>
        <xdr:cNvPr id="492" name="楕円 491">
          <a:extLst>
            <a:ext uri="{FF2B5EF4-FFF2-40B4-BE49-F238E27FC236}">
              <a16:creationId xmlns:a16="http://schemas.microsoft.com/office/drawing/2014/main" id="{00000000-0008-0000-0700-0000EC010000}"/>
            </a:ext>
          </a:extLst>
        </xdr:cNvPr>
        <xdr:cNvSpPr/>
      </xdr:nvSpPr>
      <xdr:spPr>
        <a:xfrm>
          <a:off x="6921500" y="167479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38600</xdr:rowOff>
    </xdr:from>
    <xdr:ext cx="534377" cy="259045"/>
    <xdr:sp macro="" textlink="">
      <xdr:nvSpPr>
        <xdr:cNvPr id="493" name="テキスト ボックス 492">
          <a:extLst>
            <a:ext uri="{FF2B5EF4-FFF2-40B4-BE49-F238E27FC236}">
              <a16:creationId xmlns:a16="http://schemas.microsoft.com/office/drawing/2014/main" id="{00000000-0008-0000-0700-0000ED010000}"/>
            </a:ext>
          </a:extLst>
        </xdr:cNvPr>
        <xdr:cNvSpPr txBox="1"/>
      </xdr:nvSpPr>
      <xdr:spPr>
        <a:xfrm>
          <a:off x="6705111" y="168407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28,770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9" name="正方形/長方形 498">
          <a:extLst>
            <a:ext uri="{FF2B5EF4-FFF2-40B4-BE49-F238E27FC236}">
              <a16:creationId xmlns:a16="http://schemas.microsoft.com/office/drawing/2014/main" id="{00000000-0008-0000-0700-0000F3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0" name="正方形/長方形 499">
          <a:extLst>
            <a:ext uri="{FF2B5EF4-FFF2-40B4-BE49-F238E27FC236}">
              <a16:creationId xmlns:a16="http://schemas.microsoft.com/office/drawing/2014/main" id="{00000000-0008-0000-0700-0000F4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1" name="正方形/長方形 500">
          <a:extLst>
            <a:ext uri="{FF2B5EF4-FFF2-40B4-BE49-F238E27FC236}">
              <a16:creationId xmlns:a16="http://schemas.microsoft.com/office/drawing/2014/main" id="{00000000-0008-0000-0700-0000F5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2" name="テキスト ボックス 501">
          <a:extLst>
            <a:ext uri="{FF2B5EF4-FFF2-40B4-BE49-F238E27FC236}">
              <a16:creationId xmlns:a16="http://schemas.microsoft.com/office/drawing/2014/main" id="{00000000-0008-0000-0700-0000F6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139700</xdr:rowOff>
    </xdr:from>
    <xdr:to>
      <xdr:col>89</xdr:col>
      <xdr:colOff>177800</xdr:colOff>
      <xdr:row>39</xdr:row>
      <xdr:rowOff>139700</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6826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168927</xdr:rowOff>
    </xdr:from>
    <xdr:ext cx="248786"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2197214" y="66840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25400</xdr:rowOff>
    </xdr:from>
    <xdr:to>
      <xdr:col>89</xdr:col>
      <xdr:colOff>177800</xdr:colOff>
      <xdr:row>38</xdr:row>
      <xdr:rowOff>25400</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37</xdr:row>
      <xdr:rowOff>54627</xdr:rowOff>
    </xdr:from>
    <xdr:ext cx="53129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914701" y="6398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82550</xdr:rowOff>
    </xdr:from>
    <xdr:to>
      <xdr:col>89</xdr:col>
      <xdr:colOff>177800</xdr:colOff>
      <xdr:row>36</xdr:row>
      <xdr:rowOff>82550</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6254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111777</xdr:rowOff>
    </xdr:from>
    <xdr:ext cx="531299" cy="259045"/>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914701" y="6112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25400</xdr:rowOff>
    </xdr:from>
    <xdr:to>
      <xdr:col>89</xdr:col>
      <xdr:colOff>177800</xdr:colOff>
      <xdr:row>33</xdr:row>
      <xdr:rowOff>25400</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2446000" y="5683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54627</xdr:rowOff>
    </xdr:from>
    <xdr:ext cx="531299" cy="259045"/>
    <xdr:sp macro="" textlink="">
      <xdr:nvSpPr>
        <xdr:cNvPr id="513" name="テキスト ボックス 512">
          <a:extLst>
            <a:ext uri="{FF2B5EF4-FFF2-40B4-BE49-F238E27FC236}">
              <a16:creationId xmlns:a16="http://schemas.microsoft.com/office/drawing/2014/main" id="{00000000-0008-0000-0700-000001020000}"/>
            </a:ext>
          </a:extLst>
        </xdr:cNvPr>
        <xdr:cNvSpPr txBox="1"/>
      </xdr:nvSpPr>
      <xdr:spPr>
        <a:xfrm>
          <a:off x="11914701" y="5541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82550</xdr:rowOff>
    </xdr:from>
    <xdr:to>
      <xdr:col>89</xdr:col>
      <xdr:colOff>177800</xdr:colOff>
      <xdr:row>31</xdr:row>
      <xdr:rowOff>82550</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2446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30</xdr:row>
      <xdr:rowOff>111777</xdr:rowOff>
    </xdr:from>
    <xdr:ext cx="595419" cy="259045"/>
    <xdr:sp macro="" textlink="">
      <xdr:nvSpPr>
        <xdr:cNvPr id="515" name="テキスト ボックス 514">
          <a:extLst>
            <a:ext uri="{FF2B5EF4-FFF2-40B4-BE49-F238E27FC236}">
              <a16:creationId xmlns:a16="http://schemas.microsoft.com/office/drawing/2014/main" id="{00000000-0008-0000-0700-000003020000}"/>
            </a:ext>
          </a:extLst>
        </xdr:cNvPr>
        <xdr:cNvSpPr txBox="1"/>
      </xdr:nvSpPr>
      <xdr:spPr>
        <a:xfrm>
          <a:off x="11850581" y="5255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29</xdr:row>
      <xdr:rowOff>139700</xdr:rowOff>
    </xdr:from>
    <xdr:to>
      <xdr:col>89</xdr:col>
      <xdr:colOff>177800</xdr:colOff>
      <xdr:row>29</xdr:row>
      <xdr:rowOff>139700</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a:off x="12446000" y="5111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28</xdr:row>
      <xdr:rowOff>168927</xdr:rowOff>
    </xdr:from>
    <xdr:ext cx="595419" cy="259045"/>
    <xdr:sp macro="" textlink="">
      <xdr:nvSpPr>
        <xdr:cNvPr id="517" name="テキスト ボックス 516">
          <a:extLst>
            <a:ext uri="{FF2B5EF4-FFF2-40B4-BE49-F238E27FC236}">
              <a16:creationId xmlns:a16="http://schemas.microsoft.com/office/drawing/2014/main" id="{00000000-0008-0000-0700-000005020000}"/>
            </a:ext>
          </a:extLst>
        </xdr:cNvPr>
        <xdr:cNvSpPr txBox="1"/>
      </xdr:nvSpPr>
      <xdr:spPr>
        <a:xfrm>
          <a:off x="11850581" y="4969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8" name="直線コネクタ 517">
          <a:extLst>
            <a:ext uri="{FF2B5EF4-FFF2-40B4-BE49-F238E27FC236}">
              <a16:creationId xmlns:a16="http://schemas.microsoft.com/office/drawing/2014/main" id="{00000000-0008-0000-0700-000006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9" name="テキスト ボックス 518">
          <a:extLst>
            <a:ext uri="{FF2B5EF4-FFF2-40B4-BE49-F238E27FC236}">
              <a16:creationId xmlns:a16="http://schemas.microsoft.com/office/drawing/2014/main" id="{00000000-0008-0000-0700-00000702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20" name="消防費グラフ枠">
          <a:extLst>
            <a:ext uri="{FF2B5EF4-FFF2-40B4-BE49-F238E27FC236}">
              <a16:creationId xmlns:a16="http://schemas.microsoft.com/office/drawing/2014/main" id="{00000000-0008-0000-0700-000008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91994</xdr:rowOff>
    </xdr:from>
    <xdr:to>
      <xdr:col>85</xdr:col>
      <xdr:colOff>126364</xdr:colOff>
      <xdr:row>38</xdr:row>
      <xdr:rowOff>143243</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flipV="1">
          <a:off x="16317595" y="5235494"/>
          <a:ext cx="1269" cy="14228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147070</xdr:rowOff>
    </xdr:from>
    <xdr:ext cx="534377" cy="259045"/>
    <xdr:sp macro="" textlink="">
      <xdr:nvSpPr>
        <xdr:cNvPr id="522" name="消防費最小値テキスト">
          <a:extLst>
            <a:ext uri="{FF2B5EF4-FFF2-40B4-BE49-F238E27FC236}">
              <a16:creationId xmlns:a16="http://schemas.microsoft.com/office/drawing/2014/main" id="{00000000-0008-0000-0700-00000A020000}"/>
            </a:ext>
          </a:extLst>
        </xdr:cNvPr>
        <xdr:cNvSpPr txBox="1"/>
      </xdr:nvSpPr>
      <xdr:spPr>
        <a:xfrm>
          <a:off x="16370300" y="66621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143243</xdr:rowOff>
    </xdr:from>
    <xdr:to>
      <xdr:col>86</xdr:col>
      <xdr:colOff>25400</xdr:colOff>
      <xdr:row>38</xdr:row>
      <xdr:rowOff>143243</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a:off x="16230600" y="66583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38671</xdr:rowOff>
    </xdr:from>
    <xdr:ext cx="599010" cy="259045"/>
    <xdr:sp macro="" textlink="">
      <xdr:nvSpPr>
        <xdr:cNvPr id="524" name="消防費最大値テキスト">
          <a:extLst>
            <a:ext uri="{FF2B5EF4-FFF2-40B4-BE49-F238E27FC236}">
              <a16:creationId xmlns:a16="http://schemas.microsoft.com/office/drawing/2014/main" id="{00000000-0008-0000-0700-00000C020000}"/>
            </a:ext>
          </a:extLst>
        </xdr:cNvPr>
        <xdr:cNvSpPr txBox="1"/>
      </xdr:nvSpPr>
      <xdr:spPr>
        <a:xfrm>
          <a:off x="16370300" y="50107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111,339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91994</xdr:rowOff>
    </xdr:from>
    <xdr:to>
      <xdr:col>86</xdr:col>
      <xdr:colOff>25400</xdr:colOff>
      <xdr:row>30</xdr:row>
      <xdr:rowOff>91994</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a:off x="16230600" y="52354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5012</xdr:rowOff>
    </xdr:from>
    <xdr:to>
      <xdr:col>85</xdr:col>
      <xdr:colOff>127000</xdr:colOff>
      <xdr:row>38</xdr:row>
      <xdr:rowOff>47860</xdr:rowOff>
    </xdr:to>
    <xdr:cxnSp macro="">
      <xdr:nvCxnSpPr>
        <xdr:cNvPr id="526" name="直線コネクタ 525">
          <a:extLst>
            <a:ext uri="{FF2B5EF4-FFF2-40B4-BE49-F238E27FC236}">
              <a16:creationId xmlns:a16="http://schemas.microsoft.com/office/drawing/2014/main" id="{00000000-0008-0000-0700-00000E020000}"/>
            </a:ext>
          </a:extLst>
        </xdr:cNvPr>
        <xdr:cNvCxnSpPr/>
      </xdr:nvCxnSpPr>
      <xdr:spPr>
        <a:xfrm flipV="1">
          <a:off x="15481300" y="6520112"/>
          <a:ext cx="838200" cy="428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6607</xdr:rowOff>
    </xdr:from>
    <xdr:ext cx="534377" cy="259045"/>
    <xdr:sp macro="" textlink="">
      <xdr:nvSpPr>
        <xdr:cNvPr id="527" name="消防費平均値テキスト">
          <a:extLst>
            <a:ext uri="{FF2B5EF4-FFF2-40B4-BE49-F238E27FC236}">
              <a16:creationId xmlns:a16="http://schemas.microsoft.com/office/drawing/2014/main" id="{00000000-0008-0000-0700-00000F020000}"/>
            </a:ext>
          </a:extLst>
        </xdr:cNvPr>
        <xdr:cNvSpPr txBox="1"/>
      </xdr:nvSpPr>
      <xdr:spPr>
        <a:xfrm>
          <a:off x="16370300" y="617880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31,361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155180</xdr:rowOff>
    </xdr:from>
    <xdr:to>
      <xdr:col>85</xdr:col>
      <xdr:colOff>177800</xdr:colOff>
      <xdr:row>37</xdr:row>
      <xdr:rowOff>85330</xdr:rowOff>
    </xdr:to>
    <xdr:sp macro="" textlink="">
      <xdr:nvSpPr>
        <xdr:cNvPr id="528" name="フローチャート: 判断 527">
          <a:extLst>
            <a:ext uri="{FF2B5EF4-FFF2-40B4-BE49-F238E27FC236}">
              <a16:creationId xmlns:a16="http://schemas.microsoft.com/office/drawing/2014/main" id="{00000000-0008-0000-0700-000010020000}"/>
            </a:ext>
          </a:extLst>
        </xdr:cNvPr>
        <xdr:cNvSpPr/>
      </xdr:nvSpPr>
      <xdr:spPr>
        <a:xfrm>
          <a:off x="16268700" y="6327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155002</xdr:rowOff>
    </xdr:from>
    <xdr:to>
      <xdr:col>81</xdr:col>
      <xdr:colOff>50800</xdr:colOff>
      <xdr:row>38</xdr:row>
      <xdr:rowOff>47860</xdr:rowOff>
    </xdr:to>
    <xdr:cxnSp macro="">
      <xdr:nvCxnSpPr>
        <xdr:cNvPr id="529" name="直線コネクタ 528">
          <a:extLst>
            <a:ext uri="{FF2B5EF4-FFF2-40B4-BE49-F238E27FC236}">
              <a16:creationId xmlns:a16="http://schemas.microsoft.com/office/drawing/2014/main" id="{00000000-0008-0000-0700-000011020000}"/>
            </a:ext>
          </a:extLst>
        </xdr:cNvPr>
        <xdr:cNvCxnSpPr/>
      </xdr:nvCxnSpPr>
      <xdr:spPr>
        <a:xfrm>
          <a:off x="14592300" y="6498652"/>
          <a:ext cx="889000" cy="643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39822</xdr:rowOff>
    </xdr:from>
    <xdr:to>
      <xdr:col>81</xdr:col>
      <xdr:colOff>101600</xdr:colOff>
      <xdr:row>37</xdr:row>
      <xdr:rowOff>141422</xdr:rowOff>
    </xdr:to>
    <xdr:sp macro="" textlink="">
      <xdr:nvSpPr>
        <xdr:cNvPr id="530" name="フローチャート: 判断 529">
          <a:extLst>
            <a:ext uri="{FF2B5EF4-FFF2-40B4-BE49-F238E27FC236}">
              <a16:creationId xmlns:a16="http://schemas.microsoft.com/office/drawing/2014/main" id="{00000000-0008-0000-0700-000012020000}"/>
            </a:ext>
          </a:extLst>
        </xdr:cNvPr>
        <xdr:cNvSpPr/>
      </xdr:nvSpPr>
      <xdr:spPr>
        <a:xfrm>
          <a:off x="15430500" y="6383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157949</xdr:rowOff>
    </xdr:from>
    <xdr:ext cx="534377"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5214111" y="61586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155002</xdr:rowOff>
    </xdr:from>
    <xdr:to>
      <xdr:col>76</xdr:col>
      <xdr:colOff>114300</xdr:colOff>
      <xdr:row>38</xdr:row>
      <xdr:rowOff>33372</xdr:rowOff>
    </xdr:to>
    <xdr:cxnSp macro="">
      <xdr:nvCxnSpPr>
        <xdr:cNvPr id="532" name="直線コネクタ 531">
          <a:extLst>
            <a:ext uri="{FF2B5EF4-FFF2-40B4-BE49-F238E27FC236}">
              <a16:creationId xmlns:a16="http://schemas.microsoft.com/office/drawing/2014/main" id="{00000000-0008-0000-0700-000014020000}"/>
            </a:ext>
          </a:extLst>
        </xdr:cNvPr>
        <xdr:cNvCxnSpPr/>
      </xdr:nvCxnSpPr>
      <xdr:spPr>
        <a:xfrm flipV="1">
          <a:off x="13703300" y="6498652"/>
          <a:ext cx="889000" cy="49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60168</xdr:rowOff>
    </xdr:from>
    <xdr:to>
      <xdr:col>76</xdr:col>
      <xdr:colOff>165100</xdr:colOff>
      <xdr:row>37</xdr:row>
      <xdr:rowOff>161768</xdr:rowOff>
    </xdr:to>
    <xdr:sp macro="" textlink="">
      <xdr:nvSpPr>
        <xdr:cNvPr id="533" name="フローチャート: 判断 532">
          <a:extLst>
            <a:ext uri="{FF2B5EF4-FFF2-40B4-BE49-F238E27FC236}">
              <a16:creationId xmlns:a16="http://schemas.microsoft.com/office/drawing/2014/main" id="{00000000-0008-0000-0700-000015020000}"/>
            </a:ext>
          </a:extLst>
        </xdr:cNvPr>
        <xdr:cNvSpPr/>
      </xdr:nvSpPr>
      <xdr:spPr>
        <a:xfrm>
          <a:off x="14541500" y="6403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6845</xdr:rowOff>
    </xdr:from>
    <xdr:ext cx="534377"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4325111" y="61790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20500</xdr:rowOff>
    </xdr:from>
    <xdr:to>
      <xdr:col>71</xdr:col>
      <xdr:colOff>177800</xdr:colOff>
      <xdr:row>38</xdr:row>
      <xdr:rowOff>33372</xdr:rowOff>
    </xdr:to>
    <xdr:cxnSp macro="">
      <xdr:nvCxnSpPr>
        <xdr:cNvPr id="535" name="直線コネクタ 534">
          <a:extLst>
            <a:ext uri="{FF2B5EF4-FFF2-40B4-BE49-F238E27FC236}">
              <a16:creationId xmlns:a16="http://schemas.microsoft.com/office/drawing/2014/main" id="{00000000-0008-0000-0700-000017020000}"/>
            </a:ext>
          </a:extLst>
        </xdr:cNvPr>
        <xdr:cNvCxnSpPr/>
      </xdr:nvCxnSpPr>
      <xdr:spPr>
        <a:xfrm>
          <a:off x="12814300" y="6535600"/>
          <a:ext cx="889000" cy="128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47438</xdr:rowOff>
    </xdr:from>
    <xdr:to>
      <xdr:col>72</xdr:col>
      <xdr:colOff>38100</xdr:colOff>
      <xdr:row>37</xdr:row>
      <xdr:rowOff>149038</xdr:rowOff>
    </xdr:to>
    <xdr:sp macro="" textlink="">
      <xdr:nvSpPr>
        <xdr:cNvPr id="536" name="フローチャート: 判断 535">
          <a:extLst>
            <a:ext uri="{FF2B5EF4-FFF2-40B4-BE49-F238E27FC236}">
              <a16:creationId xmlns:a16="http://schemas.microsoft.com/office/drawing/2014/main" id="{00000000-0008-0000-0700-000018020000}"/>
            </a:ext>
          </a:extLst>
        </xdr:cNvPr>
        <xdr:cNvSpPr/>
      </xdr:nvSpPr>
      <xdr:spPr>
        <a:xfrm>
          <a:off x="13652500" y="6391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165565</xdr:rowOff>
    </xdr:from>
    <xdr:ext cx="534377"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3436111" y="61663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26,902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39765</xdr:rowOff>
    </xdr:from>
    <xdr:to>
      <xdr:col>67</xdr:col>
      <xdr:colOff>101600</xdr:colOff>
      <xdr:row>37</xdr:row>
      <xdr:rowOff>141365</xdr:rowOff>
    </xdr:to>
    <xdr:sp macro="" textlink="">
      <xdr:nvSpPr>
        <xdr:cNvPr id="538" name="フローチャート: 判断 537">
          <a:extLst>
            <a:ext uri="{FF2B5EF4-FFF2-40B4-BE49-F238E27FC236}">
              <a16:creationId xmlns:a16="http://schemas.microsoft.com/office/drawing/2014/main" id="{00000000-0008-0000-0700-00001A020000}"/>
            </a:ext>
          </a:extLst>
        </xdr:cNvPr>
        <xdr:cNvSpPr/>
      </xdr:nvSpPr>
      <xdr:spPr>
        <a:xfrm>
          <a:off x="12763500" y="6383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157892</xdr:rowOff>
    </xdr:from>
    <xdr:ext cx="534377"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2547111" y="61586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125662</xdr:rowOff>
    </xdr:from>
    <xdr:to>
      <xdr:col>85</xdr:col>
      <xdr:colOff>177800</xdr:colOff>
      <xdr:row>38</xdr:row>
      <xdr:rowOff>55812</xdr:rowOff>
    </xdr:to>
    <xdr:sp macro="" textlink="">
      <xdr:nvSpPr>
        <xdr:cNvPr id="545" name="楕円 544">
          <a:extLst>
            <a:ext uri="{FF2B5EF4-FFF2-40B4-BE49-F238E27FC236}">
              <a16:creationId xmlns:a16="http://schemas.microsoft.com/office/drawing/2014/main" id="{00000000-0008-0000-0700-000021020000}"/>
            </a:ext>
          </a:extLst>
        </xdr:cNvPr>
        <xdr:cNvSpPr/>
      </xdr:nvSpPr>
      <xdr:spPr>
        <a:xfrm>
          <a:off x="16268700" y="64693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104089</xdr:rowOff>
    </xdr:from>
    <xdr:ext cx="534377" cy="259045"/>
    <xdr:sp macro="" textlink="">
      <xdr:nvSpPr>
        <xdr:cNvPr id="546" name="消防費該当値テキスト">
          <a:extLst>
            <a:ext uri="{FF2B5EF4-FFF2-40B4-BE49-F238E27FC236}">
              <a16:creationId xmlns:a16="http://schemas.microsoft.com/office/drawing/2014/main" id="{00000000-0008-0000-0700-000022020000}"/>
            </a:ext>
          </a:extLst>
        </xdr:cNvPr>
        <xdr:cNvSpPr txBox="1"/>
      </xdr:nvSpPr>
      <xdr:spPr>
        <a:xfrm>
          <a:off x="16370300" y="64477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21,427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168510</xdr:rowOff>
    </xdr:from>
    <xdr:to>
      <xdr:col>81</xdr:col>
      <xdr:colOff>101600</xdr:colOff>
      <xdr:row>38</xdr:row>
      <xdr:rowOff>98660</xdr:rowOff>
    </xdr:to>
    <xdr:sp macro="" textlink="">
      <xdr:nvSpPr>
        <xdr:cNvPr id="547" name="楕円 546">
          <a:extLst>
            <a:ext uri="{FF2B5EF4-FFF2-40B4-BE49-F238E27FC236}">
              <a16:creationId xmlns:a16="http://schemas.microsoft.com/office/drawing/2014/main" id="{00000000-0008-0000-0700-000023020000}"/>
            </a:ext>
          </a:extLst>
        </xdr:cNvPr>
        <xdr:cNvSpPr/>
      </xdr:nvSpPr>
      <xdr:spPr>
        <a:xfrm>
          <a:off x="15430500" y="6512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89787</xdr:rowOff>
    </xdr:from>
    <xdr:ext cx="534377" cy="259045"/>
    <xdr:sp macro="" textlink="">
      <xdr:nvSpPr>
        <xdr:cNvPr id="548" name="テキスト ボックス 547">
          <a:extLst>
            <a:ext uri="{FF2B5EF4-FFF2-40B4-BE49-F238E27FC236}">
              <a16:creationId xmlns:a16="http://schemas.microsoft.com/office/drawing/2014/main" id="{00000000-0008-0000-0700-000024020000}"/>
            </a:ext>
          </a:extLst>
        </xdr:cNvPr>
        <xdr:cNvSpPr txBox="1"/>
      </xdr:nvSpPr>
      <xdr:spPr>
        <a:xfrm>
          <a:off x="15214111" y="66048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104202</xdr:rowOff>
    </xdr:from>
    <xdr:to>
      <xdr:col>76</xdr:col>
      <xdr:colOff>165100</xdr:colOff>
      <xdr:row>38</xdr:row>
      <xdr:rowOff>34351</xdr:rowOff>
    </xdr:to>
    <xdr:sp macro="" textlink="">
      <xdr:nvSpPr>
        <xdr:cNvPr id="549" name="楕円 548">
          <a:extLst>
            <a:ext uri="{FF2B5EF4-FFF2-40B4-BE49-F238E27FC236}">
              <a16:creationId xmlns:a16="http://schemas.microsoft.com/office/drawing/2014/main" id="{00000000-0008-0000-0700-000025020000}"/>
            </a:ext>
          </a:extLst>
        </xdr:cNvPr>
        <xdr:cNvSpPr/>
      </xdr:nvSpPr>
      <xdr:spPr>
        <a:xfrm>
          <a:off x="14541500" y="6447852"/>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25479</xdr:rowOff>
    </xdr:from>
    <xdr:ext cx="534377" cy="259045"/>
    <xdr:sp macro="" textlink="">
      <xdr:nvSpPr>
        <xdr:cNvPr id="550" name="テキスト ボックス 549">
          <a:extLst>
            <a:ext uri="{FF2B5EF4-FFF2-40B4-BE49-F238E27FC236}">
              <a16:creationId xmlns:a16="http://schemas.microsoft.com/office/drawing/2014/main" id="{00000000-0008-0000-0700-000026020000}"/>
            </a:ext>
          </a:extLst>
        </xdr:cNvPr>
        <xdr:cNvSpPr txBox="1"/>
      </xdr:nvSpPr>
      <xdr:spPr>
        <a:xfrm>
          <a:off x="14325111" y="65405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22,929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154022</xdr:rowOff>
    </xdr:from>
    <xdr:to>
      <xdr:col>72</xdr:col>
      <xdr:colOff>38100</xdr:colOff>
      <xdr:row>38</xdr:row>
      <xdr:rowOff>84172</xdr:rowOff>
    </xdr:to>
    <xdr:sp macro="" textlink="">
      <xdr:nvSpPr>
        <xdr:cNvPr id="551" name="楕円 550">
          <a:extLst>
            <a:ext uri="{FF2B5EF4-FFF2-40B4-BE49-F238E27FC236}">
              <a16:creationId xmlns:a16="http://schemas.microsoft.com/office/drawing/2014/main" id="{00000000-0008-0000-0700-000027020000}"/>
            </a:ext>
          </a:extLst>
        </xdr:cNvPr>
        <xdr:cNvSpPr/>
      </xdr:nvSpPr>
      <xdr:spPr>
        <a:xfrm>
          <a:off x="13652500" y="6497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75299</xdr:rowOff>
    </xdr:from>
    <xdr:ext cx="534377" cy="259045"/>
    <xdr:sp macro="" textlink="">
      <xdr:nvSpPr>
        <xdr:cNvPr id="552" name="テキスト ボックス 551">
          <a:extLst>
            <a:ext uri="{FF2B5EF4-FFF2-40B4-BE49-F238E27FC236}">
              <a16:creationId xmlns:a16="http://schemas.microsoft.com/office/drawing/2014/main" id="{00000000-0008-0000-0700-000028020000}"/>
            </a:ext>
          </a:extLst>
        </xdr:cNvPr>
        <xdr:cNvSpPr txBox="1"/>
      </xdr:nvSpPr>
      <xdr:spPr>
        <a:xfrm>
          <a:off x="13436111" y="65903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141150</xdr:rowOff>
    </xdr:from>
    <xdr:to>
      <xdr:col>67</xdr:col>
      <xdr:colOff>101600</xdr:colOff>
      <xdr:row>38</xdr:row>
      <xdr:rowOff>71300</xdr:rowOff>
    </xdr:to>
    <xdr:sp macro="" textlink="">
      <xdr:nvSpPr>
        <xdr:cNvPr id="553" name="楕円 552">
          <a:extLst>
            <a:ext uri="{FF2B5EF4-FFF2-40B4-BE49-F238E27FC236}">
              <a16:creationId xmlns:a16="http://schemas.microsoft.com/office/drawing/2014/main" id="{00000000-0008-0000-0700-000029020000}"/>
            </a:ext>
          </a:extLst>
        </xdr:cNvPr>
        <xdr:cNvSpPr/>
      </xdr:nvSpPr>
      <xdr:spPr>
        <a:xfrm>
          <a:off x="12763500" y="6484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62427</xdr:rowOff>
    </xdr:from>
    <xdr:ext cx="534377" cy="259045"/>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2547111" y="65775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9" name="正方形/長方形 558">
          <a:extLst>
            <a:ext uri="{FF2B5EF4-FFF2-40B4-BE49-F238E27FC236}">
              <a16:creationId xmlns:a16="http://schemas.microsoft.com/office/drawing/2014/main" id="{00000000-0008-0000-0700-00002F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60" name="正方形/長方形 559">
          <a:extLst>
            <a:ext uri="{FF2B5EF4-FFF2-40B4-BE49-F238E27FC236}">
              <a16:creationId xmlns:a16="http://schemas.microsoft.com/office/drawing/2014/main" id="{00000000-0008-0000-0700-000030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1" name="正方形/長方形 560">
          <a:extLst>
            <a:ext uri="{FF2B5EF4-FFF2-40B4-BE49-F238E27FC236}">
              <a16:creationId xmlns:a16="http://schemas.microsoft.com/office/drawing/2014/main" id="{00000000-0008-0000-0700-000031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85,705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2" name="正方形/長方形 561">
          <a:extLst>
            <a:ext uri="{FF2B5EF4-FFF2-40B4-BE49-F238E27FC236}">
              <a16:creationId xmlns:a16="http://schemas.microsoft.com/office/drawing/2014/main" id="{00000000-0008-0000-0700-000032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44450</xdr:rowOff>
    </xdr:from>
    <xdr:to>
      <xdr:col>89</xdr:col>
      <xdr:colOff>177800</xdr:colOff>
      <xdr:row>59</xdr:row>
      <xdr:rowOff>44450</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73677</xdr:rowOff>
    </xdr:from>
    <xdr:ext cx="248786"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2197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35577</xdr:rowOff>
    </xdr:from>
    <xdr:ext cx="531299" cy="25904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914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168927</xdr:rowOff>
    </xdr:from>
    <xdr:ext cx="595419" cy="259045"/>
    <xdr:sp macro="" textlink="">
      <xdr:nvSpPr>
        <xdr:cNvPr id="570" name="テキスト ボックス 569">
          <a:extLst>
            <a:ext uri="{FF2B5EF4-FFF2-40B4-BE49-F238E27FC236}">
              <a16:creationId xmlns:a16="http://schemas.microsoft.com/office/drawing/2014/main" id="{00000000-0008-0000-0700-00003A020000}"/>
            </a:ext>
          </a:extLst>
        </xdr:cNvPr>
        <xdr:cNvSpPr txBox="1"/>
      </xdr:nvSpPr>
      <xdr:spPr>
        <a:xfrm>
          <a:off x="11850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130827</xdr:rowOff>
    </xdr:from>
    <xdr:ext cx="595419" cy="259045"/>
    <xdr:sp macro="" textlink="">
      <xdr:nvSpPr>
        <xdr:cNvPr id="572" name="テキスト ボックス 571">
          <a:extLst>
            <a:ext uri="{FF2B5EF4-FFF2-40B4-BE49-F238E27FC236}">
              <a16:creationId xmlns:a16="http://schemas.microsoft.com/office/drawing/2014/main" id="{00000000-0008-0000-0700-00003C020000}"/>
            </a:ext>
          </a:extLst>
        </xdr:cNvPr>
        <xdr:cNvSpPr txBox="1"/>
      </xdr:nvSpPr>
      <xdr:spPr>
        <a:xfrm>
          <a:off x="11850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74" name="テキスト ボックス 573">
          <a:extLst>
            <a:ext uri="{FF2B5EF4-FFF2-40B4-BE49-F238E27FC236}">
              <a16:creationId xmlns:a16="http://schemas.microsoft.com/office/drawing/2014/main" id="{00000000-0008-0000-0700-00003E020000}"/>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6" name="テキスト ボックス 575">
          <a:extLst>
            <a:ext uri="{FF2B5EF4-FFF2-40B4-BE49-F238E27FC236}">
              <a16:creationId xmlns:a16="http://schemas.microsoft.com/office/drawing/2014/main" id="{00000000-0008-0000-0700-000040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7" name="教育費グラフ枠">
          <a:extLst>
            <a:ext uri="{FF2B5EF4-FFF2-40B4-BE49-F238E27FC236}">
              <a16:creationId xmlns:a16="http://schemas.microsoft.com/office/drawing/2014/main" id="{00000000-0008-0000-0700-000041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34064</xdr:rowOff>
    </xdr:from>
    <xdr:to>
      <xdr:col>85</xdr:col>
      <xdr:colOff>126364</xdr:colOff>
      <xdr:row>57</xdr:row>
      <xdr:rowOff>155481</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flipV="1">
          <a:off x="16317595" y="8778014"/>
          <a:ext cx="1269" cy="11501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159308</xdr:rowOff>
    </xdr:from>
    <xdr:ext cx="534377" cy="259045"/>
    <xdr:sp macro="" textlink="">
      <xdr:nvSpPr>
        <xdr:cNvPr id="579" name="教育費最小値テキスト">
          <a:extLst>
            <a:ext uri="{FF2B5EF4-FFF2-40B4-BE49-F238E27FC236}">
              <a16:creationId xmlns:a16="http://schemas.microsoft.com/office/drawing/2014/main" id="{00000000-0008-0000-0700-000043020000}"/>
            </a:ext>
          </a:extLst>
        </xdr:cNvPr>
        <xdr:cNvSpPr txBox="1"/>
      </xdr:nvSpPr>
      <xdr:spPr>
        <a:xfrm>
          <a:off x="16370300" y="99319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30,429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155481</xdr:rowOff>
    </xdr:from>
    <xdr:to>
      <xdr:col>86</xdr:col>
      <xdr:colOff>25400</xdr:colOff>
      <xdr:row>57</xdr:row>
      <xdr:rowOff>155481</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a:off x="16230600" y="99281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152191</xdr:rowOff>
    </xdr:from>
    <xdr:ext cx="599010" cy="259045"/>
    <xdr:sp macro="" textlink="">
      <xdr:nvSpPr>
        <xdr:cNvPr id="581" name="教育費最大値テキスト">
          <a:extLst>
            <a:ext uri="{FF2B5EF4-FFF2-40B4-BE49-F238E27FC236}">
              <a16:creationId xmlns:a16="http://schemas.microsoft.com/office/drawing/2014/main" id="{00000000-0008-0000-0700-000045020000}"/>
            </a:ext>
          </a:extLst>
        </xdr:cNvPr>
        <xdr:cNvSpPr txBox="1"/>
      </xdr:nvSpPr>
      <xdr:spPr>
        <a:xfrm>
          <a:off x="16370300" y="85532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181,363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34064</xdr:rowOff>
    </xdr:from>
    <xdr:to>
      <xdr:col>86</xdr:col>
      <xdr:colOff>25400</xdr:colOff>
      <xdr:row>51</xdr:row>
      <xdr:rowOff>34064</xdr:rowOff>
    </xdr:to>
    <xdr:cxnSp macro="">
      <xdr:nvCxnSpPr>
        <xdr:cNvPr id="582" name="直線コネクタ 581">
          <a:extLst>
            <a:ext uri="{FF2B5EF4-FFF2-40B4-BE49-F238E27FC236}">
              <a16:creationId xmlns:a16="http://schemas.microsoft.com/office/drawing/2014/main" id="{00000000-0008-0000-0700-000046020000}"/>
            </a:ext>
          </a:extLst>
        </xdr:cNvPr>
        <xdr:cNvCxnSpPr/>
      </xdr:nvCxnSpPr>
      <xdr:spPr>
        <a:xfrm>
          <a:off x="16230600" y="87780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56</xdr:row>
      <xdr:rowOff>98369</xdr:rowOff>
    </xdr:from>
    <xdr:to>
      <xdr:col>85</xdr:col>
      <xdr:colOff>127000</xdr:colOff>
      <xdr:row>57</xdr:row>
      <xdr:rowOff>1008</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flipV="1">
          <a:off x="15481300" y="9699569"/>
          <a:ext cx="838200" cy="740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122018</xdr:rowOff>
    </xdr:from>
    <xdr:ext cx="534377" cy="259045"/>
    <xdr:sp macro="" textlink="">
      <xdr:nvSpPr>
        <xdr:cNvPr id="584" name="教育費平均値テキスト">
          <a:extLst>
            <a:ext uri="{FF2B5EF4-FFF2-40B4-BE49-F238E27FC236}">
              <a16:creationId xmlns:a16="http://schemas.microsoft.com/office/drawing/2014/main" id="{00000000-0008-0000-0700-000048020000}"/>
            </a:ext>
          </a:extLst>
        </xdr:cNvPr>
        <xdr:cNvSpPr txBox="1"/>
      </xdr:nvSpPr>
      <xdr:spPr>
        <a:xfrm>
          <a:off x="16370300" y="938031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99141</xdr:rowOff>
    </xdr:from>
    <xdr:to>
      <xdr:col>85</xdr:col>
      <xdr:colOff>177800</xdr:colOff>
      <xdr:row>56</xdr:row>
      <xdr:rowOff>29291</xdr:rowOff>
    </xdr:to>
    <xdr:sp macro="" textlink="">
      <xdr:nvSpPr>
        <xdr:cNvPr id="585" name="フローチャート: 判断 584">
          <a:extLst>
            <a:ext uri="{FF2B5EF4-FFF2-40B4-BE49-F238E27FC236}">
              <a16:creationId xmlns:a16="http://schemas.microsoft.com/office/drawing/2014/main" id="{00000000-0008-0000-0700-000049020000}"/>
            </a:ext>
          </a:extLst>
        </xdr:cNvPr>
        <xdr:cNvSpPr/>
      </xdr:nvSpPr>
      <xdr:spPr>
        <a:xfrm>
          <a:off x="16268700" y="95288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53434</xdr:rowOff>
    </xdr:from>
    <xdr:to>
      <xdr:col>81</xdr:col>
      <xdr:colOff>50800</xdr:colOff>
      <xdr:row>57</xdr:row>
      <xdr:rowOff>1008</xdr:rowOff>
    </xdr:to>
    <xdr:cxnSp macro="">
      <xdr:nvCxnSpPr>
        <xdr:cNvPr id="586" name="直線コネクタ 585">
          <a:extLst>
            <a:ext uri="{FF2B5EF4-FFF2-40B4-BE49-F238E27FC236}">
              <a16:creationId xmlns:a16="http://schemas.microsoft.com/office/drawing/2014/main" id="{00000000-0008-0000-0700-00004A020000}"/>
            </a:ext>
          </a:extLst>
        </xdr:cNvPr>
        <xdr:cNvCxnSpPr/>
      </xdr:nvCxnSpPr>
      <xdr:spPr>
        <a:xfrm>
          <a:off x="14592300" y="9311734"/>
          <a:ext cx="889000" cy="4619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55</xdr:row>
      <xdr:rowOff>158524</xdr:rowOff>
    </xdr:from>
    <xdr:to>
      <xdr:col>81</xdr:col>
      <xdr:colOff>101600</xdr:colOff>
      <xdr:row>56</xdr:row>
      <xdr:rowOff>88674</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5430500" y="95882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54</xdr:row>
      <xdr:rowOff>105201</xdr:rowOff>
    </xdr:from>
    <xdr:ext cx="534377"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5214111" y="93635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68,363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53</xdr:row>
      <xdr:rowOff>139091</xdr:rowOff>
    </xdr:from>
    <xdr:to>
      <xdr:col>76</xdr:col>
      <xdr:colOff>114300</xdr:colOff>
      <xdr:row>54</xdr:row>
      <xdr:rowOff>53434</xdr:rowOff>
    </xdr:to>
    <xdr:cxnSp macro="">
      <xdr:nvCxnSpPr>
        <xdr:cNvPr id="589" name="直線コネクタ 588">
          <a:extLst>
            <a:ext uri="{FF2B5EF4-FFF2-40B4-BE49-F238E27FC236}">
              <a16:creationId xmlns:a16="http://schemas.microsoft.com/office/drawing/2014/main" id="{00000000-0008-0000-0700-00004D020000}"/>
            </a:ext>
          </a:extLst>
        </xdr:cNvPr>
        <xdr:cNvCxnSpPr/>
      </xdr:nvCxnSpPr>
      <xdr:spPr>
        <a:xfrm>
          <a:off x="13703300" y="9225941"/>
          <a:ext cx="889000" cy="857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18240</xdr:rowOff>
    </xdr:from>
    <xdr:to>
      <xdr:col>76</xdr:col>
      <xdr:colOff>165100</xdr:colOff>
      <xdr:row>56</xdr:row>
      <xdr:rowOff>119840</xdr:rowOff>
    </xdr:to>
    <xdr:sp macro="" textlink="">
      <xdr:nvSpPr>
        <xdr:cNvPr id="590" name="フローチャート: 判断 589">
          <a:extLst>
            <a:ext uri="{FF2B5EF4-FFF2-40B4-BE49-F238E27FC236}">
              <a16:creationId xmlns:a16="http://schemas.microsoft.com/office/drawing/2014/main" id="{00000000-0008-0000-0700-00004E020000}"/>
            </a:ext>
          </a:extLst>
        </xdr:cNvPr>
        <xdr:cNvSpPr/>
      </xdr:nvSpPr>
      <xdr:spPr>
        <a:xfrm>
          <a:off x="14541500" y="9619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110967</xdr:rowOff>
    </xdr:from>
    <xdr:ext cx="534377"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4325111" y="97121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53</xdr:row>
      <xdr:rowOff>139091</xdr:rowOff>
    </xdr:from>
    <xdr:to>
      <xdr:col>71</xdr:col>
      <xdr:colOff>177800</xdr:colOff>
      <xdr:row>54</xdr:row>
      <xdr:rowOff>141057</xdr:rowOff>
    </xdr:to>
    <xdr:cxnSp macro="">
      <xdr:nvCxnSpPr>
        <xdr:cNvPr id="592" name="直線コネクタ 591">
          <a:extLst>
            <a:ext uri="{FF2B5EF4-FFF2-40B4-BE49-F238E27FC236}">
              <a16:creationId xmlns:a16="http://schemas.microsoft.com/office/drawing/2014/main" id="{00000000-0008-0000-0700-000050020000}"/>
            </a:ext>
          </a:extLst>
        </xdr:cNvPr>
        <xdr:cNvCxnSpPr/>
      </xdr:nvCxnSpPr>
      <xdr:spPr>
        <a:xfrm flipV="1">
          <a:off x="12814300" y="9225941"/>
          <a:ext cx="889000" cy="1734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6825</xdr:rowOff>
    </xdr:from>
    <xdr:to>
      <xdr:col>72</xdr:col>
      <xdr:colOff>38100</xdr:colOff>
      <xdr:row>56</xdr:row>
      <xdr:rowOff>108425</xdr:rowOff>
    </xdr:to>
    <xdr:sp macro="" textlink="">
      <xdr:nvSpPr>
        <xdr:cNvPr id="593" name="フローチャート: 判断 592">
          <a:extLst>
            <a:ext uri="{FF2B5EF4-FFF2-40B4-BE49-F238E27FC236}">
              <a16:creationId xmlns:a16="http://schemas.microsoft.com/office/drawing/2014/main" id="{00000000-0008-0000-0700-000051020000}"/>
            </a:ext>
          </a:extLst>
        </xdr:cNvPr>
        <xdr:cNvSpPr/>
      </xdr:nvSpPr>
      <xdr:spPr>
        <a:xfrm>
          <a:off x="13652500" y="9608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99552</xdr:rowOff>
    </xdr:from>
    <xdr:ext cx="534377"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3436111" y="97007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55</xdr:row>
      <xdr:rowOff>139825</xdr:rowOff>
    </xdr:from>
    <xdr:to>
      <xdr:col>67</xdr:col>
      <xdr:colOff>101600</xdr:colOff>
      <xdr:row>56</xdr:row>
      <xdr:rowOff>69975</xdr:rowOff>
    </xdr:to>
    <xdr:sp macro="" textlink="">
      <xdr:nvSpPr>
        <xdr:cNvPr id="595" name="フローチャート: 判断 594">
          <a:extLst>
            <a:ext uri="{FF2B5EF4-FFF2-40B4-BE49-F238E27FC236}">
              <a16:creationId xmlns:a16="http://schemas.microsoft.com/office/drawing/2014/main" id="{00000000-0008-0000-0700-000053020000}"/>
            </a:ext>
          </a:extLst>
        </xdr:cNvPr>
        <xdr:cNvSpPr/>
      </xdr:nvSpPr>
      <xdr:spPr>
        <a:xfrm>
          <a:off x="12763500" y="9569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56</xdr:row>
      <xdr:rowOff>61102</xdr:rowOff>
    </xdr:from>
    <xdr:ext cx="534377"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2547111" y="96623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70,817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47569</xdr:rowOff>
    </xdr:from>
    <xdr:to>
      <xdr:col>85</xdr:col>
      <xdr:colOff>177800</xdr:colOff>
      <xdr:row>56</xdr:row>
      <xdr:rowOff>149169</xdr:rowOff>
    </xdr:to>
    <xdr:sp macro="" textlink="">
      <xdr:nvSpPr>
        <xdr:cNvPr id="602" name="楕円 601">
          <a:extLst>
            <a:ext uri="{FF2B5EF4-FFF2-40B4-BE49-F238E27FC236}">
              <a16:creationId xmlns:a16="http://schemas.microsoft.com/office/drawing/2014/main" id="{00000000-0008-0000-0700-00005A020000}"/>
            </a:ext>
          </a:extLst>
        </xdr:cNvPr>
        <xdr:cNvSpPr/>
      </xdr:nvSpPr>
      <xdr:spPr>
        <a:xfrm>
          <a:off x="16268700" y="96487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56</xdr:row>
      <xdr:rowOff>25996</xdr:rowOff>
    </xdr:from>
    <xdr:ext cx="534377" cy="259045"/>
    <xdr:sp macro="" textlink="">
      <xdr:nvSpPr>
        <xdr:cNvPr id="603" name="教育費該当値テキスト">
          <a:extLst>
            <a:ext uri="{FF2B5EF4-FFF2-40B4-BE49-F238E27FC236}">
              <a16:creationId xmlns:a16="http://schemas.microsoft.com/office/drawing/2014/main" id="{00000000-0008-0000-0700-00005B020000}"/>
            </a:ext>
          </a:extLst>
        </xdr:cNvPr>
        <xdr:cNvSpPr txBox="1"/>
      </xdr:nvSpPr>
      <xdr:spPr>
        <a:xfrm>
          <a:off x="16370300" y="96271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60,424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121658</xdr:rowOff>
    </xdr:from>
    <xdr:to>
      <xdr:col>81</xdr:col>
      <xdr:colOff>101600</xdr:colOff>
      <xdr:row>57</xdr:row>
      <xdr:rowOff>51808</xdr:rowOff>
    </xdr:to>
    <xdr:sp macro="" textlink="">
      <xdr:nvSpPr>
        <xdr:cNvPr id="604" name="楕円 603">
          <a:extLst>
            <a:ext uri="{FF2B5EF4-FFF2-40B4-BE49-F238E27FC236}">
              <a16:creationId xmlns:a16="http://schemas.microsoft.com/office/drawing/2014/main" id="{00000000-0008-0000-0700-00005C020000}"/>
            </a:ext>
          </a:extLst>
        </xdr:cNvPr>
        <xdr:cNvSpPr/>
      </xdr:nvSpPr>
      <xdr:spPr>
        <a:xfrm>
          <a:off x="15430500" y="97228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42935</xdr:rowOff>
    </xdr:from>
    <xdr:ext cx="534377" cy="259045"/>
    <xdr:sp macro="" textlink="">
      <xdr:nvSpPr>
        <xdr:cNvPr id="605" name="テキスト ボックス 604">
          <a:extLst>
            <a:ext uri="{FF2B5EF4-FFF2-40B4-BE49-F238E27FC236}">
              <a16:creationId xmlns:a16="http://schemas.microsoft.com/office/drawing/2014/main" id="{00000000-0008-0000-0700-00005D020000}"/>
            </a:ext>
          </a:extLst>
        </xdr:cNvPr>
        <xdr:cNvSpPr txBox="1"/>
      </xdr:nvSpPr>
      <xdr:spPr>
        <a:xfrm>
          <a:off x="15214111" y="98155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2634</xdr:rowOff>
    </xdr:from>
    <xdr:to>
      <xdr:col>76</xdr:col>
      <xdr:colOff>165100</xdr:colOff>
      <xdr:row>54</xdr:row>
      <xdr:rowOff>104234</xdr:rowOff>
    </xdr:to>
    <xdr:sp macro="" textlink="">
      <xdr:nvSpPr>
        <xdr:cNvPr id="606" name="楕円 605">
          <a:extLst>
            <a:ext uri="{FF2B5EF4-FFF2-40B4-BE49-F238E27FC236}">
              <a16:creationId xmlns:a16="http://schemas.microsoft.com/office/drawing/2014/main" id="{00000000-0008-0000-0700-00005E020000}"/>
            </a:ext>
          </a:extLst>
        </xdr:cNvPr>
        <xdr:cNvSpPr/>
      </xdr:nvSpPr>
      <xdr:spPr>
        <a:xfrm>
          <a:off x="14541500" y="92609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52</xdr:row>
      <xdr:rowOff>120761</xdr:rowOff>
    </xdr:from>
    <xdr:ext cx="599010" cy="259045"/>
    <xdr:sp macro="" textlink="">
      <xdr:nvSpPr>
        <xdr:cNvPr id="607" name="テキスト ボックス 606">
          <a:extLst>
            <a:ext uri="{FF2B5EF4-FFF2-40B4-BE49-F238E27FC236}">
              <a16:creationId xmlns:a16="http://schemas.microsoft.com/office/drawing/2014/main" id="{00000000-0008-0000-0700-00005F020000}"/>
            </a:ext>
          </a:extLst>
        </xdr:cNvPr>
        <xdr:cNvSpPr txBox="1"/>
      </xdr:nvSpPr>
      <xdr:spPr>
        <a:xfrm>
          <a:off x="14292795" y="90361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111,321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53</xdr:row>
      <xdr:rowOff>88291</xdr:rowOff>
    </xdr:from>
    <xdr:to>
      <xdr:col>72</xdr:col>
      <xdr:colOff>38100</xdr:colOff>
      <xdr:row>54</xdr:row>
      <xdr:rowOff>18441</xdr:rowOff>
    </xdr:to>
    <xdr:sp macro="" textlink="">
      <xdr:nvSpPr>
        <xdr:cNvPr id="608" name="楕円 607">
          <a:extLst>
            <a:ext uri="{FF2B5EF4-FFF2-40B4-BE49-F238E27FC236}">
              <a16:creationId xmlns:a16="http://schemas.microsoft.com/office/drawing/2014/main" id="{00000000-0008-0000-0700-000060020000}"/>
            </a:ext>
          </a:extLst>
        </xdr:cNvPr>
        <xdr:cNvSpPr/>
      </xdr:nvSpPr>
      <xdr:spPr>
        <a:xfrm>
          <a:off x="13652500" y="91751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52</xdr:row>
      <xdr:rowOff>34968</xdr:rowOff>
    </xdr:from>
    <xdr:ext cx="599010" cy="259045"/>
    <xdr:sp macro="" textlink="">
      <xdr:nvSpPr>
        <xdr:cNvPr id="609" name="テキスト ボックス 608">
          <a:extLst>
            <a:ext uri="{FF2B5EF4-FFF2-40B4-BE49-F238E27FC236}">
              <a16:creationId xmlns:a16="http://schemas.microsoft.com/office/drawing/2014/main" id="{00000000-0008-0000-0700-000061020000}"/>
            </a:ext>
          </a:extLst>
        </xdr:cNvPr>
        <xdr:cNvSpPr txBox="1"/>
      </xdr:nvSpPr>
      <xdr:spPr>
        <a:xfrm>
          <a:off x="13403795" y="89503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90257</xdr:rowOff>
    </xdr:from>
    <xdr:to>
      <xdr:col>67</xdr:col>
      <xdr:colOff>101600</xdr:colOff>
      <xdr:row>55</xdr:row>
      <xdr:rowOff>20407</xdr:rowOff>
    </xdr:to>
    <xdr:sp macro="" textlink="">
      <xdr:nvSpPr>
        <xdr:cNvPr id="610" name="楕円 609">
          <a:extLst>
            <a:ext uri="{FF2B5EF4-FFF2-40B4-BE49-F238E27FC236}">
              <a16:creationId xmlns:a16="http://schemas.microsoft.com/office/drawing/2014/main" id="{00000000-0008-0000-0700-000062020000}"/>
            </a:ext>
          </a:extLst>
        </xdr:cNvPr>
        <xdr:cNvSpPr/>
      </xdr:nvSpPr>
      <xdr:spPr>
        <a:xfrm>
          <a:off x="12763500" y="9348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53</xdr:row>
      <xdr:rowOff>36934</xdr:rowOff>
    </xdr:from>
    <xdr:ext cx="534377" cy="259045"/>
    <xdr:sp macro="" textlink="">
      <xdr:nvSpPr>
        <xdr:cNvPr id="611" name="テキスト ボックス 610">
          <a:extLst>
            <a:ext uri="{FF2B5EF4-FFF2-40B4-BE49-F238E27FC236}">
              <a16:creationId xmlns:a16="http://schemas.microsoft.com/office/drawing/2014/main" id="{00000000-0008-0000-0700-000063020000}"/>
            </a:ext>
          </a:extLst>
        </xdr:cNvPr>
        <xdr:cNvSpPr txBox="1"/>
      </xdr:nvSpPr>
      <xdr:spPr>
        <a:xfrm>
          <a:off x="12547111" y="91237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99,822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4" name="正方形/長方形 613">
          <a:extLst>
            <a:ext uri="{FF2B5EF4-FFF2-40B4-BE49-F238E27FC236}">
              <a16:creationId xmlns:a16="http://schemas.microsoft.com/office/drawing/2014/main" id="{00000000-0008-0000-0700-000066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5" name="正方形/長方形 614">
          <a:extLst>
            <a:ext uri="{FF2B5EF4-FFF2-40B4-BE49-F238E27FC236}">
              <a16:creationId xmlns:a16="http://schemas.microsoft.com/office/drawing/2014/main" id="{00000000-0008-0000-0700-000067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6" name="正方形/長方形 615">
          <a:extLst>
            <a:ext uri="{FF2B5EF4-FFF2-40B4-BE49-F238E27FC236}">
              <a16:creationId xmlns:a16="http://schemas.microsoft.com/office/drawing/2014/main" id="{00000000-0008-0000-0700-000068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7" name="正方形/長方形 616">
          <a:extLst>
            <a:ext uri="{FF2B5EF4-FFF2-40B4-BE49-F238E27FC236}">
              <a16:creationId xmlns:a16="http://schemas.microsoft.com/office/drawing/2014/main" id="{00000000-0008-0000-0700-000069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8" name="正方形/長方形 617">
          <a:extLst>
            <a:ext uri="{FF2B5EF4-FFF2-40B4-BE49-F238E27FC236}">
              <a16:creationId xmlns:a16="http://schemas.microsoft.com/office/drawing/2014/main" id="{00000000-0008-0000-0700-00006A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9" name="正方形/長方形 618">
          <a:extLst>
            <a:ext uri="{FF2B5EF4-FFF2-40B4-BE49-F238E27FC236}">
              <a16:creationId xmlns:a16="http://schemas.microsoft.com/office/drawing/2014/main" id="{00000000-0008-0000-0700-00006B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20" name="テキスト ボックス 619">
          <a:extLst>
            <a:ext uri="{FF2B5EF4-FFF2-40B4-BE49-F238E27FC236}">
              <a16:creationId xmlns:a16="http://schemas.microsoft.com/office/drawing/2014/main" id="{00000000-0008-0000-0700-00006C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76</xdr:row>
      <xdr:rowOff>144434</xdr:rowOff>
    </xdr:from>
    <xdr:ext cx="595419" cy="259045"/>
    <xdr:sp macro="" textlink="">
      <xdr:nvSpPr>
        <xdr:cNvPr id="625" name="テキスト ボックス 624">
          <a:extLst>
            <a:ext uri="{FF2B5EF4-FFF2-40B4-BE49-F238E27FC236}">
              <a16:creationId xmlns:a16="http://schemas.microsoft.com/office/drawing/2014/main" id="{00000000-0008-0000-0700-000071020000}"/>
            </a:ext>
          </a:extLst>
        </xdr:cNvPr>
        <xdr:cNvSpPr txBox="1"/>
      </xdr:nvSpPr>
      <xdr:spPr>
        <a:xfrm>
          <a:off x="11850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74</xdr:row>
      <xdr:rowOff>160762</xdr:rowOff>
    </xdr:from>
    <xdr:ext cx="595419" cy="259045"/>
    <xdr:sp macro="" textlink="">
      <xdr:nvSpPr>
        <xdr:cNvPr id="627" name="テキスト ボックス 626">
          <a:extLst>
            <a:ext uri="{FF2B5EF4-FFF2-40B4-BE49-F238E27FC236}">
              <a16:creationId xmlns:a16="http://schemas.microsoft.com/office/drawing/2014/main" id="{00000000-0008-0000-0700-000073020000}"/>
            </a:ext>
          </a:extLst>
        </xdr:cNvPr>
        <xdr:cNvSpPr txBox="1"/>
      </xdr:nvSpPr>
      <xdr:spPr>
        <a:xfrm>
          <a:off x="11850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5642</xdr:rowOff>
    </xdr:from>
    <xdr:ext cx="595419" cy="259045"/>
    <xdr:sp macro="" textlink="">
      <xdr:nvSpPr>
        <xdr:cNvPr id="629" name="テキスト ボックス 628">
          <a:extLst>
            <a:ext uri="{FF2B5EF4-FFF2-40B4-BE49-F238E27FC236}">
              <a16:creationId xmlns:a16="http://schemas.microsoft.com/office/drawing/2014/main" id="{00000000-0008-0000-0700-000075020000}"/>
            </a:ext>
          </a:extLst>
        </xdr:cNvPr>
        <xdr:cNvSpPr txBox="1"/>
      </xdr:nvSpPr>
      <xdr:spPr>
        <a:xfrm>
          <a:off x="11850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21970</xdr:rowOff>
    </xdr:from>
    <xdr:ext cx="595419" cy="259045"/>
    <xdr:sp macro="" textlink="">
      <xdr:nvSpPr>
        <xdr:cNvPr id="631" name="テキスト ボックス 630">
          <a:extLst>
            <a:ext uri="{FF2B5EF4-FFF2-40B4-BE49-F238E27FC236}">
              <a16:creationId xmlns:a16="http://schemas.microsoft.com/office/drawing/2014/main" id="{00000000-0008-0000-0700-000077020000}"/>
            </a:ext>
          </a:extLst>
        </xdr:cNvPr>
        <xdr:cNvSpPr txBox="1"/>
      </xdr:nvSpPr>
      <xdr:spPr>
        <a:xfrm>
          <a:off x="11850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33" name="テキスト ボックス 632">
          <a:extLst>
            <a:ext uri="{FF2B5EF4-FFF2-40B4-BE49-F238E27FC236}">
              <a16:creationId xmlns:a16="http://schemas.microsoft.com/office/drawing/2014/main" id="{00000000-0008-0000-0700-000079020000}"/>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35" name="テキスト ボックス 634">
          <a:extLst>
            <a:ext uri="{FF2B5EF4-FFF2-40B4-BE49-F238E27FC236}">
              <a16:creationId xmlns:a16="http://schemas.microsoft.com/office/drawing/2014/main" id="{00000000-0008-0000-0700-00007B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6" name="災害復旧費グラフ枠">
          <a:extLst>
            <a:ext uri="{FF2B5EF4-FFF2-40B4-BE49-F238E27FC236}">
              <a16:creationId xmlns:a16="http://schemas.microsoft.com/office/drawing/2014/main" id="{00000000-0008-0000-0700-00007C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20175</xdr:rowOff>
    </xdr:from>
    <xdr:to>
      <xdr:col>85</xdr:col>
      <xdr:colOff>126364</xdr:colOff>
      <xdr:row>79</xdr:row>
      <xdr:rowOff>98879</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flipV="1">
          <a:off x="16317595" y="12021675"/>
          <a:ext cx="1269" cy="16217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131812</xdr:rowOff>
    </xdr:from>
    <xdr:ext cx="249299" cy="259045"/>
    <xdr:sp macro="" textlink="">
      <xdr:nvSpPr>
        <xdr:cNvPr id="638" name="災害復旧費最小値テキスト">
          <a:extLst>
            <a:ext uri="{FF2B5EF4-FFF2-40B4-BE49-F238E27FC236}">
              <a16:creationId xmlns:a16="http://schemas.microsoft.com/office/drawing/2014/main" id="{00000000-0008-0000-0700-00007E020000}"/>
            </a:ext>
          </a:extLst>
        </xdr:cNvPr>
        <xdr:cNvSpPr txBox="1"/>
      </xdr:nvSpPr>
      <xdr:spPr>
        <a:xfrm>
          <a:off x="16370300" y="1367636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98879</xdr:rowOff>
    </xdr:from>
    <xdr:to>
      <xdr:col>86</xdr:col>
      <xdr:colOff>25400</xdr:colOff>
      <xdr:row>79</xdr:row>
      <xdr:rowOff>98879</xdr:rowOff>
    </xdr:to>
    <xdr:cxnSp macro="">
      <xdr:nvCxnSpPr>
        <xdr:cNvPr id="639" name="直線コネクタ 638">
          <a:extLst>
            <a:ext uri="{FF2B5EF4-FFF2-40B4-BE49-F238E27FC236}">
              <a16:creationId xmlns:a16="http://schemas.microsoft.com/office/drawing/2014/main" id="{00000000-0008-0000-0700-00007F020000}"/>
            </a:ext>
          </a:extLst>
        </xdr:cNvPr>
        <xdr:cNvCxnSpPr/>
      </xdr:nvCxnSpPr>
      <xdr:spPr>
        <a:xfrm>
          <a:off x="16230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138302</xdr:rowOff>
    </xdr:from>
    <xdr:ext cx="599010" cy="259045"/>
    <xdr:sp macro="" textlink="">
      <xdr:nvSpPr>
        <xdr:cNvPr id="640" name="災害復旧費最大値テキスト">
          <a:extLst>
            <a:ext uri="{FF2B5EF4-FFF2-40B4-BE49-F238E27FC236}">
              <a16:creationId xmlns:a16="http://schemas.microsoft.com/office/drawing/2014/main" id="{00000000-0008-0000-0700-000080020000}"/>
            </a:ext>
          </a:extLst>
        </xdr:cNvPr>
        <xdr:cNvSpPr txBox="1"/>
      </xdr:nvSpPr>
      <xdr:spPr>
        <a:xfrm>
          <a:off x="16370300" y="117969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496,600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20175</xdr:rowOff>
    </xdr:from>
    <xdr:to>
      <xdr:col>86</xdr:col>
      <xdr:colOff>25400</xdr:colOff>
      <xdr:row>70</xdr:row>
      <xdr:rowOff>20175</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a:off x="16230600" y="120216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62354</xdr:rowOff>
    </xdr:from>
    <xdr:to>
      <xdr:col>85</xdr:col>
      <xdr:colOff>127000</xdr:colOff>
      <xdr:row>79</xdr:row>
      <xdr:rowOff>83455</xdr:rowOff>
    </xdr:to>
    <xdr:cxnSp macro="">
      <xdr:nvCxnSpPr>
        <xdr:cNvPr id="642" name="直線コネクタ 641">
          <a:extLst>
            <a:ext uri="{FF2B5EF4-FFF2-40B4-BE49-F238E27FC236}">
              <a16:creationId xmlns:a16="http://schemas.microsoft.com/office/drawing/2014/main" id="{00000000-0008-0000-0700-000082020000}"/>
            </a:ext>
          </a:extLst>
        </xdr:cNvPr>
        <xdr:cNvCxnSpPr/>
      </xdr:nvCxnSpPr>
      <xdr:spPr>
        <a:xfrm>
          <a:off x="15481300" y="13606904"/>
          <a:ext cx="838200" cy="211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49261</xdr:rowOff>
    </xdr:from>
    <xdr:ext cx="469744" cy="259045"/>
    <xdr:sp macro="" textlink="">
      <xdr:nvSpPr>
        <xdr:cNvPr id="643" name="災害復旧費平均値テキスト">
          <a:extLst>
            <a:ext uri="{FF2B5EF4-FFF2-40B4-BE49-F238E27FC236}">
              <a16:creationId xmlns:a16="http://schemas.microsoft.com/office/drawing/2014/main" id="{00000000-0008-0000-0700-000083020000}"/>
            </a:ext>
          </a:extLst>
        </xdr:cNvPr>
        <xdr:cNvSpPr txBox="1"/>
      </xdr:nvSpPr>
      <xdr:spPr>
        <a:xfrm>
          <a:off x="16370300" y="1342236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26384</xdr:rowOff>
    </xdr:from>
    <xdr:to>
      <xdr:col>85</xdr:col>
      <xdr:colOff>177800</xdr:colOff>
      <xdr:row>79</xdr:row>
      <xdr:rowOff>127984</xdr:rowOff>
    </xdr:to>
    <xdr:sp macro="" textlink="">
      <xdr:nvSpPr>
        <xdr:cNvPr id="644" name="フローチャート: 判断 643">
          <a:extLst>
            <a:ext uri="{FF2B5EF4-FFF2-40B4-BE49-F238E27FC236}">
              <a16:creationId xmlns:a16="http://schemas.microsoft.com/office/drawing/2014/main" id="{00000000-0008-0000-0700-000084020000}"/>
            </a:ext>
          </a:extLst>
        </xdr:cNvPr>
        <xdr:cNvSpPr/>
      </xdr:nvSpPr>
      <xdr:spPr>
        <a:xfrm>
          <a:off x="16268700" y="135709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26941</xdr:rowOff>
    </xdr:from>
    <xdr:to>
      <xdr:col>81</xdr:col>
      <xdr:colOff>50800</xdr:colOff>
      <xdr:row>79</xdr:row>
      <xdr:rowOff>62354</xdr:rowOff>
    </xdr:to>
    <xdr:cxnSp macro="">
      <xdr:nvCxnSpPr>
        <xdr:cNvPr id="645" name="直線コネクタ 644">
          <a:extLst>
            <a:ext uri="{FF2B5EF4-FFF2-40B4-BE49-F238E27FC236}">
              <a16:creationId xmlns:a16="http://schemas.microsoft.com/office/drawing/2014/main" id="{00000000-0008-0000-0700-000085020000}"/>
            </a:ext>
          </a:extLst>
        </xdr:cNvPr>
        <xdr:cNvCxnSpPr/>
      </xdr:nvCxnSpPr>
      <xdr:spPr>
        <a:xfrm>
          <a:off x="14592300" y="13571491"/>
          <a:ext cx="889000" cy="354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79</xdr:row>
      <xdr:rowOff>22651</xdr:rowOff>
    </xdr:from>
    <xdr:to>
      <xdr:col>81</xdr:col>
      <xdr:colOff>101600</xdr:colOff>
      <xdr:row>79</xdr:row>
      <xdr:rowOff>124251</xdr:rowOff>
    </xdr:to>
    <xdr:sp macro="" textlink="">
      <xdr:nvSpPr>
        <xdr:cNvPr id="646" name="フローチャート: 判断 645">
          <a:extLst>
            <a:ext uri="{FF2B5EF4-FFF2-40B4-BE49-F238E27FC236}">
              <a16:creationId xmlns:a16="http://schemas.microsoft.com/office/drawing/2014/main" id="{00000000-0008-0000-0700-000086020000}"/>
            </a:ext>
          </a:extLst>
        </xdr:cNvPr>
        <xdr:cNvSpPr/>
      </xdr:nvSpPr>
      <xdr:spPr>
        <a:xfrm>
          <a:off x="15430500" y="13567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79</xdr:row>
      <xdr:rowOff>115378</xdr:rowOff>
    </xdr:from>
    <xdr:ext cx="469744"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5246428" y="136599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23349</xdr:rowOff>
    </xdr:from>
    <xdr:to>
      <xdr:col>76</xdr:col>
      <xdr:colOff>114300</xdr:colOff>
      <xdr:row>79</xdr:row>
      <xdr:rowOff>26941</xdr:rowOff>
    </xdr:to>
    <xdr:cxnSp macro="">
      <xdr:nvCxnSpPr>
        <xdr:cNvPr id="648" name="直線コネクタ 647">
          <a:extLst>
            <a:ext uri="{FF2B5EF4-FFF2-40B4-BE49-F238E27FC236}">
              <a16:creationId xmlns:a16="http://schemas.microsoft.com/office/drawing/2014/main" id="{00000000-0008-0000-0700-000088020000}"/>
            </a:ext>
          </a:extLst>
        </xdr:cNvPr>
        <xdr:cNvCxnSpPr/>
      </xdr:nvCxnSpPr>
      <xdr:spPr>
        <a:xfrm>
          <a:off x="13703300" y="13567899"/>
          <a:ext cx="889000" cy="35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79</xdr:row>
      <xdr:rowOff>19186</xdr:rowOff>
    </xdr:from>
    <xdr:to>
      <xdr:col>76</xdr:col>
      <xdr:colOff>165100</xdr:colOff>
      <xdr:row>79</xdr:row>
      <xdr:rowOff>120786</xdr:rowOff>
    </xdr:to>
    <xdr:sp macro="" textlink="">
      <xdr:nvSpPr>
        <xdr:cNvPr id="649" name="フローチャート: 判断 648">
          <a:extLst>
            <a:ext uri="{FF2B5EF4-FFF2-40B4-BE49-F238E27FC236}">
              <a16:creationId xmlns:a16="http://schemas.microsoft.com/office/drawing/2014/main" id="{00000000-0008-0000-0700-000089020000}"/>
            </a:ext>
          </a:extLst>
        </xdr:cNvPr>
        <xdr:cNvSpPr/>
      </xdr:nvSpPr>
      <xdr:spPr>
        <a:xfrm>
          <a:off x="14541500" y="13563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79</xdr:row>
      <xdr:rowOff>111913</xdr:rowOff>
    </xdr:from>
    <xdr:ext cx="469744"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4357428" y="136564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23349</xdr:rowOff>
    </xdr:from>
    <xdr:to>
      <xdr:col>71</xdr:col>
      <xdr:colOff>177800</xdr:colOff>
      <xdr:row>79</xdr:row>
      <xdr:rowOff>46219</xdr:rowOff>
    </xdr:to>
    <xdr:cxnSp macro="">
      <xdr:nvCxnSpPr>
        <xdr:cNvPr id="651" name="直線コネクタ 650">
          <a:extLst>
            <a:ext uri="{FF2B5EF4-FFF2-40B4-BE49-F238E27FC236}">
              <a16:creationId xmlns:a16="http://schemas.microsoft.com/office/drawing/2014/main" id="{00000000-0008-0000-0700-00008B020000}"/>
            </a:ext>
          </a:extLst>
        </xdr:cNvPr>
        <xdr:cNvCxnSpPr/>
      </xdr:nvCxnSpPr>
      <xdr:spPr>
        <a:xfrm flipV="1">
          <a:off x="12814300" y="13567899"/>
          <a:ext cx="889000" cy="228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79</xdr:row>
      <xdr:rowOff>15213</xdr:rowOff>
    </xdr:from>
    <xdr:to>
      <xdr:col>72</xdr:col>
      <xdr:colOff>38100</xdr:colOff>
      <xdr:row>79</xdr:row>
      <xdr:rowOff>116813</xdr:rowOff>
    </xdr:to>
    <xdr:sp macro="" textlink="">
      <xdr:nvSpPr>
        <xdr:cNvPr id="652" name="フローチャート: 判断 651">
          <a:extLst>
            <a:ext uri="{FF2B5EF4-FFF2-40B4-BE49-F238E27FC236}">
              <a16:creationId xmlns:a16="http://schemas.microsoft.com/office/drawing/2014/main" id="{00000000-0008-0000-0700-00008C020000}"/>
            </a:ext>
          </a:extLst>
        </xdr:cNvPr>
        <xdr:cNvSpPr/>
      </xdr:nvSpPr>
      <xdr:spPr>
        <a:xfrm>
          <a:off x="13652500" y="13559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79</xdr:row>
      <xdr:rowOff>107940</xdr:rowOff>
    </xdr:from>
    <xdr:ext cx="534377"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3436111" y="136524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79</xdr:row>
      <xdr:rowOff>18002</xdr:rowOff>
    </xdr:from>
    <xdr:to>
      <xdr:col>67</xdr:col>
      <xdr:colOff>101600</xdr:colOff>
      <xdr:row>79</xdr:row>
      <xdr:rowOff>119602</xdr:rowOff>
    </xdr:to>
    <xdr:sp macro="" textlink="">
      <xdr:nvSpPr>
        <xdr:cNvPr id="654" name="フローチャート: 判断 653">
          <a:extLst>
            <a:ext uri="{FF2B5EF4-FFF2-40B4-BE49-F238E27FC236}">
              <a16:creationId xmlns:a16="http://schemas.microsoft.com/office/drawing/2014/main" id="{00000000-0008-0000-0700-00008E020000}"/>
            </a:ext>
          </a:extLst>
        </xdr:cNvPr>
        <xdr:cNvSpPr/>
      </xdr:nvSpPr>
      <xdr:spPr>
        <a:xfrm>
          <a:off x="12763500" y="13562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79</xdr:row>
      <xdr:rowOff>110729</xdr:rowOff>
    </xdr:from>
    <xdr:ext cx="469744" cy="259045"/>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2579428" y="136552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32655</xdr:rowOff>
    </xdr:from>
    <xdr:to>
      <xdr:col>85</xdr:col>
      <xdr:colOff>177800</xdr:colOff>
      <xdr:row>79</xdr:row>
      <xdr:rowOff>134255</xdr:rowOff>
    </xdr:to>
    <xdr:sp macro="" textlink="">
      <xdr:nvSpPr>
        <xdr:cNvPr id="661" name="楕円 660">
          <a:extLst>
            <a:ext uri="{FF2B5EF4-FFF2-40B4-BE49-F238E27FC236}">
              <a16:creationId xmlns:a16="http://schemas.microsoft.com/office/drawing/2014/main" id="{00000000-0008-0000-0700-000095020000}"/>
            </a:ext>
          </a:extLst>
        </xdr:cNvPr>
        <xdr:cNvSpPr/>
      </xdr:nvSpPr>
      <xdr:spPr>
        <a:xfrm>
          <a:off x="16268700" y="13577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79</xdr:row>
      <xdr:rowOff>4812</xdr:rowOff>
    </xdr:from>
    <xdr:ext cx="469744" cy="259045"/>
    <xdr:sp macro="" textlink="">
      <xdr:nvSpPr>
        <xdr:cNvPr id="662" name="災害復旧費該当値テキスト">
          <a:extLst>
            <a:ext uri="{FF2B5EF4-FFF2-40B4-BE49-F238E27FC236}">
              <a16:creationId xmlns:a16="http://schemas.microsoft.com/office/drawing/2014/main" id="{00000000-0008-0000-0700-000096020000}"/>
            </a:ext>
          </a:extLst>
        </xdr:cNvPr>
        <xdr:cNvSpPr txBox="1"/>
      </xdr:nvSpPr>
      <xdr:spPr>
        <a:xfrm>
          <a:off x="16370300" y="135493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11554</xdr:rowOff>
    </xdr:from>
    <xdr:to>
      <xdr:col>81</xdr:col>
      <xdr:colOff>101600</xdr:colOff>
      <xdr:row>79</xdr:row>
      <xdr:rowOff>113154</xdr:rowOff>
    </xdr:to>
    <xdr:sp macro="" textlink="">
      <xdr:nvSpPr>
        <xdr:cNvPr id="663" name="楕円 662">
          <a:extLst>
            <a:ext uri="{FF2B5EF4-FFF2-40B4-BE49-F238E27FC236}">
              <a16:creationId xmlns:a16="http://schemas.microsoft.com/office/drawing/2014/main" id="{00000000-0008-0000-0700-000097020000}"/>
            </a:ext>
          </a:extLst>
        </xdr:cNvPr>
        <xdr:cNvSpPr/>
      </xdr:nvSpPr>
      <xdr:spPr>
        <a:xfrm>
          <a:off x="15430500" y="13556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129681</xdr:rowOff>
    </xdr:from>
    <xdr:ext cx="534377" cy="259045"/>
    <xdr:sp macro="" textlink="">
      <xdr:nvSpPr>
        <xdr:cNvPr id="664" name="テキスト ボックス 663">
          <a:extLst>
            <a:ext uri="{FF2B5EF4-FFF2-40B4-BE49-F238E27FC236}">
              <a16:creationId xmlns:a16="http://schemas.microsoft.com/office/drawing/2014/main" id="{00000000-0008-0000-0700-000098020000}"/>
            </a:ext>
          </a:extLst>
        </xdr:cNvPr>
        <xdr:cNvSpPr txBox="1"/>
      </xdr:nvSpPr>
      <xdr:spPr>
        <a:xfrm>
          <a:off x="15214111" y="133313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147591</xdr:rowOff>
    </xdr:from>
    <xdr:to>
      <xdr:col>76</xdr:col>
      <xdr:colOff>165100</xdr:colOff>
      <xdr:row>79</xdr:row>
      <xdr:rowOff>77741</xdr:rowOff>
    </xdr:to>
    <xdr:sp macro="" textlink="">
      <xdr:nvSpPr>
        <xdr:cNvPr id="665" name="楕円 664">
          <a:extLst>
            <a:ext uri="{FF2B5EF4-FFF2-40B4-BE49-F238E27FC236}">
              <a16:creationId xmlns:a16="http://schemas.microsoft.com/office/drawing/2014/main" id="{00000000-0008-0000-0700-000099020000}"/>
            </a:ext>
          </a:extLst>
        </xdr:cNvPr>
        <xdr:cNvSpPr/>
      </xdr:nvSpPr>
      <xdr:spPr>
        <a:xfrm>
          <a:off x="14541500" y="135206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94268</xdr:rowOff>
    </xdr:from>
    <xdr:ext cx="534377" cy="259045"/>
    <xdr:sp macro="" textlink="">
      <xdr:nvSpPr>
        <xdr:cNvPr id="666" name="テキスト ボックス 665">
          <a:extLst>
            <a:ext uri="{FF2B5EF4-FFF2-40B4-BE49-F238E27FC236}">
              <a16:creationId xmlns:a16="http://schemas.microsoft.com/office/drawing/2014/main" id="{00000000-0008-0000-0700-00009A020000}"/>
            </a:ext>
          </a:extLst>
        </xdr:cNvPr>
        <xdr:cNvSpPr txBox="1"/>
      </xdr:nvSpPr>
      <xdr:spPr>
        <a:xfrm>
          <a:off x="14325111" y="132959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143999</xdr:rowOff>
    </xdr:from>
    <xdr:to>
      <xdr:col>72</xdr:col>
      <xdr:colOff>38100</xdr:colOff>
      <xdr:row>79</xdr:row>
      <xdr:rowOff>74149</xdr:rowOff>
    </xdr:to>
    <xdr:sp macro="" textlink="">
      <xdr:nvSpPr>
        <xdr:cNvPr id="667" name="楕円 666">
          <a:extLst>
            <a:ext uri="{FF2B5EF4-FFF2-40B4-BE49-F238E27FC236}">
              <a16:creationId xmlns:a16="http://schemas.microsoft.com/office/drawing/2014/main" id="{00000000-0008-0000-0700-00009B020000}"/>
            </a:ext>
          </a:extLst>
        </xdr:cNvPr>
        <xdr:cNvSpPr/>
      </xdr:nvSpPr>
      <xdr:spPr>
        <a:xfrm>
          <a:off x="13652500" y="135170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90676</xdr:rowOff>
    </xdr:from>
    <xdr:ext cx="534377" cy="259045"/>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3436111" y="132923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166869</xdr:rowOff>
    </xdr:from>
    <xdr:to>
      <xdr:col>67</xdr:col>
      <xdr:colOff>101600</xdr:colOff>
      <xdr:row>79</xdr:row>
      <xdr:rowOff>97019</xdr:rowOff>
    </xdr:to>
    <xdr:sp macro="" textlink="">
      <xdr:nvSpPr>
        <xdr:cNvPr id="669" name="楕円 668">
          <a:extLst>
            <a:ext uri="{FF2B5EF4-FFF2-40B4-BE49-F238E27FC236}">
              <a16:creationId xmlns:a16="http://schemas.microsoft.com/office/drawing/2014/main" id="{00000000-0008-0000-0700-00009D020000}"/>
            </a:ext>
          </a:extLst>
        </xdr:cNvPr>
        <xdr:cNvSpPr/>
      </xdr:nvSpPr>
      <xdr:spPr>
        <a:xfrm>
          <a:off x="12763500" y="135399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113546</xdr:rowOff>
    </xdr:from>
    <xdr:ext cx="534377" cy="259045"/>
    <xdr:sp macro="" textlink="">
      <xdr:nvSpPr>
        <xdr:cNvPr id="670" name="テキスト ボックス 669">
          <a:extLst>
            <a:ext uri="{FF2B5EF4-FFF2-40B4-BE49-F238E27FC236}">
              <a16:creationId xmlns:a16="http://schemas.microsoft.com/office/drawing/2014/main" id="{00000000-0008-0000-0700-00009E020000}"/>
            </a:ext>
          </a:extLst>
        </xdr:cNvPr>
        <xdr:cNvSpPr txBox="1"/>
      </xdr:nvSpPr>
      <xdr:spPr>
        <a:xfrm>
          <a:off x="12547111" y="133151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71" name="正方形/長方形 670">
          <a:extLst>
            <a:ext uri="{FF2B5EF4-FFF2-40B4-BE49-F238E27FC236}">
              <a16:creationId xmlns:a16="http://schemas.microsoft.com/office/drawing/2014/main" id="{00000000-0008-0000-0700-00009F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72" name="正方形/長方形 671">
          <a:extLst>
            <a:ext uri="{FF2B5EF4-FFF2-40B4-BE49-F238E27FC236}">
              <a16:creationId xmlns:a16="http://schemas.microsoft.com/office/drawing/2014/main" id="{00000000-0008-0000-0700-0000A0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73" name="正方形/長方形 672">
          <a:extLst>
            <a:ext uri="{FF2B5EF4-FFF2-40B4-BE49-F238E27FC236}">
              <a16:creationId xmlns:a16="http://schemas.microsoft.com/office/drawing/2014/main" id="{00000000-0008-0000-0700-0000A1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74" name="正方形/長方形 673">
          <a:extLst>
            <a:ext uri="{FF2B5EF4-FFF2-40B4-BE49-F238E27FC236}">
              <a16:creationId xmlns:a16="http://schemas.microsoft.com/office/drawing/2014/main" id="{00000000-0008-0000-0700-0000A2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5" name="正方形/長方形 674">
          <a:extLst>
            <a:ext uri="{FF2B5EF4-FFF2-40B4-BE49-F238E27FC236}">
              <a16:creationId xmlns:a16="http://schemas.microsoft.com/office/drawing/2014/main" id="{00000000-0008-0000-0700-0000A3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6" name="正方形/長方形 675">
          <a:extLst>
            <a:ext uri="{FF2B5EF4-FFF2-40B4-BE49-F238E27FC236}">
              <a16:creationId xmlns:a16="http://schemas.microsoft.com/office/drawing/2014/main" id="{00000000-0008-0000-0700-0000A4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7" name="正方形/長方形 676">
          <a:extLst>
            <a:ext uri="{FF2B5EF4-FFF2-40B4-BE49-F238E27FC236}">
              <a16:creationId xmlns:a16="http://schemas.microsoft.com/office/drawing/2014/main" id="{00000000-0008-0000-0700-0000A5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54,067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8" name="正方形/長方形 677">
          <a:extLst>
            <a:ext uri="{FF2B5EF4-FFF2-40B4-BE49-F238E27FC236}">
              <a16:creationId xmlns:a16="http://schemas.microsoft.com/office/drawing/2014/main" id="{00000000-0008-0000-0700-0000A6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9" name="テキスト ボックス 678">
          <a:extLst>
            <a:ext uri="{FF2B5EF4-FFF2-40B4-BE49-F238E27FC236}">
              <a16:creationId xmlns:a16="http://schemas.microsoft.com/office/drawing/2014/main" id="{00000000-0008-0000-0700-0000A7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82" name="テキスト ボックス 681">
          <a:extLst>
            <a:ext uri="{FF2B5EF4-FFF2-40B4-BE49-F238E27FC236}">
              <a16:creationId xmlns:a16="http://schemas.microsoft.com/office/drawing/2014/main" id="{00000000-0008-0000-0700-0000AA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84" name="テキスト ボックス 683">
          <a:extLst>
            <a:ext uri="{FF2B5EF4-FFF2-40B4-BE49-F238E27FC236}">
              <a16:creationId xmlns:a16="http://schemas.microsoft.com/office/drawing/2014/main" id="{00000000-0008-0000-0700-0000AC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86" name="テキスト ボックス 685">
          <a:extLst>
            <a:ext uri="{FF2B5EF4-FFF2-40B4-BE49-F238E27FC236}">
              <a16:creationId xmlns:a16="http://schemas.microsoft.com/office/drawing/2014/main" id="{00000000-0008-0000-0700-0000AE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88" name="テキスト ボックス 687">
          <a:extLst>
            <a:ext uri="{FF2B5EF4-FFF2-40B4-BE49-F238E27FC236}">
              <a16:creationId xmlns:a16="http://schemas.microsoft.com/office/drawing/2014/main" id="{00000000-0008-0000-0700-0000B0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90" name="テキスト ボックス 689">
          <a:extLst>
            <a:ext uri="{FF2B5EF4-FFF2-40B4-BE49-F238E27FC236}">
              <a16:creationId xmlns:a16="http://schemas.microsoft.com/office/drawing/2014/main" id="{00000000-0008-0000-0700-0000B2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91" name="公債費グラフ枠">
          <a:extLst>
            <a:ext uri="{FF2B5EF4-FFF2-40B4-BE49-F238E27FC236}">
              <a16:creationId xmlns:a16="http://schemas.microsoft.com/office/drawing/2014/main" id="{00000000-0008-0000-0700-0000B3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165429</xdr:rowOff>
    </xdr:from>
    <xdr:to>
      <xdr:col>85</xdr:col>
      <xdr:colOff>126364</xdr:colOff>
      <xdr:row>98</xdr:row>
      <xdr:rowOff>65349</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flipV="1">
          <a:off x="16317595" y="15595929"/>
          <a:ext cx="1269" cy="12715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69176</xdr:rowOff>
    </xdr:from>
    <xdr:ext cx="534377" cy="259045"/>
    <xdr:sp macro="" textlink="">
      <xdr:nvSpPr>
        <xdr:cNvPr id="693" name="公債費最小値テキスト">
          <a:extLst>
            <a:ext uri="{FF2B5EF4-FFF2-40B4-BE49-F238E27FC236}">
              <a16:creationId xmlns:a16="http://schemas.microsoft.com/office/drawing/2014/main" id="{00000000-0008-0000-0700-0000B5020000}"/>
            </a:ext>
          </a:extLst>
        </xdr:cNvPr>
        <xdr:cNvSpPr txBox="1"/>
      </xdr:nvSpPr>
      <xdr:spPr>
        <a:xfrm>
          <a:off x="16370300" y="168712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32,524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65349</xdr:rowOff>
    </xdr:from>
    <xdr:to>
      <xdr:col>86</xdr:col>
      <xdr:colOff>25400</xdr:colOff>
      <xdr:row>98</xdr:row>
      <xdr:rowOff>65349</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a:off x="16230600" y="168674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112106</xdr:rowOff>
    </xdr:from>
    <xdr:ext cx="599010" cy="259045"/>
    <xdr:sp macro="" textlink="">
      <xdr:nvSpPr>
        <xdr:cNvPr id="695" name="公債費最大値テキスト">
          <a:extLst>
            <a:ext uri="{FF2B5EF4-FFF2-40B4-BE49-F238E27FC236}">
              <a16:creationId xmlns:a16="http://schemas.microsoft.com/office/drawing/2014/main" id="{00000000-0008-0000-0700-0000B7020000}"/>
            </a:ext>
          </a:extLst>
        </xdr:cNvPr>
        <xdr:cNvSpPr txBox="1"/>
      </xdr:nvSpPr>
      <xdr:spPr>
        <a:xfrm>
          <a:off x="16370300" y="153711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588,745</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165429</xdr:rowOff>
    </xdr:from>
    <xdr:to>
      <xdr:col>86</xdr:col>
      <xdr:colOff>25400</xdr:colOff>
      <xdr:row>90</xdr:row>
      <xdr:rowOff>165429</xdr:rowOff>
    </xdr:to>
    <xdr:cxnSp macro="">
      <xdr:nvCxnSpPr>
        <xdr:cNvPr id="696" name="直線コネクタ 695">
          <a:extLst>
            <a:ext uri="{FF2B5EF4-FFF2-40B4-BE49-F238E27FC236}">
              <a16:creationId xmlns:a16="http://schemas.microsoft.com/office/drawing/2014/main" id="{00000000-0008-0000-0700-0000B8020000}"/>
            </a:ext>
          </a:extLst>
        </xdr:cNvPr>
        <xdr:cNvCxnSpPr/>
      </xdr:nvCxnSpPr>
      <xdr:spPr>
        <a:xfrm>
          <a:off x="16230600" y="155959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167742</xdr:rowOff>
    </xdr:from>
    <xdr:to>
      <xdr:col>85</xdr:col>
      <xdr:colOff>127000</xdr:colOff>
      <xdr:row>98</xdr:row>
      <xdr:rowOff>14891</xdr:rowOff>
    </xdr:to>
    <xdr:cxnSp macro="">
      <xdr:nvCxnSpPr>
        <xdr:cNvPr id="697" name="直線コネクタ 696">
          <a:extLst>
            <a:ext uri="{FF2B5EF4-FFF2-40B4-BE49-F238E27FC236}">
              <a16:creationId xmlns:a16="http://schemas.microsoft.com/office/drawing/2014/main" id="{00000000-0008-0000-0700-0000B9020000}"/>
            </a:ext>
          </a:extLst>
        </xdr:cNvPr>
        <xdr:cNvCxnSpPr/>
      </xdr:nvCxnSpPr>
      <xdr:spPr>
        <a:xfrm flipV="1">
          <a:off x="15481300" y="16798392"/>
          <a:ext cx="838200" cy="185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107077</xdr:rowOff>
    </xdr:from>
    <xdr:ext cx="534377" cy="259045"/>
    <xdr:sp macro="" textlink="">
      <xdr:nvSpPr>
        <xdr:cNvPr id="698" name="公債費平均値テキスト">
          <a:extLst>
            <a:ext uri="{FF2B5EF4-FFF2-40B4-BE49-F238E27FC236}">
              <a16:creationId xmlns:a16="http://schemas.microsoft.com/office/drawing/2014/main" id="{00000000-0008-0000-0700-0000BA020000}"/>
            </a:ext>
          </a:extLst>
        </xdr:cNvPr>
        <xdr:cNvSpPr txBox="1"/>
      </xdr:nvSpPr>
      <xdr:spPr>
        <a:xfrm>
          <a:off x="16370300" y="1656627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84200</xdr:rowOff>
    </xdr:from>
    <xdr:to>
      <xdr:col>85</xdr:col>
      <xdr:colOff>177800</xdr:colOff>
      <xdr:row>98</xdr:row>
      <xdr:rowOff>14350</xdr:rowOff>
    </xdr:to>
    <xdr:sp macro="" textlink="">
      <xdr:nvSpPr>
        <xdr:cNvPr id="699" name="フローチャート: 判断 698">
          <a:extLst>
            <a:ext uri="{FF2B5EF4-FFF2-40B4-BE49-F238E27FC236}">
              <a16:creationId xmlns:a16="http://schemas.microsoft.com/office/drawing/2014/main" id="{00000000-0008-0000-0700-0000BB020000}"/>
            </a:ext>
          </a:extLst>
        </xdr:cNvPr>
        <xdr:cNvSpPr/>
      </xdr:nvSpPr>
      <xdr:spPr>
        <a:xfrm>
          <a:off x="16268700" y="1671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14891</xdr:rowOff>
    </xdr:from>
    <xdr:to>
      <xdr:col>81</xdr:col>
      <xdr:colOff>50800</xdr:colOff>
      <xdr:row>98</xdr:row>
      <xdr:rowOff>31483</xdr:rowOff>
    </xdr:to>
    <xdr:cxnSp macro="">
      <xdr:nvCxnSpPr>
        <xdr:cNvPr id="700" name="直線コネクタ 699">
          <a:extLst>
            <a:ext uri="{FF2B5EF4-FFF2-40B4-BE49-F238E27FC236}">
              <a16:creationId xmlns:a16="http://schemas.microsoft.com/office/drawing/2014/main" id="{00000000-0008-0000-0700-0000BC020000}"/>
            </a:ext>
          </a:extLst>
        </xdr:cNvPr>
        <xdr:cNvCxnSpPr/>
      </xdr:nvCxnSpPr>
      <xdr:spPr>
        <a:xfrm flipV="1">
          <a:off x="14592300" y="16816991"/>
          <a:ext cx="889000" cy="165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83578</xdr:rowOff>
    </xdr:from>
    <xdr:to>
      <xdr:col>81</xdr:col>
      <xdr:colOff>101600</xdr:colOff>
      <xdr:row>98</xdr:row>
      <xdr:rowOff>13728</xdr:rowOff>
    </xdr:to>
    <xdr:sp macro="" textlink="">
      <xdr:nvSpPr>
        <xdr:cNvPr id="701" name="フローチャート: 判断 700">
          <a:extLst>
            <a:ext uri="{FF2B5EF4-FFF2-40B4-BE49-F238E27FC236}">
              <a16:creationId xmlns:a16="http://schemas.microsoft.com/office/drawing/2014/main" id="{00000000-0008-0000-0700-0000BD020000}"/>
            </a:ext>
          </a:extLst>
        </xdr:cNvPr>
        <xdr:cNvSpPr/>
      </xdr:nvSpPr>
      <xdr:spPr>
        <a:xfrm>
          <a:off x="15430500" y="16714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30255</xdr:rowOff>
    </xdr:from>
    <xdr:ext cx="534377"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5214111" y="164894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77,328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31483</xdr:rowOff>
    </xdr:from>
    <xdr:to>
      <xdr:col>76</xdr:col>
      <xdr:colOff>114300</xdr:colOff>
      <xdr:row>98</xdr:row>
      <xdr:rowOff>41204</xdr:rowOff>
    </xdr:to>
    <xdr:cxnSp macro="">
      <xdr:nvCxnSpPr>
        <xdr:cNvPr id="703" name="直線コネクタ 702">
          <a:extLst>
            <a:ext uri="{FF2B5EF4-FFF2-40B4-BE49-F238E27FC236}">
              <a16:creationId xmlns:a16="http://schemas.microsoft.com/office/drawing/2014/main" id="{00000000-0008-0000-0700-0000BF020000}"/>
            </a:ext>
          </a:extLst>
        </xdr:cNvPr>
        <xdr:cNvCxnSpPr/>
      </xdr:nvCxnSpPr>
      <xdr:spPr>
        <a:xfrm flipV="1">
          <a:off x="13703300" y="16833583"/>
          <a:ext cx="889000" cy="97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83055</xdr:rowOff>
    </xdr:from>
    <xdr:to>
      <xdr:col>76</xdr:col>
      <xdr:colOff>165100</xdr:colOff>
      <xdr:row>98</xdr:row>
      <xdr:rowOff>13205</xdr:rowOff>
    </xdr:to>
    <xdr:sp macro="" textlink="">
      <xdr:nvSpPr>
        <xdr:cNvPr id="704" name="フローチャート: 判断 703">
          <a:extLst>
            <a:ext uri="{FF2B5EF4-FFF2-40B4-BE49-F238E27FC236}">
              <a16:creationId xmlns:a16="http://schemas.microsoft.com/office/drawing/2014/main" id="{00000000-0008-0000-0700-0000C0020000}"/>
            </a:ext>
          </a:extLst>
        </xdr:cNvPr>
        <xdr:cNvSpPr/>
      </xdr:nvSpPr>
      <xdr:spPr>
        <a:xfrm>
          <a:off x="14541500" y="16713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29732</xdr:rowOff>
    </xdr:from>
    <xdr:ext cx="534377"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4325111" y="164889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41204</xdr:rowOff>
    </xdr:from>
    <xdr:to>
      <xdr:col>71</xdr:col>
      <xdr:colOff>177800</xdr:colOff>
      <xdr:row>98</xdr:row>
      <xdr:rowOff>51558</xdr:rowOff>
    </xdr:to>
    <xdr:cxnSp macro="">
      <xdr:nvCxnSpPr>
        <xdr:cNvPr id="706" name="直線コネクタ 705">
          <a:extLst>
            <a:ext uri="{FF2B5EF4-FFF2-40B4-BE49-F238E27FC236}">
              <a16:creationId xmlns:a16="http://schemas.microsoft.com/office/drawing/2014/main" id="{00000000-0008-0000-0700-0000C2020000}"/>
            </a:ext>
          </a:extLst>
        </xdr:cNvPr>
        <xdr:cNvCxnSpPr/>
      </xdr:nvCxnSpPr>
      <xdr:spPr>
        <a:xfrm flipV="1">
          <a:off x="12814300" y="16843304"/>
          <a:ext cx="889000" cy="103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88824</xdr:rowOff>
    </xdr:from>
    <xdr:to>
      <xdr:col>72</xdr:col>
      <xdr:colOff>38100</xdr:colOff>
      <xdr:row>98</xdr:row>
      <xdr:rowOff>18974</xdr:rowOff>
    </xdr:to>
    <xdr:sp macro="" textlink="">
      <xdr:nvSpPr>
        <xdr:cNvPr id="707" name="フローチャート: 判断 706">
          <a:extLst>
            <a:ext uri="{FF2B5EF4-FFF2-40B4-BE49-F238E27FC236}">
              <a16:creationId xmlns:a16="http://schemas.microsoft.com/office/drawing/2014/main" id="{00000000-0008-0000-0700-0000C3020000}"/>
            </a:ext>
          </a:extLst>
        </xdr:cNvPr>
        <xdr:cNvSpPr/>
      </xdr:nvSpPr>
      <xdr:spPr>
        <a:xfrm>
          <a:off x="13652500" y="167194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35501</xdr:rowOff>
    </xdr:from>
    <xdr:ext cx="534377" cy="259045"/>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3436111" y="164947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99146</xdr:rowOff>
    </xdr:from>
    <xdr:to>
      <xdr:col>67</xdr:col>
      <xdr:colOff>101600</xdr:colOff>
      <xdr:row>98</xdr:row>
      <xdr:rowOff>29296</xdr:rowOff>
    </xdr:to>
    <xdr:sp macro="" textlink="">
      <xdr:nvSpPr>
        <xdr:cNvPr id="709" name="フローチャート: 判断 708">
          <a:extLst>
            <a:ext uri="{FF2B5EF4-FFF2-40B4-BE49-F238E27FC236}">
              <a16:creationId xmlns:a16="http://schemas.microsoft.com/office/drawing/2014/main" id="{00000000-0008-0000-0700-0000C5020000}"/>
            </a:ext>
          </a:extLst>
        </xdr:cNvPr>
        <xdr:cNvSpPr/>
      </xdr:nvSpPr>
      <xdr:spPr>
        <a:xfrm>
          <a:off x="12763500" y="16729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45823</xdr:rowOff>
    </xdr:from>
    <xdr:ext cx="534377"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2547111" y="165050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116942</xdr:rowOff>
    </xdr:from>
    <xdr:to>
      <xdr:col>85</xdr:col>
      <xdr:colOff>177800</xdr:colOff>
      <xdr:row>98</xdr:row>
      <xdr:rowOff>47092</xdr:rowOff>
    </xdr:to>
    <xdr:sp macro="" textlink="">
      <xdr:nvSpPr>
        <xdr:cNvPr id="716" name="楕円 715">
          <a:extLst>
            <a:ext uri="{FF2B5EF4-FFF2-40B4-BE49-F238E27FC236}">
              <a16:creationId xmlns:a16="http://schemas.microsoft.com/office/drawing/2014/main" id="{00000000-0008-0000-0700-0000CC020000}"/>
            </a:ext>
          </a:extLst>
        </xdr:cNvPr>
        <xdr:cNvSpPr/>
      </xdr:nvSpPr>
      <xdr:spPr>
        <a:xfrm>
          <a:off x="16268700" y="167475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62627</xdr:rowOff>
    </xdr:from>
    <xdr:ext cx="534377" cy="259045"/>
    <xdr:sp macro="" textlink="">
      <xdr:nvSpPr>
        <xdr:cNvPr id="717" name="公債費該当値テキスト">
          <a:extLst>
            <a:ext uri="{FF2B5EF4-FFF2-40B4-BE49-F238E27FC236}">
              <a16:creationId xmlns:a16="http://schemas.microsoft.com/office/drawing/2014/main" id="{00000000-0008-0000-0700-0000CD020000}"/>
            </a:ext>
          </a:extLst>
        </xdr:cNvPr>
        <xdr:cNvSpPr txBox="1"/>
      </xdr:nvSpPr>
      <xdr:spPr>
        <a:xfrm>
          <a:off x="16370300" y="166932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62,733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135541</xdr:rowOff>
    </xdr:from>
    <xdr:to>
      <xdr:col>81</xdr:col>
      <xdr:colOff>101600</xdr:colOff>
      <xdr:row>98</xdr:row>
      <xdr:rowOff>65691</xdr:rowOff>
    </xdr:to>
    <xdr:sp macro="" textlink="">
      <xdr:nvSpPr>
        <xdr:cNvPr id="718" name="楕円 717">
          <a:extLst>
            <a:ext uri="{FF2B5EF4-FFF2-40B4-BE49-F238E27FC236}">
              <a16:creationId xmlns:a16="http://schemas.microsoft.com/office/drawing/2014/main" id="{00000000-0008-0000-0700-0000CE020000}"/>
            </a:ext>
          </a:extLst>
        </xdr:cNvPr>
        <xdr:cNvSpPr/>
      </xdr:nvSpPr>
      <xdr:spPr>
        <a:xfrm>
          <a:off x="15430500" y="167661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56818</xdr:rowOff>
    </xdr:from>
    <xdr:ext cx="534377" cy="259045"/>
    <xdr:sp macro="" textlink="">
      <xdr:nvSpPr>
        <xdr:cNvPr id="719" name="テキスト ボックス 718">
          <a:extLst>
            <a:ext uri="{FF2B5EF4-FFF2-40B4-BE49-F238E27FC236}">
              <a16:creationId xmlns:a16="http://schemas.microsoft.com/office/drawing/2014/main" id="{00000000-0008-0000-0700-0000CF020000}"/>
            </a:ext>
          </a:extLst>
        </xdr:cNvPr>
        <xdr:cNvSpPr txBox="1"/>
      </xdr:nvSpPr>
      <xdr:spPr>
        <a:xfrm>
          <a:off x="15214111" y="168589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152133</xdr:rowOff>
    </xdr:from>
    <xdr:to>
      <xdr:col>76</xdr:col>
      <xdr:colOff>165100</xdr:colOff>
      <xdr:row>98</xdr:row>
      <xdr:rowOff>82283</xdr:rowOff>
    </xdr:to>
    <xdr:sp macro="" textlink="">
      <xdr:nvSpPr>
        <xdr:cNvPr id="720" name="楕円 719">
          <a:extLst>
            <a:ext uri="{FF2B5EF4-FFF2-40B4-BE49-F238E27FC236}">
              <a16:creationId xmlns:a16="http://schemas.microsoft.com/office/drawing/2014/main" id="{00000000-0008-0000-0700-0000D0020000}"/>
            </a:ext>
          </a:extLst>
        </xdr:cNvPr>
        <xdr:cNvSpPr/>
      </xdr:nvSpPr>
      <xdr:spPr>
        <a:xfrm>
          <a:off x="14541500" y="167827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73410</xdr:rowOff>
    </xdr:from>
    <xdr:ext cx="534377" cy="259045"/>
    <xdr:sp macro="" textlink="">
      <xdr:nvSpPr>
        <xdr:cNvPr id="721" name="テキスト ボックス 720">
          <a:extLst>
            <a:ext uri="{FF2B5EF4-FFF2-40B4-BE49-F238E27FC236}">
              <a16:creationId xmlns:a16="http://schemas.microsoft.com/office/drawing/2014/main" id="{00000000-0008-0000-0700-0000D1020000}"/>
            </a:ext>
          </a:extLst>
        </xdr:cNvPr>
        <xdr:cNvSpPr txBox="1"/>
      </xdr:nvSpPr>
      <xdr:spPr>
        <a:xfrm>
          <a:off x="14325111" y="168755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47,339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161854</xdr:rowOff>
    </xdr:from>
    <xdr:to>
      <xdr:col>72</xdr:col>
      <xdr:colOff>38100</xdr:colOff>
      <xdr:row>98</xdr:row>
      <xdr:rowOff>92004</xdr:rowOff>
    </xdr:to>
    <xdr:sp macro="" textlink="">
      <xdr:nvSpPr>
        <xdr:cNvPr id="722" name="楕円 721">
          <a:extLst>
            <a:ext uri="{FF2B5EF4-FFF2-40B4-BE49-F238E27FC236}">
              <a16:creationId xmlns:a16="http://schemas.microsoft.com/office/drawing/2014/main" id="{00000000-0008-0000-0700-0000D2020000}"/>
            </a:ext>
          </a:extLst>
        </xdr:cNvPr>
        <xdr:cNvSpPr/>
      </xdr:nvSpPr>
      <xdr:spPr>
        <a:xfrm>
          <a:off x="13652500" y="167925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83131</xdr:rowOff>
    </xdr:from>
    <xdr:ext cx="534377" cy="259045"/>
    <xdr:sp macro="" textlink="">
      <xdr:nvSpPr>
        <xdr:cNvPr id="723" name="テキスト ボックス 722">
          <a:extLst>
            <a:ext uri="{FF2B5EF4-FFF2-40B4-BE49-F238E27FC236}">
              <a16:creationId xmlns:a16="http://schemas.microsoft.com/office/drawing/2014/main" id="{00000000-0008-0000-0700-0000D3020000}"/>
            </a:ext>
          </a:extLst>
        </xdr:cNvPr>
        <xdr:cNvSpPr txBox="1"/>
      </xdr:nvSpPr>
      <xdr:spPr>
        <a:xfrm>
          <a:off x="13436111" y="168852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43,087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758</xdr:rowOff>
    </xdr:from>
    <xdr:to>
      <xdr:col>67</xdr:col>
      <xdr:colOff>101600</xdr:colOff>
      <xdr:row>98</xdr:row>
      <xdr:rowOff>102358</xdr:rowOff>
    </xdr:to>
    <xdr:sp macro="" textlink="">
      <xdr:nvSpPr>
        <xdr:cNvPr id="724" name="楕円 723">
          <a:extLst>
            <a:ext uri="{FF2B5EF4-FFF2-40B4-BE49-F238E27FC236}">
              <a16:creationId xmlns:a16="http://schemas.microsoft.com/office/drawing/2014/main" id="{00000000-0008-0000-0700-0000D4020000}"/>
            </a:ext>
          </a:extLst>
        </xdr:cNvPr>
        <xdr:cNvSpPr/>
      </xdr:nvSpPr>
      <xdr:spPr>
        <a:xfrm>
          <a:off x="12763500" y="168028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93485</xdr:rowOff>
    </xdr:from>
    <xdr:ext cx="534377" cy="259045"/>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2547111" y="168955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38,557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6" name="正方形/長方形 725">
          <a:extLst>
            <a:ext uri="{FF2B5EF4-FFF2-40B4-BE49-F238E27FC236}">
              <a16:creationId xmlns:a16="http://schemas.microsoft.com/office/drawing/2014/main" id="{00000000-0008-0000-0700-0000D6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7" name="正方形/長方形 726">
          <a:extLst>
            <a:ext uri="{FF2B5EF4-FFF2-40B4-BE49-F238E27FC236}">
              <a16:creationId xmlns:a16="http://schemas.microsoft.com/office/drawing/2014/main" id="{00000000-0008-0000-0700-0000D7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8" name="正方形/長方形 727">
          <a:extLst>
            <a:ext uri="{FF2B5EF4-FFF2-40B4-BE49-F238E27FC236}">
              <a16:creationId xmlns:a16="http://schemas.microsoft.com/office/drawing/2014/main" id="{00000000-0008-0000-0700-0000D8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9" name="正方形/長方形 728">
          <a:extLst>
            <a:ext uri="{FF2B5EF4-FFF2-40B4-BE49-F238E27FC236}">
              <a16:creationId xmlns:a16="http://schemas.microsoft.com/office/drawing/2014/main" id="{00000000-0008-0000-0700-0000D9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30" name="正方形/長方形 729">
          <a:extLst>
            <a:ext uri="{FF2B5EF4-FFF2-40B4-BE49-F238E27FC236}">
              <a16:creationId xmlns:a16="http://schemas.microsoft.com/office/drawing/2014/main" id="{00000000-0008-0000-0700-0000DA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31" name="正方形/長方形 730">
          <a:extLst>
            <a:ext uri="{FF2B5EF4-FFF2-40B4-BE49-F238E27FC236}">
              <a16:creationId xmlns:a16="http://schemas.microsoft.com/office/drawing/2014/main" id="{00000000-0008-0000-0700-0000DB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2" name="正方形/長方形 731">
          <a:extLst>
            <a:ext uri="{FF2B5EF4-FFF2-40B4-BE49-F238E27FC236}">
              <a16:creationId xmlns:a16="http://schemas.microsoft.com/office/drawing/2014/main" id="{00000000-0008-0000-0700-0000DC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3" name="正方形/長方形 732">
          <a:extLst>
            <a:ext uri="{FF2B5EF4-FFF2-40B4-BE49-F238E27FC236}">
              <a16:creationId xmlns:a16="http://schemas.microsoft.com/office/drawing/2014/main" id="{00000000-0008-0000-0700-0000DD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4" name="テキスト ボックス 733">
          <a:extLst>
            <a:ext uri="{FF2B5EF4-FFF2-40B4-BE49-F238E27FC236}">
              <a16:creationId xmlns:a16="http://schemas.microsoft.com/office/drawing/2014/main" id="{00000000-0008-0000-0700-0000DE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5" name="直線コネクタ 734">
          <a:extLst>
            <a:ext uri="{FF2B5EF4-FFF2-40B4-BE49-F238E27FC236}">
              <a16:creationId xmlns:a16="http://schemas.microsoft.com/office/drawing/2014/main" id="{00000000-0008-0000-0700-0000DF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37" name="テキスト ボックス 736">
          <a:extLst>
            <a:ext uri="{FF2B5EF4-FFF2-40B4-BE49-F238E27FC236}">
              <a16:creationId xmlns:a16="http://schemas.microsoft.com/office/drawing/2014/main" id="{00000000-0008-0000-0700-0000E1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144434</xdr:rowOff>
    </xdr:from>
    <xdr:ext cx="467179" cy="259045"/>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17820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160763</xdr:rowOff>
    </xdr:from>
    <xdr:ext cx="467179" cy="259045"/>
    <xdr:sp macro="" textlink="">
      <xdr:nvSpPr>
        <xdr:cNvPr id="741" name="テキスト ボックス 740">
          <a:extLst>
            <a:ext uri="{FF2B5EF4-FFF2-40B4-BE49-F238E27FC236}">
              <a16:creationId xmlns:a16="http://schemas.microsoft.com/office/drawing/2014/main" id="{00000000-0008-0000-0700-0000E5020000}"/>
            </a:ext>
          </a:extLst>
        </xdr:cNvPr>
        <xdr:cNvSpPr txBox="1"/>
      </xdr:nvSpPr>
      <xdr:spPr>
        <a:xfrm>
          <a:off x="17820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42" name="直線コネクタ 741">
          <a:extLst>
            <a:ext uri="{FF2B5EF4-FFF2-40B4-BE49-F238E27FC236}">
              <a16:creationId xmlns:a16="http://schemas.microsoft.com/office/drawing/2014/main" id="{00000000-0008-0000-0700-0000E6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5641</xdr:rowOff>
    </xdr:from>
    <xdr:ext cx="467179" cy="259045"/>
    <xdr:sp macro="" textlink="">
      <xdr:nvSpPr>
        <xdr:cNvPr id="743" name="テキスト ボックス 742">
          <a:extLst>
            <a:ext uri="{FF2B5EF4-FFF2-40B4-BE49-F238E27FC236}">
              <a16:creationId xmlns:a16="http://schemas.microsoft.com/office/drawing/2014/main" id="{00000000-0008-0000-0700-0000E7020000}"/>
            </a:ext>
          </a:extLst>
        </xdr:cNvPr>
        <xdr:cNvSpPr txBox="1"/>
      </xdr:nvSpPr>
      <xdr:spPr>
        <a:xfrm>
          <a:off x="17820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21970</xdr:rowOff>
    </xdr:from>
    <xdr:ext cx="467179" cy="259045"/>
    <xdr:sp macro="" textlink="">
      <xdr:nvSpPr>
        <xdr:cNvPr id="745" name="テキスト ボックス 744">
          <a:extLst>
            <a:ext uri="{FF2B5EF4-FFF2-40B4-BE49-F238E27FC236}">
              <a16:creationId xmlns:a16="http://schemas.microsoft.com/office/drawing/2014/main" id="{00000000-0008-0000-0700-0000E9020000}"/>
            </a:ext>
          </a:extLst>
        </xdr:cNvPr>
        <xdr:cNvSpPr txBox="1"/>
      </xdr:nvSpPr>
      <xdr:spPr>
        <a:xfrm>
          <a:off x="17820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38299</xdr:rowOff>
    </xdr:from>
    <xdr:ext cx="531299" cy="259045"/>
    <xdr:sp macro="" textlink="">
      <xdr:nvSpPr>
        <xdr:cNvPr id="747" name="テキスト ボックス 746">
          <a:extLst>
            <a:ext uri="{FF2B5EF4-FFF2-40B4-BE49-F238E27FC236}">
              <a16:creationId xmlns:a16="http://schemas.microsoft.com/office/drawing/2014/main" id="{00000000-0008-0000-0700-0000EB020000}"/>
            </a:ext>
          </a:extLst>
        </xdr:cNvPr>
        <xdr:cNvSpPr txBox="1"/>
      </xdr:nvSpPr>
      <xdr:spPr>
        <a:xfrm>
          <a:off x="17756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8" name="直線コネクタ 747">
          <a:extLst>
            <a:ext uri="{FF2B5EF4-FFF2-40B4-BE49-F238E27FC236}">
              <a16:creationId xmlns:a16="http://schemas.microsoft.com/office/drawing/2014/main" id="{00000000-0008-0000-0700-0000EC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49" name="テキスト ボックス 748">
          <a:extLst>
            <a:ext uri="{FF2B5EF4-FFF2-40B4-BE49-F238E27FC236}">
              <a16:creationId xmlns:a16="http://schemas.microsoft.com/office/drawing/2014/main" id="{00000000-0008-0000-0700-0000ED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50" name="諸支出金グラフ枠">
          <a:extLst>
            <a:ext uri="{FF2B5EF4-FFF2-40B4-BE49-F238E27FC236}">
              <a16:creationId xmlns:a16="http://schemas.microsoft.com/office/drawing/2014/main" id="{00000000-0008-0000-0700-0000EE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19359</xdr:rowOff>
    </xdr:from>
    <xdr:to>
      <xdr:col>116</xdr:col>
      <xdr:colOff>62864</xdr:colOff>
      <xdr:row>39</xdr:row>
      <xdr:rowOff>98878</xdr:rowOff>
    </xdr:to>
    <xdr:cxnSp macro="">
      <xdr:nvCxnSpPr>
        <xdr:cNvPr id="751" name="直線コネクタ 750">
          <a:extLst>
            <a:ext uri="{FF2B5EF4-FFF2-40B4-BE49-F238E27FC236}">
              <a16:creationId xmlns:a16="http://schemas.microsoft.com/office/drawing/2014/main" id="{00000000-0008-0000-0700-0000EF020000}"/>
            </a:ext>
          </a:extLst>
        </xdr:cNvPr>
        <xdr:cNvCxnSpPr/>
      </xdr:nvCxnSpPr>
      <xdr:spPr>
        <a:xfrm flipV="1">
          <a:off x="22159595" y="5162859"/>
          <a:ext cx="1269" cy="16225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133421</xdr:rowOff>
    </xdr:from>
    <xdr:ext cx="249299" cy="259045"/>
    <xdr:sp macro="" textlink="">
      <xdr:nvSpPr>
        <xdr:cNvPr id="752" name="諸支出金最小値テキスト">
          <a:extLst>
            <a:ext uri="{FF2B5EF4-FFF2-40B4-BE49-F238E27FC236}">
              <a16:creationId xmlns:a16="http://schemas.microsoft.com/office/drawing/2014/main" id="{00000000-0008-0000-0700-0000F0020000}"/>
            </a:ext>
          </a:extLst>
        </xdr:cNvPr>
        <xdr:cNvSpPr txBox="1"/>
      </xdr:nvSpPr>
      <xdr:spPr>
        <a:xfrm>
          <a:off x="22212300" y="681997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53" name="直線コネクタ 752">
          <a:extLst>
            <a:ext uri="{FF2B5EF4-FFF2-40B4-BE49-F238E27FC236}">
              <a16:creationId xmlns:a16="http://schemas.microsoft.com/office/drawing/2014/main" id="{00000000-0008-0000-0700-0000F1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137486</xdr:rowOff>
    </xdr:from>
    <xdr:ext cx="469744" cy="259045"/>
    <xdr:sp macro="" textlink="">
      <xdr:nvSpPr>
        <xdr:cNvPr id="754" name="諸支出金最大値テキスト">
          <a:extLst>
            <a:ext uri="{FF2B5EF4-FFF2-40B4-BE49-F238E27FC236}">
              <a16:creationId xmlns:a16="http://schemas.microsoft.com/office/drawing/2014/main" id="{00000000-0008-0000-0700-0000F2020000}"/>
            </a:ext>
          </a:extLst>
        </xdr:cNvPr>
        <xdr:cNvSpPr txBox="1"/>
      </xdr:nvSpPr>
      <xdr:spPr>
        <a:xfrm>
          <a:off x="22212300" y="49380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9,937</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19359</xdr:rowOff>
    </xdr:from>
    <xdr:to>
      <xdr:col>116</xdr:col>
      <xdr:colOff>152400</xdr:colOff>
      <xdr:row>30</xdr:row>
      <xdr:rowOff>19359</xdr:rowOff>
    </xdr:to>
    <xdr:cxnSp macro="">
      <xdr:nvCxnSpPr>
        <xdr:cNvPr id="755" name="直線コネクタ 754">
          <a:extLst>
            <a:ext uri="{FF2B5EF4-FFF2-40B4-BE49-F238E27FC236}">
              <a16:creationId xmlns:a16="http://schemas.microsoft.com/office/drawing/2014/main" id="{00000000-0008-0000-0700-0000F3020000}"/>
            </a:ext>
          </a:extLst>
        </xdr:cNvPr>
        <xdr:cNvCxnSpPr/>
      </xdr:nvCxnSpPr>
      <xdr:spPr>
        <a:xfrm>
          <a:off x="22072600" y="51628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56" name="直線コネクタ 755">
          <a:extLst>
            <a:ext uri="{FF2B5EF4-FFF2-40B4-BE49-F238E27FC236}">
              <a16:creationId xmlns:a16="http://schemas.microsoft.com/office/drawing/2014/main" id="{00000000-0008-0000-0700-0000F4020000}"/>
            </a:ext>
          </a:extLst>
        </xdr:cNvPr>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50871</xdr:rowOff>
    </xdr:from>
    <xdr:ext cx="378565" cy="259045"/>
    <xdr:sp macro="" textlink="">
      <xdr:nvSpPr>
        <xdr:cNvPr id="757" name="諸支出金平均値テキスト">
          <a:extLst>
            <a:ext uri="{FF2B5EF4-FFF2-40B4-BE49-F238E27FC236}">
              <a16:creationId xmlns:a16="http://schemas.microsoft.com/office/drawing/2014/main" id="{00000000-0008-0000-0700-0000F5020000}"/>
            </a:ext>
          </a:extLst>
        </xdr:cNvPr>
        <xdr:cNvSpPr txBox="1"/>
      </xdr:nvSpPr>
      <xdr:spPr>
        <a:xfrm>
          <a:off x="22212300" y="6565971"/>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27994</xdr:rowOff>
    </xdr:from>
    <xdr:to>
      <xdr:col>116</xdr:col>
      <xdr:colOff>114300</xdr:colOff>
      <xdr:row>39</xdr:row>
      <xdr:rowOff>129594</xdr:rowOff>
    </xdr:to>
    <xdr:sp macro="" textlink="">
      <xdr:nvSpPr>
        <xdr:cNvPr id="758" name="フローチャート: 判断 757">
          <a:extLst>
            <a:ext uri="{FF2B5EF4-FFF2-40B4-BE49-F238E27FC236}">
              <a16:creationId xmlns:a16="http://schemas.microsoft.com/office/drawing/2014/main" id="{00000000-0008-0000-0700-0000F6020000}"/>
            </a:ext>
          </a:extLst>
        </xdr:cNvPr>
        <xdr:cNvSpPr/>
      </xdr:nvSpPr>
      <xdr:spPr>
        <a:xfrm>
          <a:off x="22110700" y="6714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59" name="直線コネクタ 758">
          <a:extLst>
            <a:ext uri="{FF2B5EF4-FFF2-40B4-BE49-F238E27FC236}">
              <a16:creationId xmlns:a16="http://schemas.microsoft.com/office/drawing/2014/main" id="{00000000-0008-0000-0700-0000F7020000}"/>
            </a:ext>
          </a:extLst>
        </xdr:cNvPr>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39</xdr:row>
      <xdr:rowOff>19014</xdr:rowOff>
    </xdr:from>
    <xdr:to>
      <xdr:col>112</xdr:col>
      <xdr:colOff>38100</xdr:colOff>
      <xdr:row>39</xdr:row>
      <xdr:rowOff>120614</xdr:rowOff>
    </xdr:to>
    <xdr:sp macro="" textlink="">
      <xdr:nvSpPr>
        <xdr:cNvPr id="760" name="フローチャート: 判断 759">
          <a:extLst>
            <a:ext uri="{FF2B5EF4-FFF2-40B4-BE49-F238E27FC236}">
              <a16:creationId xmlns:a16="http://schemas.microsoft.com/office/drawing/2014/main" id="{00000000-0008-0000-0700-0000F8020000}"/>
            </a:ext>
          </a:extLst>
        </xdr:cNvPr>
        <xdr:cNvSpPr/>
      </xdr:nvSpPr>
      <xdr:spPr>
        <a:xfrm>
          <a:off x="21272500" y="6705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137141</xdr:rowOff>
    </xdr:from>
    <xdr:ext cx="378565" cy="259045"/>
    <xdr:sp macro=""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21134017" y="648079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62" name="直線コネクタ 761">
          <a:extLst>
            <a:ext uri="{FF2B5EF4-FFF2-40B4-BE49-F238E27FC236}">
              <a16:creationId xmlns:a16="http://schemas.microsoft.com/office/drawing/2014/main" id="{00000000-0008-0000-0700-0000FA020000}"/>
            </a:ext>
          </a:extLst>
        </xdr:cNvPr>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25382</xdr:rowOff>
    </xdr:from>
    <xdr:to>
      <xdr:col>107</xdr:col>
      <xdr:colOff>101600</xdr:colOff>
      <xdr:row>39</xdr:row>
      <xdr:rowOff>126982</xdr:rowOff>
    </xdr:to>
    <xdr:sp macro="" textlink="">
      <xdr:nvSpPr>
        <xdr:cNvPr id="763" name="フローチャート: 判断 762">
          <a:extLst>
            <a:ext uri="{FF2B5EF4-FFF2-40B4-BE49-F238E27FC236}">
              <a16:creationId xmlns:a16="http://schemas.microsoft.com/office/drawing/2014/main" id="{00000000-0008-0000-0700-0000FB020000}"/>
            </a:ext>
          </a:extLst>
        </xdr:cNvPr>
        <xdr:cNvSpPr/>
      </xdr:nvSpPr>
      <xdr:spPr>
        <a:xfrm>
          <a:off x="20383500" y="6711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143509</xdr:rowOff>
    </xdr:from>
    <xdr:ext cx="378565"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20245017" y="648715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65" name="直線コネクタ 764">
          <a:extLst>
            <a:ext uri="{FF2B5EF4-FFF2-40B4-BE49-F238E27FC236}">
              <a16:creationId xmlns:a16="http://schemas.microsoft.com/office/drawing/2014/main" id="{00000000-0008-0000-0700-0000FD020000}"/>
            </a:ext>
          </a:extLst>
        </xdr:cNvPr>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38118</xdr:rowOff>
    </xdr:from>
    <xdr:to>
      <xdr:col>102</xdr:col>
      <xdr:colOff>165100</xdr:colOff>
      <xdr:row>39</xdr:row>
      <xdr:rowOff>139718</xdr:rowOff>
    </xdr:to>
    <xdr:sp macro="" textlink="">
      <xdr:nvSpPr>
        <xdr:cNvPr id="766" name="フローチャート: 判断 765">
          <a:extLst>
            <a:ext uri="{FF2B5EF4-FFF2-40B4-BE49-F238E27FC236}">
              <a16:creationId xmlns:a16="http://schemas.microsoft.com/office/drawing/2014/main" id="{00000000-0008-0000-0700-0000FE020000}"/>
            </a:ext>
          </a:extLst>
        </xdr:cNvPr>
        <xdr:cNvSpPr/>
      </xdr:nvSpPr>
      <xdr:spPr>
        <a:xfrm>
          <a:off x="19494500" y="67246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37</xdr:row>
      <xdr:rowOff>156245</xdr:rowOff>
    </xdr:from>
    <xdr:ext cx="313932" cy="25904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19388333" y="649989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26035</xdr:rowOff>
    </xdr:from>
    <xdr:to>
      <xdr:col>98</xdr:col>
      <xdr:colOff>38100</xdr:colOff>
      <xdr:row>39</xdr:row>
      <xdr:rowOff>127635</xdr:rowOff>
    </xdr:to>
    <xdr:sp macro="" textlink="">
      <xdr:nvSpPr>
        <xdr:cNvPr id="768" name="フローチャート: 判断 767">
          <a:extLst>
            <a:ext uri="{FF2B5EF4-FFF2-40B4-BE49-F238E27FC236}">
              <a16:creationId xmlns:a16="http://schemas.microsoft.com/office/drawing/2014/main" id="{00000000-0008-0000-0700-000000030000}"/>
            </a:ext>
          </a:extLst>
        </xdr:cNvPr>
        <xdr:cNvSpPr/>
      </xdr:nvSpPr>
      <xdr:spPr>
        <a:xfrm>
          <a:off x="18605500" y="6712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144162</xdr:rowOff>
    </xdr:from>
    <xdr:ext cx="378565"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18467017" y="648781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73" name="テキスト ボックス 772">
          <a:extLst>
            <a:ext uri="{FF2B5EF4-FFF2-40B4-BE49-F238E27FC236}">
              <a16:creationId xmlns:a16="http://schemas.microsoft.com/office/drawing/2014/main" id="{00000000-0008-0000-0700-00000503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75" name="楕円 774">
          <a:extLst>
            <a:ext uri="{FF2B5EF4-FFF2-40B4-BE49-F238E27FC236}">
              <a16:creationId xmlns:a16="http://schemas.microsoft.com/office/drawing/2014/main" id="{00000000-0008-0000-0700-000007030000}"/>
            </a:ext>
          </a:extLst>
        </xdr:cNvPr>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39</xdr:row>
      <xdr:rowOff>6421</xdr:rowOff>
    </xdr:from>
    <xdr:ext cx="249299" cy="259045"/>
    <xdr:sp macro="" textlink="">
      <xdr:nvSpPr>
        <xdr:cNvPr id="776" name="諸支出金該当値テキスト">
          <a:extLst>
            <a:ext uri="{FF2B5EF4-FFF2-40B4-BE49-F238E27FC236}">
              <a16:creationId xmlns:a16="http://schemas.microsoft.com/office/drawing/2014/main" id="{00000000-0008-0000-0700-000008030000}"/>
            </a:ext>
          </a:extLst>
        </xdr:cNvPr>
        <xdr:cNvSpPr txBox="1"/>
      </xdr:nvSpPr>
      <xdr:spPr>
        <a:xfrm>
          <a:off x="22212300" y="669297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77" name="楕円 776">
          <a:extLst>
            <a:ext uri="{FF2B5EF4-FFF2-40B4-BE49-F238E27FC236}">
              <a16:creationId xmlns:a16="http://schemas.microsoft.com/office/drawing/2014/main" id="{00000000-0008-0000-0700-000009030000}"/>
            </a:ext>
          </a:extLst>
        </xdr:cNvPr>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78" name="テキスト ボックス 777">
          <a:extLst>
            <a:ext uri="{FF2B5EF4-FFF2-40B4-BE49-F238E27FC236}">
              <a16:creationId xmlns:a16="http://schemas.microsoft.com/office/drawing/2014/main" id="{00000000-0008-0000-0700-00000A030000}"/>
            </a:ext>
          </a:extLst>
        </xdr:cNvPr>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79" name="楕円 778">
          <a:extLst>
            <a:ext uri="{FF2B5EF4-FFF2-40B4-BE49-F238E27FC236}">
              <a16:creationId xmlns:a16="http://schemas.microsoft.com/office/drawing/2014/main" id="{00000000-0008-0000-0700-00000B030000}"/>
            </a:ext>
          </a:extLst>
        </xdr:cNvPr>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80" name="テキスト ボックス 779">
          <a:extLst>
            <a:ext uri="{FF2B5EF4-FFF2-40B4-BE49-F238E27FC236}">
              <a16:creationId xmlns:a16="http://schemas.microsoft.com/office/drawing/2014/main" id="{00000000-0008-0000-0700-00000C030000}"/>
            </a:ext>
          </a:extLst>
        </xdr:cNvPr>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81" name="楕円 780">
          <a:extLst>
            <a:ext uri="{FF2B5EF4-FFF2-40B4-BE49-F238E27FC236}">
              <a16:creationId xmlns:a16="http://schemas.microsoft.com/office/drawing/2014/main" id="{00000000-0008-0000-0700-00000D030000}"/>
            </a:ext>
          </a:extLst>
        </xdr:cNvPr>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82" name="テキスト ボックス 781">
          <a:extLst>
            <a:ext uri="{FF2B5EF4-FFF2-40B4-BE49-F238E27FC236}">
              <a16:creationId xmlns:a16="http://schemas.microsoft.com/office/drawing/2014/main" id="{00000000-0008-0000-0700-00000E030000}"/>
            </a:ext>
          </a:extLst>
        </xdr:cNvPr>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83" name="楕円 782">
          <a:extLst>
            <a:ext uri="{FF2B5EF4-FFF2-40B4-BE49-F238E27FC236}">
              <a16:creationId xmlns:a16="http://schemas.microsoft.com/office/drawing/2014/main" id="{00000000-0008-0000-0700-00000F030000}"/>
            </a:ext>
          </a:extLst>
        </xdr:cNvPr>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84" name="テキスト ボックス 783">
          <a:extLst>
            <a:ext uri="{FF2B5EF4-FFF2-40B4-BE49-F238E27FC236}">
              <a16:creationId xmlns:a16="http://schemas.microsoft.com/office/drawing/2014/main" id="{00000000-0008-0000-0700-000010030000}"/>
            </a:ext>
          </a:extLst>
        </xdr:cNvPr>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5" name="正方形/長方形 784">
          <a:extLst>
            <a:ext uri="{FF2B5EF4-FFF2-40B4-BE49-F238E27FC236}">
              <a16:creationId xmlns:a16="http://schemas.microsoft.com/office/drawing/2014/main" id="{00000000-0008-0000-0700-000011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6" name="正方形/長方形 785">
          <a:extLst>
            <a:ext uri="{FF2B5EF4-FFF2-40B4-BE49-F238E27FC236}">
              <a16:creationId xmlns:a16="http://schemas.microsoft.com/office/drawing/2014/main" id="{00000000-0008-0000-0700-000012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7" name="正方形/長方形 786">
          <a:extLst>
            <a:ext uri="{FF2B5EF4-FFF2-40B4-BE49-F238E27FC236}">
              <a16:creationId xmlns:a16="http://schemas.microsoft.com/office/drawing/2014/main" id="{00000000-0008-0000-0700-000013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8" name="正方形/長方形 787">
          <a:extLst>
            <a:ext uri="{FF2B5EF4-FFF2-40B4-BE49-F238E27FC236}">
              <a16:creationId xmlns:a16="http://schemas.microsoft.com/office/drawing/2014/main" id="{00000000-0008-0000-0700-000014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9" name="正方形/長方形 788">
          <a:extLst>
            <a:ext uri="{FF2B5EF4-FFF2-40B4-BE49-F238E27FC236}">
              <a16:creationId xmlns:a16="http://schemas.microsoft.com/office/drawing/2014/main" id="{00000000-0008-0000-0700-000015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90" name="正方形/長方形 789">
          <a:extLst>
            <a:ext uri="{FF2B5EF4-FFF2-40B4-BE49-F238E27FC236}">
              <a16:creationId xmlns:a16="http://schemas.microsoft.com/office/drawing/2014/main" id="{00000000-0008-0000-0700-000016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91" name="正方形/長方形 790">
          <a:extLst>
            <a:ext uri="{FF2B5EF4-FFF2-40B4-BE49-F238E27FC236}">
              <a16:creationId xmlns:a16="http://schemas.microsoft.com/office/drawing/2014/main" id="{00000000-0008-0000-0700-000017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92" name="正方形/長方形 791">
          <a:extLst>
            <a:ext uri="{FF2B5EF4-FFF2-40B4-BE49-F238E27FC236}">
              <a16:creationId xmlns:a16="http://schemas.microsoft.com/office/drawing/2014/main" id="{00000000-0008-0000-0700-000018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93" name="テキスト ボックス 792">
          <a:extLst>
            <a:ext uri="{FF2B5EF4-FFF2-40B4-BE49-F238E27FC236}">
              <a16:creationId xmlns:a16="http://schemas.microsoft.com/office/drawing/2014/main" id="{00000000-0008-0000-0700-000019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94" name="直線コネクタ 793">
          <a:extLst>
            <a:ext uri="{FF2B5EF4-FFF2-40B4-BE49-F238E27FC236}">
              <a16:creationId xmlns:a16="http://schemas.microsoft.com/office/drawing/2014/main" id="{00000000-0008-0000-0700-00001A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96" name="テキスト ボックス 795">
          <a:extLst>
            <a:ext uri="{FF2B5EF4-FFF2-40B4-BE49-F238E27FC236}">
              <a16:creationId xmlns:a16="http://schemas.microsoft.com/office/drawing/2014/main" id="{00000000-0008-0000-0700-00001C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97" name="直線コネクタ 796">
          <a:extLst>
            <a:ext uri="{FF2B5EF4-FFF2-40B4-BE49-F238E27FC236}">
              <a16:creationId xmlns:a16="http://schemas.microsoft.com/office/drawing/2014/main" id="{00000000-0008-0000-0700-00001D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35577</xdr:rowOff>
    </xdr:from>
    <xdr:ext cx="467179" cy="259045"/>
    <xdr:sp macro="" textlink="">
      <xdr:nvSpPr>
        <xdr:cNvPr id="798" name="テキスト ボックス 797">
          <a:extLst>
            <a:ext uri="{FF2B5EF4-FFF2-40B4-BE49-F238E27FC236}">
              <a16:creationId xmlns:a16="http://schemas.microsoft.com/office/drawing/2014/main" id="{00000000-0008-0000-0700-00001E030000}"/>
            </a:ext>
          </a:extLst>
        </xdr:cNvPr>
        <xdr:cNvSpPr txBox="1"/>
      </xdr:nvSpPr>
      <xdr:spPr>
        <a:xfrm>
          <a:off x="17820821" y="963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99" name="直線コネクタ 798">
          <a:extLst>
            <a:ext uri="{FF2B5EF4-FFF2-40B4-BE49-F238E27FC236}">
              <a16:creationId xmlns:a16="http://schemas.microsoft.com/office/drawing/2014/main" id="{00000000-0008-0000-0700-00001F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53</xdr:row>
      <xdr:rowOff>168927</xdr:rowOff>
    </xdr:from>
    <xdr:ext cx="467179" cy="259045"/>
    <xdr:sp macro="" textlink="">
      <xdr:nvSpPr>
        <xdr:cNvPr id="800" name="テキスト ボックス 799">
          <a:extLst>
            <a:ext uri="{FF2B5EF4-FFF2-40B4-BE49-F238E27FC236}">
              <a16:creationId xmlns:a16="http://schemas.microsoft.com/office/drawing/2014/main" id="{00000000-0008-0000-0700-000020030000}"/>
            </a:ext>
          </a:extLst>
        </xdr:cNvPr>
        <xdr:cNvSpPr txBox="1"/>
      </xdr:nvSpPr>
      <xdr:spPr>
        <a:xfrm>
          <a:off x="17820821" y="925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801" name="直線コネクタ 800">
          <a:extLst>
            <a:ext uri="{FF2B5EF4-FFF2-40B4-BE49-F238E27FC236}">
              <a16:creationId xmlns:a16="http://schemas.microsoft.com/office/drawing/2014/main" id="{00000000-0008-0000-0700-000021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51</xdr:row>
      <xdr:rowOff>130827</xdr:rowOff>
    </xdr:from>
    <xdr:ext cx="467179" cy="259045"/>
    <xdr:sp macro="" textlink="">
      <xdr:nvSpPr>
        <xdr:cNvPr id="802" name="テキスト ボックス 801">
          <a:extLst>
            <a:ext uri="{FF2B5EF4-FFF2-40B4-BE49-F238E27FC236}">
              <a16:creationId xmlns:a16="http://schemas.microsoft.com/office/drawing/2014/main" id="{00000000-0008-0000-0700-000022030000}"/>
            </a:ext>
          </a:extLst>
        </xdr:cNvPr>
        <xdr:cNvSpPr txBox="1"/>
      </xdr:nvSpPr>
      <xdr:spPr>
        <a:xfrm>
          <a:off x="17820821" y="887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803" name="直線コネクタ 802">
          <a:extLst>
            <a:ext uri="{FF2B5EF4-FFF2-40B4-BE49-F238E27FC236}">
              <a16:creationId xmlns:a16="http://schemas.microsoft.com/office/drawing/2014/main" id="{00000000-0008-0000-0700-000023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49</xdr:row>
      <xdr:rowOff>92727</xdr:rowOff>
    </xdr:from>
    <xdr:ext cx="467179" cy="259045"/>
    <xdr:sp macro="" textlink="">
      <xdr:nvSpPr>
        <xdr:cNvPr id="804" name="テキスト ボックス 803">
          <a:extLst>
            <a:ext uri="{FF2B5EF4-FFF2-40B4-BE49-F238E27FC236}">
              <a16:creationId xmlns:a16="http://schemas.microsoft.com/office/drawing/2014/main" id="{00000000-0008-0000-0700-000024030000}"/>
            </a:ext>
          </a:extLst>
        </xdr:cNvPr>
        <xdr:cNvSpPr txBox="1"/>
      </xdr:nvSpPr>
      <xdr:spPr>
        <a:xfrm>
          <a:off x="17820821" y="849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805" name="直線コネクタ 804">
          <a:extLst>
            <a:ext uri="{FF2B5EF4-FFF2-40B4-BE49-F238E27FC236}">
              <a16:creationId xmlns:a16="http://schemas.microsoft.com/office/drawing/2014/main" id="{00000000-0008-0000-0700-000025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807" name="前年度繰上充用金グラフ枠">
          <a:extLst>
            <a:ext uri="{FF2B5EF4-FFF2-40B4-BE49-F238E27FC236}">
              <a16:creationId xmlns:a16="http://schemas.microsoft.com/office/drawing/2014/main" id="{00000000-0008-0000-0700-000027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34354</xdr:rowOff>
    </xdr:from>
    <xdr:to>
      <xdr:col>116</xdr:col>
      <xdr:colOff>62864</xdr:colOff>
      <xdr:row>59</xdr:row>
      <xdr:rowOff>44450</xdr:rowOff>
    </xdr:to>
    <xdr:cxnSp macro="">
      <xdr:nvCxnSpPr>
        <xdr:cNvPr id="808" name="直線コネクタ 807">
          <a:extLst>
            <a:ext uri="{FF2B5EF4-FFF2-40B4-BE49-F238E27FC236}">
              <a16:creationId xmlns:a16="http://schemas.microsoft.com/office/drawing/2014/main" id="{00000000-0008-0000-0700-000028030000}"/>
            </a:ext>
          </a:extLst>
        </xdr:cNvPr>
        <xdr:cNvCxnSpPr/>
      </xdr:nvCxnSpPr>
      <xdr:spPr>
        <a:xfrm flipV="1">
          <a:off x="22159595" y="8606854"/>
          <a:ext cx="1269" cy="15531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91267</xdr:rowOff>
    </xdr:from>
    <xdr:ext cx="249299" cy="259045"/>
    <xdr:sp macro="" textlink="">
      <xdr:nvSpPr>
        <xdr:cNvPr id="809" name="前年度繰上充用金最小値テキスト">
          <a:extLst>
            <a:ext uri="{FF2B5EF4-FFF2-40B4-BE49-F238E27FC236}">
              <a16:creationId xmlns:a16="http://schemas.microsoft.com/office/drawing/2014/main" id="{00000000-0008-0000-0700-000029030000}"/>
            </a:ext>
          </a:extLst>
        </xdr:cNvPr>
        <xdr:cNvSpPr txBox="1"/>
      </xdr:nvSpPr>
      <xdr:spPr>
        <a:xfrm>
          <a:off x="22212300" y="1020681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810" name="直線コネクタ 809">
          <a:extLst>
            <a:ext uri="{FF2B5EF4-FFF2-40B4-BE49-F238E27FC236}">
              <a16:creationId xmlns:a16="http://schemas.microsoft.com/office/drawing/2014/main" id="{00000000-0008-0000-0700-00002A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48</xdr:row>
      <xdr:rowOff>152481</xdr:rowOff>
    </xdr:from>
    <xdr:ext cx="469744" cy="259045"/>
    <xdr:sp macro="" textlink="">
      <xdr:nvSpPr>
        <xdr:cNvPr id="811" name="前年度繰上充用金最大値テキスト">
          <a:extLst>
            <a:ext uri="{FF2B5EF4-FFF2-40B4-BE49-F238E27FC236}">
              <a16:creationId xmlns:a16="http://schemas.microsoft.com/office/drawing/2014/main" id="{00000000-0008-0000-0700-00002B030000}"/>
            </a:ext>
          </a:extLst>
        </xdr:cNvPr>
        <xdr:cNvSpPr txBox="1"/>
      </xdr:nvSpPr>
      <xdr:spPr>
        <a:xfrm>
          <a:off x="22212300" y="83820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8,153</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50</xdr:row>
      <xdr:rowOff>34354</xdr:rowOff>
    </xdr:from>
    <xdr:to>
      <xdr:col>116</xdr:col>
      <xdr:colOff>152400</xdr:colOff>
      <xdr:row>50</xdr:row>
      <xdr:rowOff>34354</xdr:rowOff>
    </xdr:to>
    <xdr:cxnSp macro="">
      <xdr:nvCxnSpPr>
        <xdr:cNvPr id="812" name="直線コネクタ 811">
          <a:extLst>
            <a:ext uri="{FF2B5EF4-FFF2-40B4-BE49-F238E27FC236}">
              <a16:creationId xmlns:a16="http://schemas.microsoft.com/office/drawing/2014/main" id="{00000000-0008-0000-0700-00002C030000}"/>
            </a:ext>
          </a:extLst>
        </xdr:cNvPr>
        <xdr:cNvCxnSpPr/>
      </xdr:nvCxnSpPr>
      <xdr:spPr>
        <a:xfrm>
          <a:off x="22072600" y="86068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44450</xdr:rowOff>
    </xdr:from>
    <xdr:to>
      <xdr:col>116</xdr:col>
      <xdr:colOff>63500</xdr:colOff>
      <xdr:row>59</xdr:row>
      <xdr:rowOff>44450</xdr:rowOff>
    </xdr:to>
    <xdr:cxnSp macro="">
      <xdr:nvCxnSpPr>
        <xdr:cNvPr id="813" name="直線コネクタ 812">
          <a:extLst>
            <a:ext uri="{FF2B5EF4-FFF2-40B4-BE49-F238E27FC236}">
              <a16:creationId xmlns:a16="http://schemas.microsoft.com/office/drawing/2014/main" id="{00000000-0008-0000-0700-00002D030000}"/>
            </a:ext>
          </a:extLst>
        </xdr:cNvPr>
        <xdr:cNvCxnSpPr/>
      </xdr:nvCxnSpPr>
      <xdr:spPr>
        <a:xfrm>
          <a:off x="21323300" y="10160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8717</xdr:rowOff>
    </xdr:from>
    <xdr:ext cx="313932" cy="259045"/>
    <xdr:sp macro="" textlink="">
      <xdr:nvSpPr>
        <xdr:cNvPr id="814" name="前年度繰上充用金平均値テキスト">
          <a:extLst>
            <a:ext uri="{FF2B5EF4-FFF2-40B4-BE49-F238E27FC236}">
              <a16:creationId xmlns:a16="http://schemas.microsoft.com/office/drawing/2014/main" id="{00000000-0008-0000-0700-00002E030000}"/>
            </a:ext>
          </a:extLst>
        </xdr:cNvPr>
        <xdr:cNvSpPr txBox="1"/>
      </xdr:nvSpPr>
      <xdr:spPr>
        <a:xfrm>
          <a:off x="22212300" y="9952817"/>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157290</xdr:rowOff>
    </xdr:from>
    <xdr:to>
      <xdr:col>116</xdr:col>
      <xdr:colOff>114300</xdr:colOff>
      <xdr:row>59</xdr:row>
      <xdr:rowOff>87440</xdr:rowOff>
    </xdr:to>
    <xdr:sp macro="" textlink="">
      <xdr:nvSpPr>
        <xdr:cNvPr id="815" name="フローチャート: 判断 814">
          <a:extLst>
            <a:ext uri="{FF2B5EF4-FFF2-40B4-BE49-F238E27FC236}">
              <a16:creationId xmlns:a16="http://schemas.microsoft.com/office/drawing/2014/main" id="{00000000-0008-0000-0700-00002F030000}"/>
            </a:ext>
          </a:extLst>
        </xdr:cNvPr>
        <xdr:cNvSpPr/>
      </xdr:nvSpPr>
      <xdr:spPr>
        <a:xfrm>
          <a:off x="22110700" y="10101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44450</xdr:rowOff>
    </xdr:from>
    <xdr:to>
      <xdr:col>111</xdr:col>
      <xdr:colOff>177800</xdr:colOff>
      <xdr:row>59</xdr:row>
      <xdr:rowOff>44450</xdr:rowOff>
    </xdr:to>
    <xdr:cxnSp macro="">
      <xdr:nvCxnSpPr>
        <xdr:cNvPr id="816" name="直線コネクタ 815">
          <a:extLst>
            <a:ext uri="{FF2B5EF4-FFF2-40B4-BE49-F238E27FC236}">
              <a16:creationId xmlns:a16="http://schemas.microsoft.com/office/drawing/2014/main" id="{00000000-0008-0000-0700-000030030000}"/>
            </a:ext>
          </a:extLst>
        </xdr:cNvPr>
        <xdr:cNvCxnSpPr/>
      </xdr:nvCxnSpPr>
      <xdr:spPr>
        <a:xfrm>
          <a:off x="20434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156528</xdr:rowOff>
    </xdr:from>
    <xdr:to>
      <xdr:col>112</xdr:col>
      <xdr:colOff>38100</xdr:colOff>
      <xdr:row>59</xdr:row>
      <xdr:rowOff>86678</xdr:rowOff>
    </xdr:to>
    <xdr:sp macro="" textlink="">
      <xdr:nvSpPr>
        <xdr:cNvPr id="817" name="フローチャート: 判断 816">
          <a:extLst>
            <a:ext uri="{FF2B5EF4-FFF2-40B4-BE49-F238E27FC236}">
              <a16:creationId xmlns:a16="http://schemas.microsoft.com/office/drawing/2014/main" id="{00000000-0008-0000-0700-000031030000}"/>
            </a:ext>
          </a:extLst>
        </xdr:cNvPr>
        <xdr:cNvSpPr/>
      </xdr:nvSpPr>
      <xdr:spPr>
        <a:xfrm>
          <a:off x="21272500" y="10100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57</xdr:row>
      <xdr:rowOff>103205</xdr:rowOff>
    </xdr:from>
    <xdr:ext cx="313932"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21166333" y="987585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44450</xdr:rowOff>
    </xdr:from>
    <xdr:to>
      <xdr:col>107</xdr:col>
      <xdr:colOff>50800</xdr:colOff>
      <xdr:row>59</xdr:row>
      <xdr:rowOff>44450</xdr:rowOff>
    </xdr:to>
    <xdr:cxnSp macro="">
      <xdr:nvCxnSpPr>
        <xdr:cNvPr id="819" name="直線コネクタ 818">
          <a:extLst>
            <a:ext uri="{FF2B5EF4-FFF2-40B4-BE49-F238E27FC236}">
              <a16:creationId xmlns:a16="http://schemas.microsoft.com/office/drawing/2014/main" id="{00000000-0008-0000-0700-000033030000}"/>
            </a:ext>
          </a:extLst>
        </xdr:cNvPr>
        <xdr:cNvCxnSpPr/>
      </xdr:nvCxnSpPr>
      <xdr:spPr>
        <a:xfrm>
          <a:off x="19545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156146</xdr:rowOff>
    </xdr:from>
    <xdr:to>
      <xdr:col>107</xdr:col>
      <xdr:colOff>101600</xdr:colOff>
      <xdr:row>59</xdr:row>
      <xdr:rowOff>86296</xdr:rowOff>
    </xdr:to>
    <xdr:sp macro="" textlink="">
      <xdr:nvSpPr>
        <xdr:cNvPr id="820" name="フローチャート: 判断 819">
          <a:extLst>
            <a:ext uri="{FF2B5EF4-FFF2-40B4-BE49-F238E27FC236}">
              <a16:creationId xmlns:a16="http://schemas.microsoft.com/office/drawing/2014/main" id="{00000000-0008-0000-0700-000034030000}"/>
            </a:ext>
          </a:extLst>
        </xdr:cNvPr>
        <xdr:cNvSpPr/>
      </xdr:nvSpPr>
      <xdr:spPr>
        <a:xfrm>
          <a:off x="20383500" y="101002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57</xdr:row>
      <xdr:rowOff>102823</xdr:rowOff>
    </xdr:from>
    <xdr:ext cx="313932"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20277333" y="987547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44450</xdr:rowOff>
    </xdr:from>
    <xdr:to>
      <xdr:col>102</xdr:col>
      <xdr:colOff>114300</xdr:colOff>
      <xdr:row>59</xdr:row>
      <xdr:rowOff>44450</xdr:rowOff>
    </xdr:to>
    <xdr:cxnSp macro="">
      <xdr:nvCxnSpPr>
        <xdr:cNvPr id="822" name="直線コネクタ 821">
          <a:extLst>
            <a:ext uri="{FF2B5EF4-FFF2-40B4-BE49-F238E27FC236}">
              <a16:creationId xmlns:a16="http://schemas.microsoft.com/office/drawing/2014/main" id="{00000000-0008-0000-0700-000036030000}"/>
            </a:ext>
          </a:extLst>
        </xdr:cNvPr>
        <xdr:cNvCxnSpPr/>
      </xdr:nvCxnSpPr>
      <xdr:spPr>
        <a:xfrm>
          <a:off x="18656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155575</xdr:rowOff>
    </xdr:from>
    <xdr:to>
      <xdr:col>102</xdr:col>
      <xdr:colOff>165100</xdr:colOff>
      <xdr:row>59</xdr:row>
      <xdr:rowOff>85725</xdr:rowOff>
    </xdr:to>
    <xdr:sp macro="" textlink="">
      <xdr:nvSpPr>
        <xdr:cNvPr id="823" name="フローチャート: 判断 822">
          <a:extLst>
            <a:ext uri="{FF2B5EF4-FFF2-40B4-BE49-F238E27FC236}">
              <a16:creationId xmlns:a16="http://schemas.microsoft.com/office/drawing/2014/main" id="{00000000-0008-0000-0700-000037030000}"/>
            </a:ext>
          </a:extLst>
        </xdr:cNvPr>
        <xdr:cNvSpPr/>
      </xdr:nvSpPr>
      <xdr:spPr>
        <a:xfrm>
          <a:off x="19494500" y="10099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57</xdr:row>
      <xdr:rowOff>102252</xdr:rowOff>
    </xdr:from>
    <xdr:ext cx="313932" cy="259045"/>
    <xdr:sp macro="" textlink="">
      <xdr:nvSpPr>
        <xdr:cNvPr id="824" name="テキスト ボックス 823">
          <a:extLst>
            <a:ext uri="{FF2B5EF4-FFF2-40B4-BE49-F238E27FC236}">
              <a16:creationId xmlns:a16="http://schemas.microsoft.com/office/drawing/2014/main" id="{00000000-0008-0000-0700-000038030000}"/>
            </a:ext>
          </a:extLst>
        </xdr:cNvPr>
        <xdr:cNvSpPr txBox="1"/>
      </xdr:nvSpPr>
      <xdr:spPr>
        <a:xfrm>
          <a:off x="19388333" y="987490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154813</xdr:rowOff>
    </xdr:from>
    <xdr:to>
      <xdr:col>98</xdr:col>
      <xdr:colOff>38100</xdr:colOff>
      <xdr:row>59</xdr:row>
      <xdr:rowOff>84963</xdr:rowOff>
    </xdr:to>
    <xdr:sp macro="" textlink="">
      <xdr:nvSpPr>
        <xdr:cNvPr id="825" name="フローチャート: 判断 824">
          <a:extLst>
            <a:ext uri="{FF2B5EF4-FFF2-40B4-BE49-F238E27FC236}">
              <a16:creationId xmlns:a16="http://schemas.microsoft.com/office/drawing/2014/main" id="{00000000-0008-0000-0700-000039030000}"/>
            </a:ext>
          </a:extLst>
        </xdr:cNvPr>
        <xdr:cNvSpPr/>
      </xdr:nvSpPr>
      <xdr:spPr>
        <a:xfrm>
          <a:off x="18605500" y="100989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57</xdr:row>
      <xdr:rowOff>101490</xdr:rowOff>
    </xdr:from>
    <xdr:ext cx="313932" cy="259045"/>
    <xdr:sp macro="" textlink="">
      <xdr:nvSpPr>
        <xdr:cNvPr id="826" name="テキスト ボックス 825">
          <a:extLst>
            <a:ext uri="{FF2B5EF4-FFF2-40B4-BE49-F238E27FC236}">
              <a16:creationId xmlns:a16="http://schemas.microsoft.com/office/drawing/2014/main" id="{00000000-0008-0000-0700-00003A030000}"/>
            </a:ext>
          </a:extLst>
        </xdr:cNvPr>
        <xdr:cNvSpPr txBox="1"/>
      </xdr:nvSpPr>
      <xdr:spPr>
        <a:xfrm>
          <a:off x="18499333" y="987414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27" name="テキスト ボックス 826">
          <a:extLst>
            <a:ext uri="{FF2B5EF4-FFF2-40B4-BE49-F238E27FC236}">
              <a16:creationId xmlns:a16="http://schemas.microsoft.com/office/drawing/2014/main" id="{00000000-0008-0000-0700-00003B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28" name="テキスト ボックス 827">
          <a:extLst>
            <a:ext uri="{FF2B5EF4-FFF2-40B4-BE49-F238E27FC236}">
              <a16:creationId xmlns:a16="http://schemas.microsoft.com/office/drawing/2014/main" id="{00000000-0008-0000-0700-00003C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9" name="テキスト ボックス 828">
          <a:extLst>
            <a:ext uri="{FF2B5EF4-FFF2-40B4-BE49-F238E27FC236}">
              <a16:creationId xmlns:a16="http://schemas.microsoft.com/office/drawing/2014/main" id="{00000000-0008-0000-0700-00003D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30" name="テキスト ボックス 829">
          <a:extLst>
            <a:ext uri="{FF2B5EF4-FFF2-40B4-BE49-F238E27FC236}">
              <a16:creationId xmlns:a16="http://schemas.microsoft.com/office/drawing/2014/main" id="{00000000-0008-0000-0700-00003E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31" name="テキスト ボックス 830">
          <a:extLst>
            <a:ext uri="{FF2B5EF4-FFF2-40B4-BE49-F238E27FC236}">
              <a16:creationId xmlns:a16="http://schemas.microsoft.com/office/drawing/2014/main" id="{00000000-0008-0000-0700-00003F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165100</xdr:rowOff>
    </xdr:from>
    <xdr:to>
      <xdr:col>116</xdr:col>
      <xdr:colOff>114300</xdr:colOff>
      <xdr:row>59</xdr:row>
      <xdr:rowOff>95250</xdr:rowOff>
    </xdr:to>
    <xdr:sp macro="" textlink="">
      <xdr:nvSpPr>
        <xdr:cNvPr id="832" name="楕円 831">
          <a:extLst>
            <a:ext uri="{FF2B5EF4-FFF2-40B4-BE49-F238E27FC236}">
              <a16:creationId xmlns:a16="http://schemas.microsoft.com/office/drawing/2014/main" id="{00000000-0008-0000-0700-000040030000}"/>
            </a:ext>
          </a:extLst>
        </xdr:cNvPr>
        <xdr:cNvSpPr/>
      </xdr:nvSpPr>
      <xdr:spPr>
        <a:xfrm>
          <a:off x="221107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135717</xdr:rowOff>
    </xdr:from>
    <xdr:ext cx="249299" cy="259045"/>
    <xdr:sp macro="" textlink="">
      <xdr:nvSpPr>
        <xdr:cNvPr id="833" name="前年度繰上充用金該当値テキスト">
          <a:extLst>
            <a:ext uri="{FF2B5EF4-FFF2-40B4-BE49-F238E27FC236}">
              <a16:creationId xmlns:a16="http://schemas.microsoft.com/office/drawing/2014/main" id="{00000000-0008-0000-0700-000041030000}"/>
            </a:ext>
          </a:extLst>
        </xdr:cNvPr>
        <xdr:cNvSpPr txBox="1"/>
      </xdr:nvSpPr>
      <xdr:spPr>
        <a:xfrm>
          <a:off x="22212300" y="1007981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165100</xdr:rowOff>
    </xdr:from>
    <xdr:to>
      <xdr:col>112</xdr:col>
      <xdr:colOff>38100</xdr:colOff>
      <xdr:row>59</xdr:row>
      <xdr:rowOff>95250</xdr:rowOff>
    </xdr:to>
    <xdr:sp macro="" textlink="">
      <xdr:nvSpPr>
        <xdr:cNvPr id="834" name="楕円 833">
          <a:extLst>
            <a:ext uri="{FF2B5EF4-FFF2-40B4-BE49-F238E27FC236}">
              <a16:creationId xmlns:a16="http://schemas.microsoft.com/office/drawing/2014/main" id="{00000000-0008-0000-0700-000042030000}"/>
            </a:ext>
          </a:extLst>
        </xdr:cNvPr>
        <xdr:cNvSpPr/>
      </xdr:nvSpPr>
      <xdr:spPr>
        <a:xfrm>
          <a:off x="21272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59</xdr:row>
      <xdr:rowOff>86377</xdr:rowOff>
    </xdr:from>
    <xdr:ext cx="249299" cy="259045"/>
    <xdr:sp macro="" textlink="">
      <xdr:nvSpPr>
        <xdr:cNvPr id="835" name="テキスト ボックス 834">
          <a:extLst>
            <a:ext uri="{FF2B5EF4-FFF2-40B4-BE49-F238E27FC236}">
              <a16:creationId xmlns:a16="http://schemas.microsoft.com/office/drawing/2014/main" id="{00000000-0008-0000-0700-000043030000}"/>
            </a:ext>
          </a:extLst>
        </xdr:cNvPr>
        <xdr:cNvSpPr txBox="1"/>
      </xdr:nvSpPr>
      <xdr:spPr>
        <a:xfrm>
          <a:off x="21198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165100</xdr:rowOff>
    </xdr:from>
    <xdr:to>
      <xdr:col>107</xdr:col>
      <xdr:colOff>101600</xdr:colOff>
      <xdr:row>59</xdr:row>
      <xdr:rowOff>95250</xdr:rowOff>
    </xdr:to>
    <xdr:sp macro="" textlink="">
      <xdr:nvSpPr>
        <xdr:cNvPr id="836" name="楕円 835">
          <a:extLst>
            <a:ext uri="{FF2B5EF4-FFF2-40B4-BE49-F238E27FC236}">
              <a16:creationId xmlns:a16="http://schemas.microsoft.com/office/drawing/2014/main" id="{00000000-0008-0000-0700-000044030000}"/>
            </a:ext>
          </a:extLst>
        </xdr:cNvPr>
        <xdr:cNvSpPr/>
      </xdr:nvSpPr>
      <xdr:spPr>
        <a:xfrm>
          <a:off x="20383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59</xdr:row>
      <xdr:rowOff>86377</xdr:rowOff>
    </xdr:from>
    <xdr:ext cx="249299" cy="259045"/>
    <xdr:sp macro="" textlink="">
      <xdr:nvSpPr>
        <xdr:cNvPr id="837" name="テキスト ボックス 836">
          <a:extLst>
            <a:ext uri="{FF2B5EF4-FFF2-40B4-BE49-F238E27FC236}">
              <a16:creationId xmlns:a16="http://schemas.microsoft.com/office/drawing/2014/main" id="{00000000-0008-0000-0700-000045030000}"/>
            </a:ext>
          </a:extLst>
        </xdr:cNvPr>
        <xdr:cNvSpPr txBox="1"/>
      </xdr:nvSpPr>
      <xdr:spPr>
        <a:xfrm>
          <a:off x="20309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165100</xdr:rowOff>
    </xdr:from>
    <xdr:to>
      <xdr:col>102</xdr:col>
      <xdr:colOff>165100</xdr:colOff>
      <xdr:row>59</xdr:row>
      <xdr:rowOff>95250</xdr:rowOff>
    </xdr:to>
    <xdr:sp macro="" textlink="">
      <xdr:nvSpPr>
        <xdr:cNvPr id="838" name="楕円 837">
          <a:extLst>
            <a:ext uri="{FF2B5EF4-FFF2-40B4-BE49-F238E27FC236}">
              <a16:creationId xmlns:a16="http://schemas.microsoft.com/office/drawing/2014/main" id="{00000000-0008-0000-0700-000046030000}"/>
            </a:ext>
          </a:extLst>
        </xdr:cNvPr>
        <xdr:cNvSpPr/>
      </xdr:nvSpPr>
      <xdr:spPr>
        <a:xfrm>
          <a:off x="19494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59</xdr:row>
      <xdr:rowOff>86377</xdr:rowOff>
    </xdr:from>
    <xdr:ext cx="249299" cy="259045"/>
    <xdr:sp macro="" textlink="">
      <xdr:nvSpPr>
        <xdr:cNvPr id="839" name="テキスト ボックス 838">
          <a:extLst>
            <a:ext uri="{FF2B5EF4-FFF2-40B4-BE49-F238E27FC236}">
              <a16:creationId xmlns:a16="http://schemas.microsoft.com/office/drawing/2014/main" id="{00000000-0008-0000-0700-000047030000}"/>
            </a:ext>
          </a:extLst>
        </xdr:cNvPr>
        <xdr:cNvSpPr txBox="1"/>
      </xdr:nvSpPr>
      <xdr:spPr>
        <a:xfrm>
          <a:off x="19420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165100</xdr:rowOff>
    </xdr:from>
    <xdr:to>
      <xdr:col>98</xdr:col>
      <xdr:colOff>38100</xdr:colOff>
      <xdr:row>59</xdr:row>
      <xdr:rowOff>95250</xdr:rowOff>
    </xdr:to>
    <xdr:sp macro="" textlink="">
      <xdr:nvSpPr>
        <xdr:cNvPr id="840" name="楕円 839">
          <a:extLst>
            <a:ext uri="{FF2B5EF4-FFF2-40B4-BE49-F238E27FC236}">
              <a16:creationId xmlns:a16="http://schemas.microsoft.com/office/drawing/2014/main" id="{00000000-0008-0000-0700-000048030000}"/>
            </a:ext>
          </a:extLst>
        </xdr:cNvPr>
        <xdr:cNvSpPr/>
      </xdr:nvSpPr>
      <xdr:spPr>
        <a:xfrm>
          <a:off x="18605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59</xdr:row>
      <xdr:rowOff>86377</xdr:rowOff>
    </xdr:from>
    <xdr:ext cx="249299" cy="259045"/>
    <xdr:sp macro="" textlink="">
      <xdr:nvSpPr>
        <xdr:cNvPr id="841" name="テキスト ボックス 840">
          <a:extLst>
            <a:ext uri="{FF2B5EF4-FFF2-40B4-BE49-F238E27FC236}">
              <a16:creationId xmlns:a16="http://schemas.microsoft.com/office/drawing/2014/main" id="{00000000-0008-0000-0700-000049030000}"/>
            </a:ext>
          </a:extLst>
        </xdr:cNvPr>
        <xdr:cNvSpPr txBox="1"/>
      </xdr:nvSpPr>
      <xdr:spPr>
        <a:xfrm>
          <a:off x="18531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42" name="正方形/長方形 841">
          <a:extLst>
            <a:ext uri="{FF2B5EF4-FFF2-40B4-BE49-F238E27FC236}">
              <a16:creationId xmlns:a16="http://schemas.microsoft.com/office/drawing/2014/main" id="{00000000-0008-0000-0700-00004A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43" name="正方形/長方形 842">
          <a:extLst>
            <a:ext uri="{FF2B5EF4-FFF2-40B4-BE49-F238E27FC236}">
              <a16:creationId xmlns:a16="http://schemas.microsoft.com/office/drawing/2014/main" id="{00000000-0008-0000-0700-00004B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44" name="テキスト ボックス 843">
          <a:extLst>
            <a:ext uri="{FF2B5EF4-FFF2-40B4-BE49-F238E27FC236}">
              <a16:creationId xmlns:a16="http://schemas.microsoft.com/office/drawing/2014/main" id="{00000000-0008-0000-0700-00004C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民生費は、住民一人当たり</a:t>
          </a:r>
          <a:r>
            <a:rPr kumimoji="1" lang="en-US" altLang="ja-JP" sz="1100">
              <a:solidFill>
                <a:schemeClr val="dk1"/>
              </a:solidFill>
              <a:effectLst/>
              <a:latin typeface="+mn-lt"/>
              <a:ea typeface="+mn-ea"/>
              <a:cs typeface="+mn-cs"/>
            </a:rPr>
            <a:t>235,231</a:t>
          </a:r>
          <a:r>
            <a:rPr kumimoji="1" lang="ja-JP" altLang="ja-JP" sz="1100">
              <a:solidFill>
                <a:schemeClr val="dk1"/>
              </a:solidFill>
              <a:effectLst/>
              <a:latin typeface="+mn-lt"/>
              <a:ea typeface="+mn-ea"/>
              <a:cs typeface="+mn-cs"/>
            </a:rPr>
            <a:t>円となっており、前年度より</a:t>
          </a:r>
          <a:r>
            <a:rPr kumimoji="1" lang="en-US" altLang="ja-JP" sz="1100">
              <a:solidFill>
                <a:schemeClr val="dk1"/>
              </a:solidFill>
              <a:effectLst/>
              <a:latin typeface="+mn-lt"/>
              <a:ea typeface="+mn-ea"/>
              <a:cs typeface="+mn-cs"/>
            </a:rPr>
            <a:t>2,190</a:t>
          </a:r>
          <a:r>
            <a:rPr kumimoji="1" lang="ja-JP" altLang="ja-JP" sz="1100">
              <a:solidFill>
                <a:schemeClr val="dk1"/>
              </a:solidFill>
              <a:effectLst/>
              <a:latin typeface="+mn-lt"/>
              <a:ea typeface="+mn-ea"/>
              <a:cs typeface="+mn-cs"/>
            </a:rPr>
            <a:t>円</a:t>
          </a:r>
          <a:r>
            <a:rPr kumimoji="1" lang="ja-JP" altLang="en-US" sz="1100">
              <a:solidFill>
                <a:schemeClr val="dk1"/>
              </a:solidFill>
              <a:effectLst/>
              <a:latin typeface="+mn-lt"/>
              <a:ea typeface="+mn-ea"/>
              <a:cs typeface="+mn-cs"/>
            </a:rPr>
            <a:t>減少</a:t>
          </a:r>
          <a:r>
            <a:rPr kumimoji="1" lang="ja-JP" altLang="ja-JP" sz="1100">
              <a:solidFill>
                <a:schemeClr val="dk1"/>
              </a:solidFill>
              <a:effectLst/>
              <a:latin typeface="+mn-lt"/>
              <a:ea typeface="+mn-ea"/>
              <a:cs typeface="+mn-cs"/>
            </a:rPr>
            <a:t>している。これは、</a:t>
          </a:r>
          <a:r>
            <a:rPr kumimoji="1" lang="ja-JP" altLang="en-US" sz="1100">
              <a:solidFill>
                <a:schemeClr val="dk1"/>
              </a:solidFill>
              <a:effectLst/>
              <a:latin typeface="+mn-lt"/>
              <a:ea typeface="+mn-ea"/>
              <a:cs typeface="+mn-cs"/>
            </a:rPr>
            <a:t>療養介護医療費</a:t>
          </a:r>
          <a:r>
            <a:rPr kumimoji="1" lang="ja-JP" altLang="ja-JP" sz="1100">
              <a:solidFill>
                <a:schemeClr val="dk1"/>
              </a:solidFill>
              <a:effectLst/>
              <a:latin typeface="+mn-lt"/>
              <a:ea typeface="+mn-ea"/>
              <a:cs typeface="+mn-cs"/>
            </a:rPr>
            <a:t>や保育所等整備事業費補助金の</a:t>
          </a:r>
          <a:r>
            <a:rPr kumimoji="1" lang="ja-JP" altLang="en-US" sz="1100">
              <a:solidFill>
                <a:schemeClr val="dk1"/>
              </a:solidFill>
              <a:effectLst/>
              <a:latin typeface="+mn-lt"/>
              <a:ea typeface="+mn-ea"/>
              <a:cs typeface="+mn-cs"/>
            </a:rPr>
            <a:t>減</a:t>
          </a:r>
          <a:r>
            <a:rPr kumimoji="1" lang="ja-JP" altLang="ja-JP" sz="1100">
              <a:solidFill>
                <a:schemeClr val="dk1"/>
              </a:solidFill>
              <a:effectLst/>
              <a:latin typeface="+mn-lt"/>
              <a:ea typeface="+mn-ea"/>
              <a:cs typeface="+mn-cs"/>
            </a:rPr>
            <a:t>が主な要因であり、類似団体平均を上回っている。</a:t>
          </a:r>
          <a:endParaRPr lang="ja-JP" altLang="ja-JP" sz="1400">
            <a:effectLst/>
          </a:endParaRPr>
        </a:p>
        <a:p>
          <a:r>
            <a:rPr kumimoji="1" lang="ja-JP" altLang="ja-JP" sz="1100">
              <a:solidFill>
                <a:schemeClr val="dk1"/>
              </a:solidFill>
              <a:effectLst/>
              <a:latin typeface="+mn-lt"/>
              <a:ea typeface="+mn-ea"/>
              <a:cs typeface="+mn-cs"/>
            </a:rPr>
            <a:t>衛生費は、住民一人当たり</a:t>
          </a:r>
          <a:r>
            <a:rPr kumimoji="1" lang="en-US" altLang="ja-JP" sz="1100">
              <a:solidFill>
                <a:schemeClr val="dk1"/>
              </a:solidFill>
              <a:effectLst/>
              <a:latin typeface="+mn-lt"/>
              <a:ea typeface="+mn-ea"/>
              <a:cs typeface="+mn-cs"/>
            </a:rPr>
            <a:t>53,619</a:t>
          </a:r>
          <a:r>
            <a:rPr kumimoji="1" lang="ja-JP" altLang="ja-JP" sz="1100">
              <a:solidFill>
                <a:schemeClr val="dk1"/>
              </a:solidFill>
              <a:effectLst/>
              <a:latin typeface="+mn-lt"/>
              <a:ea typeface="+mn-ea"/>
              <a:cs typeface="+mn-cs"/>
            </a:rPr>
            <a:t>円となっており、前年度より</a:t>
          </a:r>
          <a:r>
            <a:rPr kumimoji="1" lang="en-US" altLang="ja-JP" sz="1100">
              <a:solidFill>
                <a:schemeClr val="dk1"/>
              </a:solidFill>
              <a:effectLst/>
              <a:latin typeface="+mn-lt"/>
              <a:ea typeface="+mn-ea"/>
              <a:cs typeface="+mn-cs"/>
            </a:rPr>
            <a:t>2,623</a:t>
          </a:r>
          <a:r>
            <a:rPr kumimoji="1" lang="ja-JP" altLang="ja-JP" sz="1100">
              <a:solidFill>
                <a:schemeClr val="dk1"/>
              </a:solidFill>
              <a:effectLst/>
              <a:latin typeface="+mn-lt"/>
              <a:ea typeface="+mn-ea"/>
              <a:cs typeface="+mn-cs"/>
            </a:rPr>
            <a:t>円増加している。これは、旧清掃センター解体事業費の増が主な要因であり、類似団体平均を下回っている。</a:t>
          </a:r>
          <a:endParaRPr lang="ja-JP" altLang="ja-JP" sz="1400">
            <a:effectLst/>
          </a:endParaRPr>
        </a:p>
        <a:p>
          <a:r>
            <a:rPr kumimoji="1" lang="ja-JP" altLang="ja-JP" sz="1100">
              <a:solidFill>
                <a:schemeClr val="dk1"/>
              </a:solidFill>
              <a:effectLst/>
              <a:latin typeface="+mn-lt"/>
              <a:ea typeface="+mn-ea"/>
              <a:cs typeface="+mn-cs"/>
            </a:rPr>
            <a:t>商工費は、住民一人当たり</a:t>
          </a:r>
          <a:r>
            <a:rPr kumimoji="1" lang="en-US" altLang="ja-JP" sz="1100">
              <a:solidFill>
                <a:schemeClr val="dk1"/>
              </a:solidFill>
              <a:effectLst/>
              <a:latin typeface="+mn-lt"/>
              <a:ea typeface="+mn-ea"/>
              <a:cs typeface="+mn-cs"/>
            </a:rPr>
            <a:t>23,534</a:t>
          </a:r>
          <a:r>
            <a:rPr kumimoji="1" lang="ja-JP" altLang="ja-JP" sz="1100">
              <a:solidFill>
                <a:schemeClr val="dk1"/>
              </a:solidFill>
              <a:effectLst/>
              <a:latin typeface="+mn-lt"/>
              <a:ea typeface="+mn-ea"/>
              <a:cs typeface="+mn-cs"/>
            </a:rPr>
            <a:t>円となっており、前年度より</a:t>
          </a:r>
          <a:r>
            <a:rPr kumimoji="1" lang="en-US" altLang="ja-JP" sz="1100">
              <a:solidFill>
                <a:schemeClr val="dk1"/>
              </a:solidFill>
              <a:effectLst/>
              <a:latin typeface="+mn-lt"/>
              <a:ea typeface="+mn-ea"/>
              <a:cs typeface="+mn-cs"/>
            </a:rPr>
            <a:t>3,942</a:t>
          </a:r>
          <a:r>
            <a:rPr kumimoji="1" lang="ja-JP" altLang="ja-JP" sz="1100">
              <a:solidFill>
                <a:schemeClr val="dk1"/>
              </a:solidFill>
              <a:effectLst/>
              <a:latin typeface="+mn-lt"/>
              <a:ea typeface="+mn-ea"/>
              <a:cs typeface="+mn-cs"/>
            </a:rPr>
            <a:t>円の</a:t>
          </a:r>
          <a:r>
            <a:rPr kumimoji="1" lang="ja-JP" altLang="en-US" sz="1100">
              <a:solidFill>
                <a:schemeClr val="dk1"/>
              </a:solidFill>
              <a:effectLst/>
              <a:latin typeface="+mn-lt"/>
              <a:ea typeface="+mn-ea"/>
              <a:cs typeface="+mn-cs"/>
            </a:rPr>
            <a:t>減</a:t>
          </a:r>
          <a:r>
            <a:rPr kumimoji="1" lang="ja-JP" altLang="ja-JP" sz="1100">
              <a:solidFill>
                <a:schemeClr val="dk1"/>
              </a:solidFill>
              <a:effectLst/>
              <a:latin typeface="+mn-lt"/>
              <a:ea typeface="+mn-ea"/>
              <a:cs typeface="+mn-cs"/>
            </a:rPr>
            <a:t>となっている。これは、産業団地用地購入費の</a:t>
          </a:r>
          <a:r>
            <a:rPr kumimoji="1" lang="ja-JP" altLang="en-US" sz="1100">
              <a:solidFill>
                <a:schemeClr val="dk1"/>
              </a:solidFill>
              <a:effectLst/>
              <a:latin typeface="+mn-lt"/>
              <a:ea typeface="+mn-ea"/>
              <a:cs typeface="+mn-cs"/>
            </a:rPr>
            <a:t>皆減</a:t>
          </a:r>
          <a:r>
            <a:rPr kumimoji="1" lang="ja-JP" altLang="ja-JP" sz="1100">
              <a:solidFill>
                <a:schemeClr val="dk1"/>
              </a:solidFill>
              <a:effectLst/>
              <a:latin typeface="+mn-lt"/>
              <a:ea typeface="+mn-ea"/>
              <a:cs typeface="+mn-cs"/>
            </a:rPr>
            <a:t>が主な要因である。</a:t>
          </a:r>
          <a:endParaRPr lang="ja-JP" altLang="ja-JP" sz="1400">
            <a:effectLst/>
          </a:endParaRPr>
        </a:p>
        <a:p>
          <a:r>
            <a:rPr kumimoji="1" lang="ja-JP" altLang="ja-JP" sz="1100">
              <a:solidFill>
                <a:schemeClr val="dk1"/>
              </a:solidFill>
              <a:effectLst/>
              <a:latin typeface="+mn-lt"/>
              <a:ea typeface="+mn-ea"/>
              <a:cs typeface="+mn-cs"/>
            </a:rPr>
            <a:t>教育費は、住民一人当たり</a:t>
          </a:r>
          <a:r>
            <a:rPr kumimoji="1" lang="en-US" altLang="ja-JP" sz="1100">
              <a:solidFill>
                <a:schemeClr val="dk1"/>
              </a:solidFill>
              <a:effectLst/>
              <a:latin typeface="+mn-lt"/>
              <a:ea typeface="+mn-ea"/>
              <a:cs typeface="+mn-cs"/>
            </a:rPr>
            <a:t>60,424</a:t>
          </a:r>
          <a:r>
            <a:rPr kumimoji="1" lang="ja-JP" altLang="ja-JP" sz="1100">
              <a:solidFill>
                <a:schemeClr val="dk1"/>
              </a:solidFill>
              <a:effectLst/>
              <a:latin typeface="+mn-lt"/>
              <a:ea typeface="+mn-ea"/>
              <a:cs typeface="+mn-cs"/>
            </a:rPr>
            <a:t>円となっており、前年度より</a:t>
          </a:r>
          <a:r>
            <a:rPr kumimoji="1" lang="en-US" altLang="ja-JP" sz="1100">
              <a:solidFill>
                <a:schemeClr val="dk1"/>
              </a:solidFill>
              <a:effectLst/>
              <a:latin typeface="+mn-lt"/>
              <a:ea typeface="+mn-ea"/>
              <a:cs typeface="+mn-cs"/>
            </a:rPr>
            <a:t>9,723</a:t>
          </a:r>
          <a:r>
            <a:rPr kumimoji="1" lang="ja-JP" altLang="ja-JP" sz="1100">
              <a:solidFill>
                <a:schemeClr val="dk1"/>
              </a:solidFill>
              <a:effectLst/>
              <a:latin typeface="+mn-lt"/>
              <a:ea typeface="+mn-ea"/>
              <a:cs typeface="+mn-cs"/>
            </a:rPr>
            <a:t>円</a:t>
          </a:r>
          <a:r>
            <a:rPr kumimoji="1" lang="ja-JP" altLang="en-US" sz="1100">
              <a:solidFill>
                <a:schemeClr val="dk1"/>
              </a:solidFill>
              <a:effectLst/>
              <a:latin typeface="+mn-lt"/>
              <a:ea typeface="+mn-ea"/>
              <a:cs typeface="+mn-cs"/>
            </a:rPr>
            <a:t>増加し</a:t>
          </a:r>
          <a:r>
            <a:rPr kumimoji="1" lang="ja-JP" altLang="ja-JP" sz="1100">
              <a:solidFill>
                <a:schemeClr val="dk1"/>
              </a:solidFill>
              <a:effectLst/>
              <a:latin typeface="+mn-lt"/>
              <a:ea typeface="+mn-ea"/>
              <a:cs typeface="+mn-cs"/>
            </a:rPr>
            <a:t>ている。これは、</a:t>
          </a:r>
          <a:r>
            <a:rPr kumimoji="1" lang="ja-JP" altLang="en-US" sz="1100">
              <a:solidFill>
                <a:schemeClr val="dk1"/>
              </a:solidFill>
              <a:effectLst/>
              <a:latin typeface="+mn-lt"/>
              <a:ea typeface="+mn-ea"/>
              <a:cs typeface="+mn-cs"/>
            </a:rPr>
            <a:t>高田小学校体育館建築及び外構等整備工事費</a:t>
          </a:r>
          <a:r>
            <a:rPr kumimoji="1" lang="ja-JP" altLang="ja-JP" sz="1100">
              <a:solidFill>
                <a:schemeClr val="dk1"/>
              </a:solidFill>
              <a:effectLst/>
              <a:latin typeface="+mn-lt"/>
              <a:ea typeface="+mn-ea"/>
              <a:cs typeface="+mn-cs"/>
            </a:rPr>
            <a:t>の</a:t>
          </a:r>
          <a:r>
            <a:rPr kumimoji="1" lang="ja-JP" altLang="en-US" sz="1100">
              <a:solidFill>
                <a:schemeClr val="dk1"/>
              </a:solidFill>
              <a:effectLst/>
              <a:latin typeface="+mn-lt"/>
              <a:ea typeface="+mn-ea"/>
              <a:cs typeface="+mn-cs"/>
            </a:rPr>
            <a:t>皆増</a:t>
          </a:r>
          <a:r>
            <a:rPr kumimoji="1" lang="ja-JP" altLang="ja-JP" sz="1100">
              <a:solidFill>
                <a:schemeClr val="dk1"/>
              </a:solidFill>
              <a:effectLst/>
              <a:latin typeface="+mn-lt"/>
              <a:ea typeface="+mn-ea"/>
              <a:cs typeface="+mn-cs"/>
            </a:rPr>
            <a:t>が主な要因であり、類似団体平均を下回っている。</a:t>
          </a:r>
          <a:endParaRPr lang="ja-JP" altLang="ja-JP" sz="1400">
            <a:effectLst/>
          </a:endParaRPr>
        </a:p>
        <a:p>
          <a:r>
            <a:rPr kumimoji="1" lang="ja-JP" altLang="ja-JP" sz="1100">
              <a:solidFill>
                <a:schemeClr val="dk1"/>
              </a:solidFill>
              <a:effectLst/>
              <a:latin typeface="+mn-lt"/>
              <a:ea typeface="+mn-ea"/>
              <a:cs typeface="+mn-cs"/>
            </a:rPr>
            <a:t>災害復旧事業費は、住民一人当たり</a:t>
          </a:r>
          <a:r>
            <a:rPr kumimoji="1" lang="en-US" altLang="ja-JP" sz="1100">
              <a:solidFill>
                <a:schemeClr val="dk1"/>
              </a:solidFill>
              <a:effectLst/>
              <a:latin typeface="+mn-lt"/>
              <a:ea typeface="+mn-ea"/>
              <a:cs typeface="+mn-cs"/>
            </a:rPr>
            <a:t>4,723</a:t>
          </a:r>
          <a:r>
            <a:rPr kumimoji="1" lang="ja-JP" altLang="ja-JP" sz="1100">
              <a:solidFill>
                <a:schemeClr val="dk1"/>
              </a:solidFill>
              <a:effectLst/>
              <a:latin typeface="+mn-lt"/>
              <a:ea typeface="+mn-ea"/>
              <a:cs typeface="+mn-cs"/>
            </a:rPr>
            <a:t>円となっており、前年度より</a:t>
          </a:r>
          <a:r>
            <a:rPr kumimoji="1" lang="en-US" altLang="ja-JP" sz="1100">
              <a:solidFill>
                <a:schemeClr val="dk1"/>
              </a:solidFill>
              <a:effectLst/>
              <a:latin typeface="+mn-lt"/>
              <a:ea typeface="+mn-ea"/>
              <a:cs typeface="+mn-cs"/>
            </a:rPr>
            <a:t>6,461</a:t>
          </a:r>
          <a:r>
            <a:rPr kumimoji="1" lang="ja-JP" altLang="ja-JP" sz="1100">
              <a:solidFill>
                <a:schemeClr val="dk1"/>
              </a:solidFill>
              <a:effectLst/>
              <a:latin typeface="+mn-lt"/>
              <a:ea typeface="+mn-ea"/>
              <a:cs typeface="+mn-cs"/>
            </a:rPr>
            <a:t>円減少している。これは、公共土木施設補助災害復旧事業費の減が主な要因である。</a:t>
          </a:r>
          <a:endParaRPr lang="ja-JP" altLang="ja-JP" sz="1400">
            <a:effectLst/>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福岡県みやま市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　地方税は</a:t>
          </a:r>
          <a:r>
            <a:rPr kumimoji="1" lang="en-US" altLang="ja-JP" sz="1100">
              <a:solidFill>
                <a:schemeClr val="dk1"/>
              </a:solidFill>
              <a:effectLst/>
              <a:latin typeface="+mn-lt"/>
              <a:ea typeface="+mn-ea"/>
              <a:cs typeface="+mn-cs"/>
            </a:rPr>
            <a:t>2.1</a:t>
          </a:r>
          <a:r>
            <a:rPr kumimoji="1" lang="ja-JP" altLang="ja-JP" sz="1100">
              <a:solidFill>
                <a:schemeClr val="dk1"/>
              </a:solidFill>
              <a:effectLst/>
              <a:latin typeface="+mn-lt"/>
              <a:ea typeface="+mn-ea"/>
              <a:cs typeface="+mn-cs"/>
            </a:rPr>
            <a:t>％減少したが、地方交付税が</a:t>
          </a:r>
          <a:r>
            <a:rPr kumimoji="1" lang="en-US" altLang="ja-JP" sz="1100">
              <a:solidFill>
                <a:schemeClr val="dk1"/>
              </a:solidFill>
              <a:effectLst/>
              <a:latin typeface="+mn-lt"/>
              <a:ea typeface="+mn-ea"/>
              <a:cs typeface="+mn-cs"/>
            </a:rPr>
            <a:t>8.7</a:t>
          </a:r>
          <a:r>
            <a:rPr kumimoji="1" lang="ja-JP" altLang="ja-JP" sz="1100">
              <a:solidFill>
                <a:schemeClr val="dk1"/>
              </a:solidFill>
              <a:effectLst/>
              <a:latin typeface="+mn-lt"/>
              <a:ea typeface="+mn-ea"/>
              <a:cs typeface="+mn-cs"/>
            </a:rPr>
            <a:t>％増加及び地方</a:t>
          </a:r>
          <a:r>
            <a:rPr kumimoji="1" lang="ja-JP" altLang="en-US" sz="1100">
              <a:solidFill>
                <a:schemeClr val="dk1"/>
              </a:solidFill>
              <a:effectLst/>
              <a:latin typeface="+mn-lt"/>
              <a:ea typeface="+mn-ea"/>
              <a:cs typeface="+mn-cs"/>
            </a:rPr>
            <a:t>特例</a:t>
          </a:r>
          <a:r>
            <a:rPr kumimoji="1" lang="ja-JP" altLang="ja-JP" sz="1100">
              <a:solidFill>
                <a:schemeClr val="dk1"/>
              </a:solidFill>
              <a:effectLst/>
              <a:latin typeface="+mn-lt"/>
              <a:ea typeface="+mn-ea"/>
              <a:cs typeface="+mn-cs"/>
            </a:rPr>
            <a:t>交付金</a:t>
          </a:r>
          <a:r>
            <a:rPr kumimoji="1" lang="ja-JP" altLang="en-US" sz="1100">
              <a:solidFill>
                <a:schemeClr val="dk1"/>
              </a:solidFill>
              <a:effectLst/>
              <a:latin typeface="+mn-lt"/>
              <a:ea typeface="+mn-ea"/>
              <a:cs typeface="+mn-cs"/>
            </a:rPr>
            <a:t>が</a:t>
          </a:r>
          <a:r>
            <a:rPr kumimoji="1" lang="en-US" altLang="ja-JP" sz="1100">
              <a:solidFill>
                <a:schemeClr val="dk1"/>
              </a:solidFill>
              <a:effectLst/>
              <a:latin typeface="+mn-lt"/>
              <a:ea typeface="+mn-ea"/>
              <a:cs typeface="+mn-cs"/>
            </a:rPr>
            <a:t>435.4</a:t>
          </a:r>
          <a:r>
            <a:rPr kumimoji="1" lang="ja-JP" altLang="ja-JP" sz="1100">
              <a:solidFill>
                <a:schemeClr val="dk1"/>
              </a:solidFill>
              <a:effectLst/>
              <a:latin typeface="+mn-lt"/>
              <a:ea typeface="+mn-ea"/>
              <a:cs typeface="+mn-cs"/>
            </a:rPr>
            <a:t>％増加したことにより、一般財源は</a:t>
          </a:r>
          <a:r>
            <a:rPr kumimoji="1" lang="en-US" altLang="ja-JP" sz="1100">
              <a:solidFill>
                <a:schemeClr val="dk1"/>
              </a:solidFill>
              <a:effectLst/>
              <a:latin typeface="+mn-lt"/>
              <a:ea typeface="+mn-ea"/>
              <a:cs typeface="+mn-cs"/>
            </a:rPr>
            <a:t>6.1</a:t>
          </a:r>
          <a:r>
            <a:rPr kumimoji="1" lang="ja-JP" altLang="ja-JP" sz="1100">
              <a:solidFill>
                <a:schemeClr val="dk1"/>
              </a:solidFill>
              <a:effectLst/>
              <a:latin typeface="+mn-lt"/>
              <a:ea typeface="+mn-ea"/>
              <a:cs typeface="+mn-cs"/>
            </a:rPr>
            <a:t>％の増となった。実質単年度収支は赤字となっているが、財政調整基金の取崩し等により、実質収支比率は</a:t>
          </a:r>
          <a:r>
            <a:rPr kumimoji="1" lang="en-US" altLang="ja-JP" sz="1100">
              <a:solidFill>
                <a:schemeClr val="dk1"/>
              </a:solidFill>
              <a:effectLst/>
              <a:latin typeface="+mn-lt"/>
              <a:ea typeface="+mn-ea"/>
              <a:cs typeface="+mn-cs"/>
            </a:rPr>
            <a:t>5.47</a:t>
          </a:r>
          <a:r>
            <a:rPr kumimoji="1" lang="ja-JP" altLang="ja-JP" sz="1100">
              <a:solidFill>
                <a:schemeClr val="dk1"/>
              </a:solidFill>
              <a:effectLst/>
              <a:latin typeface="+mn-lt"/>
              <a:ea typeface="+mn-ea"/>
              <a:cs typeface="+mn-cs"/>
            </a:rPr>
            <a:t>％の黒字となっている。</a:t>
          </a:r>
          <a:endParaRPr lang="ja-JP" altLang="ja-JP">
            <a:effectLst/>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福岡県みやま市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連結実質赤字比率は、全会計において黒字となっている。介護保険事業への繰出金や国民健康保険事業特別会計への繰出金が増加傾向であり、事務的経費の節減や、独立採算の原則に立ち返り、健全な財政運営に努める。</a:t>
          </a:r>
          <a:endParaRPr lang="ja-JP" altLang="ja-JP" sz="1400">
            <a:effectLst/>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福岡県みやま市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　実質公債費比率の構成要素（分子）は、令和元年度借入の過疎対策事業債の元金償還開始等により増加しているため、前年度を上回っている。</a:t>
          </a:r>
          <a:endParaRPr lang="ja-JP" altLang="ja-JP" sz="1400">
            <a:effectLst/>
          </a:endParaRPr>
        </a:p>
        <a:p>
          <a:r>
            <a:rPr kumimoji="1" lang="ja-JP" altLang="ja-JP" sz="1100">
              <a:solidFill>
                <a:schemeClr val="dk1"/>
              </a:solidFill>
              <a:effectLst/>
              <a:latin typeface="+mn-lt"/>
              <a:ea typeface="+mn-ea"/>
              <a:cs typeface="+mn-cs"/>
            </a:rPr>
            <a:t>　今後も統合</a:t>
          </a:r>
          <a:r>
            <a:rPr kumimoji="1" lang="ja-JP" altLang="en-US" sz="1100">
              <a:solidFill>
                <a:schemeClr val="dk1"/>
              </a:solidFill>
              <a:effectLst/>
              <a:latin typeface="+mn-lt"/>
              <a:ea typeface="+mn-ea"/>
              <a:cs typeface="+mn-cs"/>
            </a:rPr>
            <a:t>中学校</a:t>
          </a:r>
          <a:r>
            <a:rPr kumimoji="1" lang="ja-JP" altLang="ja-JP" sz="1100">
              <a:solidFill>
                <a:schemeClr val="dk1"/>
              </a:solidFill>
              <a:effectLst/>
              <a:latin typeface="+mn-lt"/>
              <a:ea typeface="+mn-ea"/>
              <a:cs typeface="+mn-cs"/>
            </a:rPr>
            <a:t>建設事業</a:t>
          </a:r>
          <a:r>
            <a:rPr kumimoji="1" lang="ja-JP" altLang="en-US" sz="1100">
              <a:solidFill>
                <a:schemeClr val="dk1"/>
              </a:solidFill>
              <a:effectLst/>
              <a:latin typeface="+mn-lt"/>
              <a:ea typeface="+mn-ea"/>
              <a:cs typeface="+mn-cs"/>
            </a:rPr>
            <a:t>など</a:t>
          </a:r>
          <a:r>
            <a:rPr kumimoji="1" lang="ja-JP" altLang="ja-JP" sz="1100">
              <a:solidFill>
                <a:schemeClr val="dk1"/>
              </a:solidFill>
              <a:effectLst/>
              <a:latin typeface="+mn-lt"/>
              <a:ea typeface="+mn-ea"/>
              <a:cs typeface="+mn-cs"/>
            </a:rPr>
            <a:t>により過疎対策事業債の増加となる見込みであるため、新規発行債の抑制等を行い、実質公債費比率の抑制に努める。</a:t>
          </a:r>
          <a:endParaRPr lang="ja-JP" altLang="ja-JP" sz="1400">
            <a:effectLst/>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満期一括償還での地方債借入はない。</a:t>
          </a:r>
          <a:endParaRPr kumimoji="1" lang="ja-JP" altLang="en-US" sz="1000">
            <a:latin typeface="ＭＳ ゴシック" pitchFamily="49" charset="-128"/>
            <a:ea typeface="ＭＳ ゴシック" pitchFamily="49" charset="-128"/>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福岡県みやま市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一般会計等に係る地方債の現在高が減少し、将来負担額は減少したが、それ以上に財政調整基金等の取崩の増加により充当可能財源等が減少したため、将来負担比率の分子は増加している。</a:t>
          </a:r>
          <a:endParaRPr lang="ja-JP" altLang="ja-JP" sz="1400">
            <a:effectLst/>
          </a:endParaRPr>
        </a:p>
        <a:p>
          <a:r>
            <a:rPr kumimoji="1" lang="ja-JP" altLang="ja-JP" sz="1100">
              <a:solidFill>
                <a:schemeClr val="dk1"/>
              </a:solidFill>
              <a:effectLst/>
              <a:latin typeface="+mn-lt"/>
              <a:ea typeface="+mn-ea"/>
              <a:cs typeface="+mn-cs"/>
            </a:rPr>
            <a:t>　今後は、充当可能基金の積立や新規債の発行抑制、繰上償還等による財政の健全化に努める。</a:t>
          </a:r>
          <a:endParaRPr lang="ja-JP" altLang="ja-JP" sz="1400">
            <a:effectLst/>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福岡県みやま市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300">
              <a:solidFill>
                <a:schemeClr val="dk1"/>
              </a:solidFill>
              <a:effectLst/>
              <a:latin typeface="+mn-lt"/>
              <a:ea typeface="+mn-ea"/>
              <a:cs typeface="+mn-cs"/>
            </a:rPr>
            <a:t>人口減少等による市町村民税の減収</a:t>
          </a:r>
          <a:r>
            <a:rPr kumimoji="1" lang="ja-JP" altLang="en-US" sz="1300">
              <a:solidFill>
                <a:schemeClr val="dk1"/>
              </a:solidFill>
              <a:effectLst/>
              <a:latin typeface="+mn-lt"/>
              <a:ea typeface="+mn-ea"/>
              <a:cs typeface="+mn-cs"/>
            </a:rPr>
            <a:t>等により</a:t>
          </a:r>
          <a:r>
            <a:rPr kumimoji="1" lang="ja-JP" altLang="ja-JP" sz="1300">
              <a:solidFill>
                <a:schemeClr val="dk1"/>
              </a:solidFill>
              <a:effectLst/>
              <a:latin typeface="+mn-lt"/>
              <a:ea typeface="+mn-ea"/>
              <a:cs typeface="+mn-cs"/>
            </a:rPr>
            <a:t>、基金残高は減少。</a:t>
          </a:r>
          <a:endParaRPr lang="ja-JP" altLang="ja-JP" sz="1300">
            <a:effectLst/>
          </a:endParaRPr>
        </a:p>
        <a:p>
          <a:r>
            <a:rPr kumimoji="1" lang="ja-JP" altLang="ja-JP" sz="1300">
              <a:solidFill>
                <a:schemeClr val="dk1"/>
              </a:solidFill>
              <a:effectLst/>
              <a:latin typeface="+mn-lt"/>
              <a:ea typeface="+mn-ea"/>
              <a:cs typeface="+mn-cs"/>
            </a:rPr>
            <a:t>財政調整基金：前年度決算剰余金の</a:t>
          </a:r>
          <a:r>
            <a:rPr kumimoji="1" lang="en-US" altLang="ja-JP" sz="1300">
              <a:solidFill>
                <a:schemeClr val="dk1"/>
              </a:solidFill>
              <a:effectLst/>
              <a:latin typeface="+mn-lt"/>
              <a:ea typeface="+mn-ea"/>
              <a:cs typeface="+mn-cs"/>
            </a:rPr>
            <a:t>2</a:t>
          </a:r>
          <a:r>
            <a:rPr kumimoji="1" lang="ja-JP" altLang="ja-JP" sz="1300">
              <a:solidFill>
                <a:schemeClr val="dk1"/>
              </a:solidFill>
              <a:effectLst/>
              <a:latin typeface="+mn-lt"/>
              <a:ea typeface="+mn-ea"/>
              <a:cs typeface="+mn-cs"/>
            </a:rPr>
            <a:t>分の</a:t>
          </a:r>
          <a:r>
            <a:rPr kumimoji="1" lang="en-US" altLang="ja-JP" sz="1300">
              <a:solidFill>
                <a:schemeClr val="dk1"/>
              </a:solidFill>
              <a:effectLst/>
              <a:latin typeface="+mn-lt"/>
              <a:ea typeface="+mn-ea"/>
              <a:cs typeface="+mn-cs"/>
            </a:rPr>
            <a:t>1</a:t>
          </a:r>
          <a:r>
            <a:rPr kumimoji="1" lang="ja-JP" altLang="ja-JP" sz="1300">
              <a:solidFill>
                <a:schemeClr val="dk1"/>
              </a:solidFill>
              <a:effectLst/>
              <a:latin typeface="+mn-lt"/>
              <a:ea typeface="+mn-ea"/>
              <a:cs typeface="+mn-cs"/>
            </a:rPr>
            <a:t>である</a:t>
          </a:r>
          <a:r>
            <a:rPr kumimoji="1" lang="en-US" altLang="ja-JP" sz="1300">
              <a:solidFill>
                <a:schemeClr val="dk1"/>
              </a:solidFill>
              <a:effectLst/>
              <a:latin typeface="+mn-lt"/>
              <a:ea typeface="+mn-ea"/>
              <a:cs typeface="+mn-cs"/>
            </a:rPr>
            <a:t>270</a:t>
          </a:r>
          <a:r>
            <a:rPr kumimoji="1" lang="ja-JP" altLang="ja-JP" sz="1300">
              <a:solidFill>
                <a:schemeClr val="dk1"/>
              </a:solidFill>
              <a:effectLst/>
              <a:latin typeface="+mn-lt"/>
              <a:ea typeface="+mn-ea"/>
              <a:cs typeface="+mn-cs"/>
            </a:rPr>
            <a:t>百万円を積立。財源調整として</a:t>
          </a:r>
          <a:r>
            <a:rPr kumimoji="1" lang="en-US" altLang="ja-JP" sz="1300">
              <a:solidFill>
                <a:schemeClr val="dk1"/>
              </a:solidFill>
              <a:effectLst/>
              <a:latin typeface="+mn-lt"/>
              <a:ea typeface="+mn-ea"/>
              <a:cs typeface="+mn-cs"/>
            </a:rPr>
            <a:t>400</a:t>
          </a:r>
          <a:r>
            <a:rPr kumimoji="1" lang="ja-JP" altLang="ja-JP" sz="1300">
              <a:solidFill>
                <a:schemeClr val="dk1"/>
              </a:solidFill>
              <a:effectLst/>
              <a:latin typeface="+mn-lt"/>
              <a:ea typeface="+mn-ea"/>
              <a:cs typeface="+mn-cs"/>
            </a:rPr>
            <a:t>百万円を取崩。</a:t>
          </a:r>
          <a:endParaRPr lang="ja-JP" altLang="ja-JP" sz="1300">
            <a:effectLst/>
          </a:endParaRPr>
        </a:p>
        <a:p>
          <a:r>
            <a:rPr kumimoji="1" lang="ja-JP" altLang="ja-JP" sz="1300">
              <a:solidFill>
                <a:schemeClr val="dk1"/>
              </a:solidFill>
              <a:effectLst/>
              <a:latin typeface="+mn-lt"/>
              <a:ea typeface="+mn-ea"/>
              <a:cs typeface="+mn-cs"/>
            </a:rPr>
            <a:t>減債基金：今後の公債費償還に備え、</a:t>
          </a:r>
          <a:r>
            <a:rPr kumimoji="1" lang="en-US" altLang="ja-JP" sz="1300">
              <a:solidFill>
                <a:schemeClr val="dk1"/>
              </a:solidFill>
              <a:effectLst/>
              <a:latin typeface="+mn-lt"/>
              <a:ea typeface="+mn-ea"/>
              <a:cs typeface="+mn-cs"/>
            </a:rPr>
            <a:t>100</a:t>
          </a:r>
          <a:r>
            <a:rPr kumimoji="1" lang="ja-JP" altLang="ja-JP" sz="1300">
              <a:solidFill>
                <a:schemeClr val="dk1"/>
              </a:solidFill>
              <a:effectLst/>
              <a:latin typeface="+mn-lt"/>
              <a:ea typeface="+mn-ea"/>
              <a:cs typeface="+mn-cs"/>
            </a:rPr>
            <a:t>百万円を積立。</a:t>
          </a:r>
          <a:endParaRPr lang="ja-JP" altLang="ja-JP" sz="1300">
            <a:effectLst/>
          </a:endParaRPr>
        </a:p>
        <a:p>
          <a:r>
            <a:rPr kumimoji="1" lang="ja-JP" altLang="ja-JP" sz="1300">
              <a:solidFill>
                <a:schemeClr val="dk1"/>
              </a:solidFill>
              <a:effectLst/>
              <a:latin typeface="+mn-lt"/>
              <a:ea typeface="+mn-ea"/>
              <a:cs typeface="+mn-cs"/>
            </a:rPr>
            <a:t>その他特定目的基金：ふるさとみやま応援基金は、ふるさと納税分を</a:t>
          </a:r>
          <a:r>
            <a:rPr kumimoji="1" lang="en-US" altLang="ja-JP" sz="1300">
              <a:solidFill>
                <a:schemeClr val="dk1"/>
              </a:solidFill>
              <a:effectLst/>
              <a:latin typeface="+mn-lt"/>
              <a:ea typeface="+mn-ea"/>
              <a:cs typeface="+mn-cs"/>
            </a:rPr>
            <a:t>134</a:t>
          </a:r>
          <a:r>
            <a:rPr kumimoji="1" lang="ja-JP" altLang="ja-JP" sz="1300">
              <a:solidFill>
                <a:schemeClr val="dk1"/>
              </a:solidFill>
              <a:effectLst/>
              <a:latin typeface="+mn-lt"/>
              <a:ea typeface="+mn-ea"/>
              <a:cs typeface="+mn-cs"/>
            </a:rPr>
            <a:t>百万円積立。市独自事業に</a:t>
          </a:r>
          <a:r>
            <a:rPr kumimoji="1" lang="en-US" altLang="ja-JP" sz="1300">
              <a:solidFill>
                <a:schemeClr val="dk1"/>
              </a:solidFill>
              <a:effectLst/>
              <a:latin typeface="+mn-lt"/>
              <a:ea typeface="+mn-ea"/>
              <a:cs typeface="+mn-cs"/>
            </a:rPr>
            <a:t>160</a:t>
          </a:r>
          <a:r>
            <a:rPr kumimoji="1" lang="ja-JP" altLang="ja-JP" sz="1300">
              <a:solidFill>
                <a:schemeClr val="dk1"/>
              </a:solidFill>
              <a:effectLst/>
              <a:latin typeface="+mn-lt"/>
              <a:ea typeface="+mn-ea"/>
              <a:cs typeface="+mn-cs"/>
            </a:rPr>
            <a:t>百万円取崩。</a:t>
          </a:r>
          <a:r>
            <a:rPr kumimoji="1" lang="ja-JP" altLang="en-US" sz="1300">
              <a:solidFill>
                <a:schemeClr val="dk1"/>
              </a:solidFill>
              <a:effectLst/>
              <a:latin typeface="+mn-lt"/>
              <a:ea typeface="+mn-ea"/>
              <a:cs typeface="+mn-cs"/>
            </a:rPr>
            <a:t>地域雇用創出推進</a:t>
          </a:r>
          <a:r>
            <a:rPr kumimoji="1" lang="ja-JP" altLang="ja-JP" sz="1300">
              <a:solidFill>
                <a:schemeClr val="dk1"/>
              </a:solidFill>
              <a:effectLst/>
              <a:latin typeface="+mn-lt"/>
              <a:ea typeface="+mn-ea"/>
              <a:cs typeface="+mn-cs"/>
            </a:rPr>
            <a:t>基金は、産業団地造成事業に係る</a:t>
          </a:r>
          <a:r>
            <a:rPr kumimoji="1" lang="ja-JP" altLang="en-US" sz="1300">
              <a:solidFill>
                <a:schemeClr val="dk1"/>
              </a:solidFill>
              <a:effectLst/>
              <a:latin typeface="+mn-lt"/>
              <a:ea typeface="+mn-ea"/>
              <a:cs typeface="+mn-cs"/>
            </a:rPr>
            <a:t>造成工事</a:t>
          </a:r>
          <a:r>
            <a:rPr kumimoji="1" lang="ja-JP" altLang="ja-JP" sz="1300">
              <a:solidFill>
                <a:schemeClr val="dk1"/>
              </a:solidFill>
              <a:effectLst/>
              <a:latin typeface="+mn-lt"/>
              <a:ea typeface="+mn-ea"/>
              <a:cs typeface="+mn-cs"/>
            </a:rPr>
            <a:t>費に対し、</a:t>
          </a:r>
          <a:r>
            <a:rPr kumimoji="1" lang="en-US" altLang="ja-JP" sz="1300">
              <a:solidFill>
                <a:schemeClr val="dk1"/>
              </a:solidFill>
              <a:effectLst/>
              <a:latin typeface="+mn-lt"/>
              <a:ea typeface="+mn-ea"/>
              <a:cs typeface="+mn-cs"/>
            </a:rPr>
            <a:t>150</a:t>
          </a:r>
          <a:r>
            <a:rPr kumimoji="1" lang="ja-JP" altLang="ja-JP" sz="1300">
              <a:solidFill>
                <a:schemeClr val="dk1"/>
              </a:solidFill>
              <a:effectLst/>
              <a:latin typeface="+mn-lt"/>
              <a:ea typeface="+mn-ea"/>
              <a:cs typeface="+mn-cs"/>
            </a:rPr>
            <a:t>百万円取崩。まちづくり</a:t>
          </a:r>
          <a:r>
            <a:rPr kumimoji="1" lang="ja-JP" altLang="en-US" sz="1300">
              <a:solidFill>
                <a:schemeClr val="dk1"/>
              </a:solidFill>
              <a:effectLst/>
              <a:latin typeface="+mn-lt"/>
              <a:ea typeface="+mn-ea"/>
              <a:cs typeface="+mn-cs"/>
            </a:rPr>
            <a:t>応援</a:t>
          </a:r>
          <a:r>
            <a:rPr kumimoji="1" lang="ja-JP" altLang="ja-JP" sz="1300">
              <a:solidFill>
                <a:schemeClr val="dk1"/>
              </a:solidFill>
              <a:effectLst/>
              <a:latin typeface="+mn-lt"/>
              <a:ea typeface="+mn-ea"/>
              <a:cs typeface="+mn-cs"/>
            </a:rPr>
            <a:t>基金は、</a:t>
          </a:r>
          <a:r>
            <a:rPr kumimoji="1" lang="ja-JP" altLang="en-US" sz="1300">
              <a:solidFill>
                <a:schemeClr val="dk1"/>
              </a:solidFill>
              <a:effectLst/>
              <a:latin typeface="+mn-lt"/>
              <a:ea typeface="+mn-ea"/>
              <a:cs typeface="+mn-cs"/>
            </a:rPr>
            <a:t>市内小中学生のワンヘルス教育に係る事業に対し、</a:t>
          </a:r>
          <a:r>
            <a:rPr kumimoji="1" lang="en-US" altLang="ja-JP" sz="1300">
              <a:solidFill>
                <a:schemeClr val="dk1"/>
              </a:solidFill>
              <a:effectLst/>
              <a:latin typeface="+mn-lt"/>
              <a:ea typeface="+mn-ea"/>
              <a:cs typeface="+mn-cs"/>
            </a:rPr>
            <a:t>4</a:t>
          </a:r>
          <a:r>
            <a:rPr kumimoji="1" lang="ja-JP" altLang="en-US" sz="1300">
              <a:solidFill>
                <a:schemeClr val="dk1"/>
              </a:solidFill>
              <a:effectLst/>
              <a:latin typeface="+mn-lt"/>
              <a:ea typeface="+mn-ea"/>
              <a:cs typeface="+mn-cs"/>
            </a:rPr>
            <a:t>百万円取崩。</a:t>
          </a:r>
          <a:endParaRPr kumimoji="1" lang="en-US" altLang="ja-JP" sz="1300">
            <a:solidFill>
              <a:schemeClr val="dk1"/>
            </a:solidFill>
            <a:effectLst/>
            <a:latin typeface="+mn-lt"/>
            <a:ea typeface="+mn-ea"/>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a:solidFill>
                <a:schemeClr val="dk1"/>
              </a:solidFill>
              <a:effectLst/>
              <a:latin typeface="+mn-lt"/>
              <a:ea typeface="+mn-ea"/>
              <a:cs typeface="+mn-cs"/>
            </a:rPr>
            <a:t>市税の減収や災害などの不足の事態や公共施設の老朽化対策、増加傾向にある市債の繰上償還などに備えるとともに、今後の財政需要の増大に適切に対応していけるように一定額を確保していく。</a:t>
          </a:r>
          <a:endParaRPr lang="ja-JP" altLang="ja-JP" sz="13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200">
              <a:solidFill>
                <a:schemeClr val="dk1"/>
              </a:solidFill>
              <a:effectLst/>
              <a:latin typeface="+mn-lt"/>
              <a:ea typeface="+mn-ea"/>
              <a:cs typeface="+mn-cs"/>
            </a:rPr>
            <a:t>教育振興基金：市立学校施設の整備、生涯学習の振興及びスポーツの振興を図るとともに、まちづくりを担うリーダーや地域文化の後継者の育成を図るために要する経費の財源</a:t>
          </a:r>
          <a:endParaRPr lang="ja-JP" altLang="ja-JP" sz="1200">
            <a:effectLst/>
          </a:endParaRPr>
        </a:p>
        <a:p>
          <a:r>
            <a:rPr kumimoji="1" lang="ja-JP" altLang="ja-JP" sz="1200">
              <a:solidFill>
                <a:schemeClr val="dk1"/>
              </a:solidFill>
              <a:effectLst/>
              <a:latin typeface="+mn-lt"/>
              <a:ea typeface="+mn-ea"/>
              <a:cs typeface="+mn-cs"/>
            </a:rPr>
            <a:t>まちづくり振興基金：調和あるまちづくりに必要な生活関連施設や都市基盤施設の整備を図り、又はみやま市への定住促進に資する経費の財源</a:t>
          </a:r>
          <a:endParaRPr lang="ja-JP" altLang="ja-JP" sz="1200">
            <a:effectLst/>
          </a:endParaRPr>
        </a:p>
        <a:p>
          <a:r>
            <a:rPr kumimoji="1" lang="ja-JP" altLang="ja-JP" sz="1200">
              <a:solidFill>
                <a:schemeClr val="dk1"/>
              </a:solidFill>
              <a:effectLst/>
              <a:latin typeface="+mn-lt"/>
              <a:ea typeface="+mn-ea"/>
              <a:cs typeface="+mn-cs"/>
            </a:rPr>
            <a:t>福祉振興基金：地域における福祉活動を推進し、もって快適な生活環境の形成等を図るために要する経費の財源</a:t>
          </a:r>
          <a:endParaRPr lang="ja-JP" altLang="ja-JP" sz="1200">
            <a:effectLst/>
          </a:endParaRPr>
        </a:p>
        <a:p>
          <a:r>
            <a:rPr kumimoji="1" lang="ja-JP" altLang="ja-JP" sz="1200">
              <a:solidFill>
                <a:schemeClr val="dk1"/>
              </a:solidFill>
              <a:effectLst/>
              <a:latin typeface="+mn-lt"/>
              <a:ea typeface="+mn-ea"/>
              <a:cs typeface="+mn-cs"/>
            </a:rPr>
            <a:t>農林水産業振興基金：地域における農林水産業の振興及び農村の活性化を推進する経費の財源</a:t>
          </a:r>
          <a:endParaRPr lang="ja-JP" altLang="ja-JP" sz="1200">
            <a:effectLst/>
          </a:endParaRPr>
        </a:p>
        <a:p>
          <a:r>
            <a:rPr kumimoji="1" lang="ja-JP" altLang="ja-JP" sz="1200">
              <a:solidFill>
                <a:schemeClr val="dk1"/>
              </a:solidFill>
              <a:effectLst/>
              <a:latin typeface="+mn-lt"/>
              <a:ea typeface="+mn-ea"/>
              <a:cs typeface="+mn-cs"/>
            </a:rPr>
            <a:t>企業誘致基金：企業誘致のための土地取得に要する経費の財源</a:t>
          </a:r>
          <a:endParaRPr lang="ja-JP" altLang="ja-JP" sz="1200">
            <a:effectLst/>
          </a:endParaRPr>
        </a:p>
        <a:p>
          <a:r>
            <a:rPr kumimoji="1" lang="ja-JP" altLang="ja-JP" sz="1200">
              <a:solidFill>
                <a:schemeClr val="dk1"/>
              </a:solidFill>
              <a:effectLst/>
              <a:latin typeface="+mn-lt"/>
              <a:ea typeface="+mn-ea"/>
              <a:cs typeface="+mn-cs"/>
            </a:rPr>
            <a:t>地域雇用創出推進基金：企業誘致による地域の雇用創出等に資する経費の財源</a:t>
          </a:r>
          <a:endParaRPr lang="ja-JP" altLang="ja-JP" sz="1200">
            <a:effectLst/>
          </a:endParaRPr>
        </a:p>
        <a:p>
          <a:r>
            <a:rPr kumimoji="1" lang="ja-JP" altLang="ja-JP" sz="1200">
              <a:solidFill>
                <a:schemeClr val="dk1"/>
              </a:solidFill>
              <a:effectLst/>
              <a:latin typeface="+mn-lt"/>
              <a:ea typeface="+mn-ea"/>
              <a:cs typeface="+mn-cs"/>
            </a:rPr>
            <a:t>環境衛生施設整備基金：環境衛生に係る施設の整備に要する経費の財源</a:t>
          </a:r>
          <a:endParaRPr lang="ja-JP" altLang="ja-JP" sz="1200">
            <a:effectLst/>
          </a:endParaRPr>
        </a:p>
        <a:p>
          <a:r>
            <a:rPr kumimoji="1" lang="ja-JP" altLang="ja-JP" sz="1200">
              <a:solidFill>
                <a:schemeClr val="dk1"/>
              </a:solidFill>
              <a:effectLst/>
              <a:latin typeface="+mn-lt"/>
              <a:ea typeface="+mn-ea"/>
              <a:cs typeface="+mn-cs"/>
            </a:rPr>
            <a:t>災害対策基金：災害予防、災害応急対策及び災害復旧に要する経費の財源</a:t>
          </a:r>
          <a:endParaRPr lang="ja-JP" altLang="ja-JP" sz="1200">
            <a:effectLst/>
          </a:endParaRPr>
        </a:p>
        <a:p>
          <a:r>
            <a:rPr kumimoji="1" lang="ja-JP" altLang="ja-JP" sz="1200">
              <a:solidFill>
                <a:schemeClr val="dk1"/>
              </a:solidFill>
              <a:effectLst/>
              <a:latin typeface="+mn-lt"/>
              <a:ea typeface="+mn-ea"/>
              <a:cs typeface="+mn-cs"/>
            </a:rPr>
            <a:t>ふるさとみやま応援基金：ふるさと納税制度により寄せられた寄附金を活用し、寄附者の意向を反映するための経費の財源</a:t>
          </a:r>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200">
              <a:solidFill>
                <a:schemeClr val="dk1"/>
              </a:solidFill>
              <a:effectLst/>
              <a:latin typeface="+mn-lt"/>
              <a:ea typeface="+mn-ea"/>
              <a:cs typeface="+mn-cs"/>
            </a:rPr>
            <a:t>ふるさとみやま応援基金：市独自の事業に</a:t>
          </a:r>
          <a:r>
            <a:rPr kumimoji="1" lang="en-US" altLang="ja-JP" sz="1200">
              <a:solidFill>
                <a:schemeClr val="dk1"/>
              </a:solidFill>
              <a:effectLst/>
              <a:latin typeface="+mn-lt"/>
              <a:ea typeface="+mn-ea"/>
              <a:cs typeface="+mn-cs"/>
            </a:rPr>
            <a:t>160</a:t>
          </a:r>
          <a:r>
            <a:rPr kumimoji="1" lang="ja-JP" altLang="ja-JP" sz="1200">
              <a:solidFill>
                <a:schemeClr val="dk1"/>
              </a:solidFill>
              <a:effectLst/>
              <a:latin typeface="+mn-lt"/>
              <a:ea typeface="+mn-ea"/>
              <a:cs typeface="+mn-cs"/>
            </a:rPr>
            <a:t>百万円充当した一方で、ふるさと納税収入分の</a:t>
          </a:r>
          <a:r>
            <a:rPr kumimoji="1" lang="en-US" altLang="ja-JP" sz="1200">
              <a:solidFill>
                <a:schemeClr val="dk1"/>
              </a:solidFill>
              <a:effectLst/>
              <a:latin typeface="+mn-lt"/>
              <a:ea typeface="+mn-ea"/>
              <a:cs typeface="+mn-cs"/>
            </a:rPr>
            <a:t>134</a:t>
          </a:r>
          <a:r>
            <a:rPr kumimoji="1" lang="ja-JP" altLang="ja-JP" sz="1200">
              <a:solidFill>
                <a:schemeClr val="dk1"/>
              </a:solidFill>
              <a:effectLst/>
              <a:latin typeface="+mn-lt"/>
              <a:ea typeface="+mn-ea"/>
              <a:cs typeface="+mn-cs"/>
            </a:rPr>
            <a:t>百万円を積立。</a:t>
          </a:r>
          <a:endParaRPr lang="ja-JP" altLang="ja-JP" sz="1200">
            <a:effectLst/>
          </a:endParaRPr>
        </a:p>
        <a:p>
          <a:r>
            <a:rPr kumimoji="1" lang="ja-JP" altLang="en-US" sz="1200">
              <a:solidFill>
                <a:schemeClr val="dk1"/>
              </a:solidFill>
              <a:effectLst/>
              <a:latin typeface="+mn-lt"/>
              <a:ea typeface="+mn-ea"/>
              <a:cs typeface="+mn-cs"/>
            </a:rPr>
            <a:t>地域雇用創出推進</a:t>
          </a:r>
          <a:r>
            <a:rPr kumimoji="1" lang="ja-JP" altLang="ja-JP" sz="1200">
              <a:solidFill>
                <a:schemeClr val="dk1"/>
              </a:solidFill>
              <a:effectLst/>
              <a:latin typeface="+mn-lt"/>
              <a:ea typeface="+mn-ea"/>
              <a:cs typeface="+mn-cs"/>
            </a:rPr>
            <a:t>基金：産業団地造成事業に係る</a:t>
          </a:r>
          <a:r>
            <a:rPr kumimoji="1" lang="ja-JP" altLang="en-US" sz="1200">
              <a:solidFill>
                <a:schemeClr val="dk1"/>
              </a:solidFill>
              <a:effectLst/>
              <a:latin typeface="+mn-lt"/>
              <a:ea typeface="+mn-ea"/>
              <a:cs typeface="+mn-cs"/>
            </a:rPr>
            <a:t>造成工事費</a:t>
          </a:r>
          <a:r>
            <a:rPr kumimoji="1" lang="ja-JP" altLang="ja-JP" sz="1200">
              <a:solidFill>
                <a:schemeClr val="dk1"/>
              </a:solidFill>
              <a:effectLst/>
              <a:latin typeface="+mn-lt"/>
              <a:ea typeface="+mn-ea"/>
              <a:cs typeface="+mn-cs"/>
            </a:rPr>
            <a:t>に対し、</a:t>
          </a:r>
          <a:r>
            <a:rPr kumimoji="1" lang="en-US" altLang="ja-JP" sz="1200">
              <a:solidFill>
                <a:schemeClr val="dk1"/>
              </a:solidFill>
              <a:effectLst/>
              <a:latin typeface="+mn-lt"/>
              <a:ea typeface="+mn-ea"/>
              <a:cs typeface="+mn-cs"/>
            </a:rPr>
            <a:t>150</a:t>
          </a:r>
          <a:r>
            <a:rPr kumimoji="1" lang="ja-JP" altLang="ja-JP" sz="1200">
              <a:solidFill>
                <a:schemeClr val="dk1"/>
              </a:solidFill>
              <a:effectLst/>
              <a:latin typeface="+mn-lt"/>
              <a:ea typeface="+mn-ea"/>
              <a:cs typeface="+mn-cs"/>
            </a:rPr>
            <a:t>百万円取崩。</a:t>
          </a:r>
          <a:endParaRPr lang="ja-JP" altLang="ja-JP" sz="1200">
            <a:effectLst/>
          </a:endParaRPr>
        </a:p>
        <a:p>
          <a:r>
            <a:rPr kumimoji="1" lang="ja-JP" altLang="en-US" sz="1200">
              <a:solidFill>
                <a:schemeClr val="dk1"/>
              </a:solidFill>
              <a:effectLst/>
              <a:latin typeface="+mn-lt"/>
              <a:ea typeface="+mn-ea"/>
              <a:cs typeface="+mn-cs"/>
            </a:rPr>
            <a:t>農林水産業</a:t>
          </a:r>
          <a:r>
            <a:rPr kumimoji="1" lang="ja-JP" altLang="ja-JP" sz="1200">
              <a:solidFill>
                <a:schemeClr val="dk1"/>
              </a:solidFill>
              <a:effectLst/>
              <a:latin typeface="+mn-lt"/>
              <a:ea typeface="+mn-ea"/>
              <a:cs typeface="+mn-cs"/>
            </a:rPr>
            <a:t>振興基金：</a:t>
          </a:r>
          <a:r>
            <a:rPr kumimoji="1" lang="ja-JP" altLang="en-US" sz="1200">
              <a:solidFill>
                <a:schemeClr val="dk1"/>
              </a:solidFill>
              <a:effectLst/>
              <a:latin typeface="+mn-lt"/>
              <a:ea typeface="+mn-ea"/>
              <a:cs typeface="+mn-cs"/>
            </a:rPr>
            <a:t>道の駅みやまからの収益寄附金</a:t>
          </a:r>
          <a:r>
            <a:rPr kumimoji="1" lang="en-US" altLang="ja-JP" sz="1200">
              <a:solidFill>
                <a:schemeClr val="dk1"/>
              </a:solidFill>
              <a:effectLst/>
              <a:latin typeface="+mn-lt"/>
              <a:ea typeface="+mn-ea"/>
              <a:cs typeface="+mn-cs"/>
            </a:rPr>
            <a:t>16</a:t>
          </a:r>
          <a:r>
            <a:rPr kumimoji="1" lang="ja-JP" altLang="en-US" sz="1200">
              <a:solidFill>
                <a:schemeClr val="dk1"/>
              </a:solidFill>
              <a:effectLst/>
              <a:latin typeface="+mn-lt"/>
              <a:ea typeface="+mn-ea"/>
              <a:cs typeface="+mn-cs"/>
            </a:rPr>
            <a:t>百万円を積立。</a:t>
          </a:r>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200">
              <a:solidFill>
                <a:schemeClr val="dk1"/>
              </a:solidFill>
              <a:effectLst/>
              <a:latin typeface="+mn-lt"/>
              <a:ea typeface="+mn-ea"/>
              <a:cs typeface="+mn-cs"/>
            </a:rPr>
            <a:t>ふるさと納税収入分について、寄附者の意向に沿うようにふるさとみやま応援基金に積み立てを行っている。</a:t>
          </a:r>
          <a:endParaRPr lang="ja-JP" altLang="ja-JP" sz="1200">
            <a:effectLst/>
          </a:endParaRPr>
        </a:p>
        <a:p>
          <a:r>
            <a:rPr kumimoji="1" lang="ja-JP" altLang="ja-JP" sz="1200">
              <a:solidFill>
                <a:schemeClr val="dk1"/>
              </a:solidFill>
              <a:effectLst/>
              <a:latin typeface="+mn-lt"/>
              <a:ea typeface="+mn-ea"/>
              <a:cs typeface="+mn-cs"/>
            </a:rPr>
            <a:t>今後も大型事業が予想されるため、基金積立を検討していく。</a:t>
          </a:r>
          <a:endParaRPr lang="ja-JP" altLang="ja-JP" sz="1200">
            <a:effectLst/>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a:solidFill>
                <a:schemeClr val="dk1"/>
              </a:solidFill>
              <a:effectLst/>
              <a:latin typeface="+mn-lt"/>
              <a:ea typeface="+mn-ea"/>
              <a:cs typeface="+mn-cs"/>
            </a:rPr>
            <a:t>人口減少等による市町村民税の減収等のため、財源調整として取崩しを行ったことによる減少。</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a:solidFill>
                <a:schemeClr val="dk1"/>
              </a:solidFill>
              <a:effectLst/>
              <a:latin typeface="+mn-lt"/>
              <a:ea typeface="+mn-ea"/>
              <a:cs typeface="+mn-cs"/>
            </a:rPr>
            <a:t>市税の大幅な減収や大規模災害など不足の事態に備えるため、これまで同様予算編成や予算執行における効率化を図っていく。</a:t>
          </a:r>
          <a:endParaRPr lang="ja-JP" altLang="ja-JP" sz="13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a:solidFill>
                <a:schemeClr val="dk1"/>
              </a:solidFill>
              <a:effectLst/>
              <a:latin typeface="+mn-lt"/>
              <a:ea typeface="+mn-ea"/>
              <a:cs typeface="+mn-cs"/>
            </a:rPr>
            <a:t>今後の公債費償還に備え、</a:t>
          </a:r>
          <a:r>
            <a:rPr kumimoji="1" lang="en-US" altLang="ja-JP" sz="1300">
              <a:solidFill>
                <a:schemeClr val="dk1"/>
              </a:solidFill>
              <a:effectLst/>
              <a:latin typeface="+mn-lt"/>
              <a:ea typeface="+mn-ea"/>
              <a:cs typeface="+mn-cs"/>
            </a:rPr>
            <a:t>100</a:t>
          </a:r>
          <a:r>
            <a:rPr kumimoji="1" lang="ja-JP" altLang="ja-JP" sz="1300">
              <a:solidFill>
                <a:schemeClr val="dk1"/>
              </a:solidFill>
              <a:effectLst/>
              <a:latin typeface="+mn-lt"/>
              <a:ea typeface="+mn-ea"/>
              <a:cs typeface="+mn-cs"/>
            </a:rPr>
            <a:t>百万円を積み立てたことによる増加</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a:solidFill>
                <a:schemeClr val="dk1"/>
              </a:solidFill>
              <a:effectLst/>
              <a:latin typeface="+mn-lt"/>
              <a:ea typeface="+mn-ea"/>
              <a:cs typeface="+mn-cs"/>
            </a:rPr>
            <a:t>近年の大型事業に伴い、市債残高が増加傾向であるため、今後の公債費償還に備え、基金の積み増しを図っていく。</a:t>
          </a:r>
          <a:endParaRPr lang="ja-JP" altLang="ja-JP" sz="13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307912D7-A392-49FD-AF97-4F6720BBDA9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1D21FB1E-3C01-42A4-B8C5-4525A107011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46214D1F-36D4-4206-9757-EC8A74292125}"/>
            </a:ext>
          </a:extLst>
        </xdr:cNvPr>
        <xdr:cNvSpPr/>
      </xdr:nvSpPr>
      <xdr:spPr>
        <a:xfrm>
          <a:off x="13058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5" name="正方形/長方形 4">
          <a:extLst>
            <a:ext uri="{FF2B5EF4-FFF2-40B4-BE49-F238E27FC236}">
              <a16:creationId xmlns:a16="http://schemas.microsoft.com/office/drawing/2014/main" id="{980804DF-291C-49B7-A192-CCFFB1458E2A}"/>
            </a:ext>
          </a:extLst>
        </xdr:cNvPr>
        <xdr:cNvSpPr/>
      </xdr:nvSpPr>
      <xdr:spPr>
        <a:xfrm>
          <a:off x="13058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6" name="正方形/長方形 5">
          <a:extLst>
            <a:ext uri="{FF2B5EF4-FFF2-40B4-BE49-F238E27FC236}">
              <a16:creationId xmlns:a16="http://schemas.microsoft.com/office/drawing/2014/main" id="{9A9D314D-7B11-4B52-B9FA-12171E0AF5C3}"/>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7" name="正方形/長方形 6">
          <a:extLst>
            <a:ext uri="{FF2B5EF4-FFF2-40B4-BE49-F238E27FC236}">
              <a16:creationId xmlns:a16="http://schemas.microsoft.com/office/drawing/2014/main" id="{CD8692B6-65A3-4E0B-9147-D7423B24DE6B}"/>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8" name="正方形/長方形 7">
          <a:extLst>
            <a:ext uri="{FF2B5EF4-FFF2-40B4-BE49-F238E27FC236}">
              <a16:creationId xmlns:a16="http://schemas.microsoft.com/office/drawing/2014/main" id="{54092FE4-032A-4113-8409-9467B948248B}"/>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9" name="正方形/長方形 8">
          <a:extLst>
            <a:ext uri="{FF2B5EF4-FFF2-40B4-BE49-F238E27FC236}">
              <a16:creationId xmlns:a16="http://schemas.microsoft.com/office/drawing/2014/main" id="{23880E1C-D2F7-4BE2-9803-4B07F5D084B0}"/>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福岡県みやま市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0" name="正方形/長方形 9">
          <a:extLst>
            <a:ext uri="{FF2B5EF4-FFF2-40B4-BE49-F238E27FC236}">
              <a16:creationId xmlns:a16="http://schemas.microsoft.com/office/drawing/2014/main" id="{438E28DE-B08C-4306-911B-911BC6772164}"/>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1" name="正方形/長方形 10">
          <a:extLst>
            <a:ext uri="{FF2B5EF4-FFF2-40B4-BE49-F238E27FC236}">
              <a16:creationId xmlns:a16="http://schemas.microsoft.com/office/drawing/2014/main" id="{C4C2EE9A-05BD-431F-A152-34495881ACC0}"/>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2" name="正方形/長方形 11">
          <a:extLst>
            <a:ext uri="{FF2B5EF4-FFF2-40B4-BE49-F238E27FC236}">
              <a16:creationId xmlns:a16="http://schemas.microsoft.com/office/drawing/2014/main" id="{B00FEFCA-8B63-4FB4-83E8-F63F9D8BA12A}"/>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3" name="正方形/長方形 12">
          <a:extLst>
            <a:ext uri="{FF2B5EF4-FFF2-40B4-BE49-F238E27FC236}">
              <a16:creationId xmlns:a16="http://schemas.microsoft.com/office/drawing/2014/main" id="{8B400D42-D330-494E-B5F4-91B279F39FF5}"/>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4" name="正方形/長方形 13">
          <a:extLst>
            <a:ext uri="{FF2B5EF4-FFF2-40B4-BE49-F238E27FC236}">
              <a16:creationId xmlns:a16="http://schemas.microsoft.com/office/drawing/2014/main" id="{20D27D71-9989-4ADF-922D-566B19A30D09}"/>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5" name="正方形/長方形 14">
          <a:extLst>
            <a:ext uri="{FF2B5EF4-FFF2-40B4-BE49-F238E27FC236}">
              <a16:creationId xmlns:a16="http://schemas.microsoft.com/office/drawing/2014/main" id="{58AC957E-706A-40FB-BE61-A3615E92A5FD}"/>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34,291
33,873
105.21
22,011,935
21,337,652
631,810
11,541,744
26,296,407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6" name="正方形/長方形 15">
          <a:extLst>
            <a:ext uri="{FF2B5EF4-FFF2-40B4-BE49-F238E27FC236}">
              <a16:creationId xmlns:a16="http://schemas.microsoft.com/office/drawing/2014/main" id="{ABC75F7E-6E24-4554-A277-470B83A5CCE3}"/>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7" name="正方形/長方形 16">
          <a:extLst>
            <a:ext uri="{FF2B5EF4-FFF2-40B4-BE49-F238E27FC236}">
              <a16:creationId xmlns:a16="http://schemas.microsoft.com/office/drawing/2014/main" id="{D9C17B95-327D-40DF-A7D9-84A7CE6BC499}"/>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8" name="正方形/長方形 17">
          <a:extLst>
            <a:ext uri="{FF2B5EF4-FFF2-40B4-BE49-F238E27FC236}">
              <a16:creationId xmlns:a16="http://schemas.microsoft.com/office/drawing/2014/main" id="{CD95E03C-4B3B-46FE-9DFA-7C618F373FDE}"/>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6.7
7.3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9" name="正方形/長方形 18">
          <a:extLst>
            <a:ext uri="{FF2B5EF4-FFF2-40B4-BE49-F238E27FC236}">
              <a16:creationId xmlns:a16="http://schemas.microsoft.com/office/drawing/2014/main" id="{689B5648-DF37-4DBA-9D87-F92C722DD335}"/>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0" name="正方形/長方形 19">
          <a:extLst>
            <a:ext uri="{FF2B5EF4-FFF2-40B4-BE49-F238E27FC236}">
              <a16:creationId xmlns:a16="http://schemas.microsoft.com/office/drawing/2014/main" id="{512E2FD1-C1E7-4820-95A8-6AEBBEE6AE40}"/>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1" name="正方形/長方形 20">
          <a:extLst>
            <a:ext uri="{FF2B5EF4-FFF2-40B4-BE49-F238E27FC236}">
              <a16:creationId xmlns:a16="http://schemas.microsoft.com/office/drawing/2014/main" id="{15E0F0B9-2C1E-4811-8D0E-A0E79C8D75C2}"/>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2" name="角丸四角形 21">
          <a:extLst>
            <a:ext uri="{FF2B5EF4-FFF2-40B4-BE49-F238E27FC236}">
              <a16:creationId xmlns:a16="http://schemas.microsoft.com/office/drawing/2014/main" id="{AA0E0605-CD2A-4FAF-A2DB-E43E8BD88102}"/>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3" name="正方形/長方形 22">
          <a:extLst>
            <a:ext uri="{FF2B5EF4-FFF2-40B4-BE49-F238E27FC236}">
              <a16:creationId xmlns:a16="http://schemas.microsoft.com/office/drawing/2014/main" id="{52095D9A-6763-41A6-8BB0-272E2324AE52}"/>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4" name="正方形/長方形 23">
          <a:extLst>
            <a:ext uri="{FF2B5EF4-FFF2-40B4-BE49-F238E27FC236}">
              <a16:creationId xmlns:a16="http://schemas.microsoft.com/office/drawing/2014/main" id="{182D1FD4-102F-4353-8F84-6BCB7048747A}"/>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5" name="正方形/長方形 24">
          <a:extLst>
            <a:ext uri="{FF2B5EF4-FFF2-40B4-BE49-F238E27FC236}">
              <a16:creationId xmlns:a16="http://schemas.microsoft.com/office/drawing/2014/main" id="{FA53C499-0051-499A-803B-E81656C299F9}"/>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6" name="直線コネクタ 25">
          <a:extLst>
            <a:ext uri="{FF2B5EF4-FFF2-40B4-BE49-F238E27FC236}">
              <a16:creationId xmlns:a16="http://schemas.microsoft.com/office/drawing/2014/main" id="{AB8A680C-4653-4576-A3DD-56F4D53AE24F}"/>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7" name="楕円 26">
          <a:extLst>
            <a:ext uri="{FF2B5EF4-FFF2-40B4-BE49-F238E27FC236}">
              <a16:creationId xmlns:a16="http://schemas.microsoft.com/office/drawing/2014/main" id="{AFCBFA81-A24A-48D2-BB8F-FD96F1C06608}"/>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8" name="フローチャート: 判断 27">
          <a:extLst>
            <a:ext uri="{FF2B5EF4-FFF2-40B4-BE49-F238E27FC236}">
              <a16:creationId xmlns:a16="http://schemas.microsoft.com/office/drawing/2014/main" id="{87B5B12D-C7BC-4D0B-8157-F24088C6444C}"/>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9" name="直線コネクタ 28">
          <a:extLst>
            <a:ext uri="{FF2B5EF4-FFF2-40B4-BE49-F238E27FC236}">
              <a16:creationId xmlns:a16="http://schemas.microsoft.com/office/drawing/2014/main" id="{1CAE3FE1-78D9-484F-AB23-1F8C88EEC866}"/>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0" name="直線コネクタ 29">
          <a:extLst>
            <a:ext uri="{FF2B5EF4-FFF2-40B4-BE49-F238E27FC236}">
              <a16:creationId xmlns:a16="http://schemas.microsoft.com/office/drawing/2014/main" id="{9D8C1878-075A-4E9C-9346-2DA8BB6B437E}"/>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1" name="直線コネクタ 30">
          <a:extLst>
            <a:ext uri="{FF2B5EF4-FFF2-40B4-BE49-F238E27FC236}">
              <a16:creationId xmlns:a16="http://schemas.microsoft.com/office/drawing/2014/main" id="{A64F9682-42E4-4CF2-92CB-AFB32F68A141}"/>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2" name="直線コネクタ 31">
          <a:extLst>
            <a:ext uri="{FF2B5EF4-FFF2-40B4-BE49-F238E27FC236}">
              <a16:creationId xmlns:a16="http://schemas.microsoft.com/office/drawing/2014/main" id="{21F4FE4D-3937-4269-91D1-84DA1EA89185}"/>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3" name="テキスト ボックス 32">
          <a:extLst>
            <a:ext uri="{FF2B5EF4-FFF2-40B4-BE49-F238E27FC236}">
              <a16:creationId xmlns:a16="http://schemas.microsoft.com/office/drawing/2014/main" id="{606E418D-94A6-4775-B158-E25AFB916FE3}"/>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4" name="テキスト ボックス 33">
          <a:extLst>
            <a:ext uri="{FF2B5EF4-FFF2-40B4-BE49-F238E27FC236}">
              <a16:creationId xmlns:a16="http://schemas.microsoft.com/office/drawing/2014/main" id="{E3EC7203-CC74-4D4D-B7C8-0B4FB36197E7}"/>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5" name="テキスト ボックス 34">
          <a:extLst>
            <a:ext uri="{FF2B5EF4-FFF2-40B4-BE49-F238E27FC236}">
              <a16:creationId xmlns:a16="http://schemas.microsoft.com/office/drawing/2014/main" id="{7B715513-8816-4405-BAE5-42989F2FDD77}"/>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6" name="テキスト ボックス 35">
          <a:extLst>
            <a:ext uri="{FF2B5EF4-FFF2-40B4-BE49-F238E27FC236}">
              <a16:creationId xmlns:a16="http://schemas.microsoft.com/office/drawing/2014/main" id="{6CE37103-8DBE-4CE0-8CF8-CB68B4488A11}"/>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7" name="テキスト ボックス 36">
          <a:extLst>
            <a:ext uri="{FF2B5EF4-FFF2-40B4-BE49-F238E27FC236}">
              <a16:creationId xmlns:a16="http://schemas.microsoft.com/office/drawing/2014/main" id="{3BA0CD3D-C632-47D7-B62A-76D4A2650D59}"/>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8" name="正方形/長方形 37">
          <a:extLst>
            <a:ext uri="{FF2B5EF4-FFF2-40B4-BE49-F238E27FC236}">
              <a16:creationId xmlns:a16="http://schemas.microsoft.com/office/drawing/2014/main" id="{89A3E4D8-4644-4B31-8795-62622F0460D2}"/>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9" name="正方形/長方形 38">
          <a:extLst>
            <a:ext uri="{FF2B5EF4-FFF2-40B4-BE49-F238E27FC236}">
              <a16:creationId xmlns:a16="http://schemas.microsoft.com/office/drawing/2014/main" id="{1328BE8A-2612-401B-83A8-188ACF0F200E}"/>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0" name="正方形/長方形 39">
          <a:extLst>
            <a:ext uri="{FF2B5EF4-FFF2-40B4-BE49-F238E27FC236}">
              <a16:creationId xmlns:a16="http://schemas.microsoft.com/office/drawing/2014/main" id="{C200FAD0-FF18-4AAA-8AC7-92A07686EB3D}"/>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[ 58.5</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1" name="正方形/長方形 40">
          <a:extLst>
            <a:ext uri="{FF2B5EF4-FFF2-40B4-BE49-F238E27FC236}">
              <a16:creationId xmlns:a16="http://schemas.microsoft.com/office/drawing/2014/main" id="{BBDEFDC2-20EB-4227-8502-CC43E304F157}"/>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2" name="正方形/長方形 41">
          <a:extLst>
            <a:ext uri="{FF2B5EF4-FFF2-40B4-BE49-F238E27FC236}">
              <a16:creationId xmlns:a16="http://schemas.microsoft.com/office/drawing/2014/main" id="{EDCA8752-918C-4660-98F8-F7C8B49613E1}"/>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3" name="正方形/長方形 42">
          <a:extLst>
            <a:ext uri="{FF2B5EF4-FFF2-40B4-BE49-F238E27FC236}">
              <a16:creationId xmlns:a16="http://schemas.microsoft.com/office/drawing/2014/main" id="{02E32A2B-CAD7-43DD-BF90-7B4819A0AD8A}"/>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4" name="正方形/長方形 43">
          <a:extLst>
            <a:ext uri="{FF2B5EF4-FFF2-40B4-BE49-F238E27FC236}">
              <a16:creationId xmlns:a16="http://schemas.microsoft.com/office/drawing/2014/main" id="{3E0CA311-97E4-4C18-9C3E-4B92847E0B1C}"/>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5" name="正方形/長方形 44">
          <a:extLst>
            <a:ext uri="{FF2B5EF4-FFF2-40B4-BE49-F238E27FC236}">
              <a16:creationId xmlns:a16="http://schemas.microsoft.com/office/drawing/2014/main" id="{A62086D7-E2B5-44B9-8A04-C6405F04F634}"/>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6" name="正方形/長方形 45">
          <a:extLst>
            <a:ext uri="{FF2B5EF4-FFF2-40B4-BE49-F238E27FC236}">
              <a16:creationId xmlns:a16="http://schemas.microsoft.com/office/drawing/2014/main" id="{BFD89C78-4274-4E1B-8D4B-B521A8EEF953}"/>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7" name="正方形/長方形 46">
          <a:extLst>
            <a:ext uri="{FF2B5EF4-FFF2-40B4-BE49-F238E27FC236}">
              <a16:creationId xmlns:a16="http://schemas.microsoft.com/office/drawing/2014/main" id="{D164B2FD-530F-493A-BC3E-02EDA92F4F45}"/>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8" name="正方形/長方形 47">
          <a:extLst>
            <a:ext uri="{FF2B5EF4-FFF2-40B4-BE49-F238E27FC236}">
              <a16:creationId xmlns:a16="http://schemas.microsoft.com/office/drawing/2014/main" id="{A3FC9993-2BC5-4F69-99E7-F9FB9485E79C}"/>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9" name="正方形/長方形 48">
          <a:extLst>
            <a:ext uri="{FF2B5EF4-FFF2-40B4-BE49-F238E27FC236}">
              <a16:creationId xmlns:a16="http://schemas.microsoft.com/office/drawing/2014/main" id="{172EEA08-FF5F-46C5-B6C5-485C6CD03948}"/>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0" name="テキスト ボックス 49">
          <a:extLst>
            <a:ext uri="{FF2B5EF4-FFF2-40B4-BE49-F238E27FC236}">
              <a16:creationId xmlns:a16="http://schemas.microsoft.com/office/drawing/2014/main" id="{AF263B27-4C95-461C-BCD5-9154273E36B1}"/>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当市では、令和</a:t>
          </a:r>
          <a:r>
            <a:rPr kumimoji="1" lang="en-US" altLang="ja-JP" sz="1100">
              <a:solidFill>
                <a:schemeClr val="dk1"/>
              </a:solidFill>
              <a:effectLst/>
              <a:latin typeface="+mn-lt"/>
              <a:ea typeface="+mn-ea"/>
              <a:cs typeface="+mn-cs"/>
            </a:rPr>
            <a:t>3</a:t>
          </a:r>
          <a:r>
            <a:rPr kumimoji="1" lang="ja-JP" altLang="ja-JP" sz="1100">
              <a:solidFill>
                <a:schemeClr val="dk1"/>
              </a:solidFill>
              <a:effectLst/>
              <a:latin typeface="+mn-lt"/>
              <a:ea typeface="+mn-ea"/>
              <a:cs typeface="+mn-cs"/>
            </a:rPr>
            <a:t>年度に改定した公共施設等総合管理計画において、公共施設等の延べ床面積を</a:t>
          </a:r>
          <a:r>
            <a:rPr kumimoji="1" lang="en-US" altLang="ja-JP" sz="1100">
              <a:solidFill>
                <a:schemeClr val="dk1"/>
              </a:solidFill>
              <a:effectLst/>
              <a:latin typeface="+mn-lt"/>
              <a:ea typeface="+mn-ea"/>
              <a:cs typeface="+mn-cs"/>
            </a:rPr>
            <a:t>10</a:t>
          </a:r>
          <a:r>
            <a:rPr kumimoji="1" lang="ja-JP" altLang="ja-JP" sz="1100">
              <a:solidFill>
                <a:schemeClr val="dk1"/>
              </a:solidFill>
              <a:effectLst/>
              <a:latin typeface="+mn-lt"/>
              <a:ea typeface="+mn-ea"/>
              <a:cs typeface="+mn-cs"/>
            </a:rPr>
            <a:t>％削減（約</a:t>
          </a:r>
          <a:r>
            <a:rPr kumimoji="1" lang="en-US" altLang="ja-JP" sz="1100">
              <a:solidFill>
                <a:schemeClr val="dk1"/>
              </a:solidFill>
              <a:effectLst/>
              <a:latin typeface="+mn-lt"/>
              <a:ea typeface="+mn-ea"/>
              <a:cs typeface="+mn-cs"/>
            </a:rPr>
            <a:t>19,900</a:t>
          </a:r>
          <a:r>
            <a:rPr kumimoji="1" lang="ja-JP" altLang="ja-JP" sz="1100">
              <a:solidFill>
                <a:schemeClr val="dk1"/>
              </a:solidFill>
              <a:effectLst/>
              <a:latin typeface="+mn-lt"/>
              <a:ea typeface="+mn-ea"/>
              <a:cs typeface="+mn-cs"/>
            </a:rPr>
            <a:t>㎡）するという目標を掲げ、老朽化した施設の集約化・複合化や除却を進めている。令和</a:t>
          </a:r>
          <a:r>
            <a:rPr kumimoji="1" lang="en-US" altLang="ja-JP" sz="1100">
              <a:solidFill>
                <a:schemeClr val="dk1"/>
              </a:solidFill>
              <a:effectLst/>
              <a:latin typeface="+mn-lt"/>
              <a:ea typeface="+mn-ea"/>
              <a:cs typeface="+mn-cs"/>
            </a:rPr>
            <a:t>6</a:t>
          </a:r>
          <a:r>
            <a:rPr kumimoji="1" lang="ja-JP" altLang="ja-JP" sz="1100">
              <a:solidFill>
                <a:schemeClr val="dk1"/>
              </a:solidFill>
              <a:effectLst/>
              <a:latin typeface="+mn-lt"/>
              <a:ea typeface="+mn-ea"/>
              <a:cs typeface="+mn-cs"/>
            </a:rPr>
            <a:t>年度の有形固定資産減価償却率は、新規の資産形成に係る設備投資が減価償却等よりも少なかったため、</a:t>
          </a:r>
          <a:r>
            <a:rPr kumimoji="1" lang="en-US" altLang="ja-JP" sz="1100">
              <a:solidFill>
                <a:schemeClr val="dk1"/>
              </a:solidFill>
              <a:effectLst/>
              <a:latin typeface="+mn-lt"/>
              <a:ea typeface="+mn-ea"/>
              <a:cs typeface="+mn-cs"/>
            </a:rPr>
            <a:t>1.9</a:t>
          </a:r>
          <a:r>
            <a:rPr kumimoji="1" lang="ja-JP" altLang="ja-JP" sz="1100">
              <a:solidFill>
                <a:schemeClr val="dk1"/>
              </a:solidFill>
              <a:effectLst/>
              <a:latin typeface="+mn-lt"/>
              <a:ea typeface="+mn-ea"/>
              <a:cs typeface="+mn-cs"/>
            </a:rPr>
            <a:t>ポイント増加し、類似団体平均を下回っている状況である。</a:t>
          </a:r>
          <a:endParaRPr lang="ja-JP" altLang="ja-JP">
            <a:effectLst/>
          </a:endParaRPr>
        </a:p>
      </xdr:txBody>
    </xdr:sp>
    <xdr:clientData/>
  </xdr:twoCellAnchor>
  <xdr:oneCellAnchor>
    <xdr:from>
      <xdr:col>4</xdr:col>
      <xdr:colOff>174625</xdr:colOff>
      <xdr:row>23</xdr:row>
      <xdr:rowOff>47625</xdr:rowOff>
    </xdr:from>
    <xdr:ext cx="349839" cy="225703"/>
    <xdr:sp macro="" textlink="">
      <xdr:nvSpPr>
        <xdr:cNvPr id="51" name="テキスト ボックス 50">
          <a:extLst>
            <a:ext uri="{FF2B5EF4-FFF2-40B4-BE49-F238E27FC236}">
              <a16:creationId xmlns:a16="http://schemas.microsoft.com/office/drawing/2014/main" id="{48C45514-3F60-468B-87CC-AAD2B18E5CA4}"/>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2" name="直線コネクタ 51">
          <a:extLst>
            <a:ext uri="{FF2B5EF4-FFF2-40B4-BE49-F238E27FC236}">
              <a16:creationId xmlns:a16="http://schemas.microsoft.com/office/drawing/2014/main" id="{E1FB84C4-8E4F-4F59-9108-4FAD89C1DC1E}"/>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53" name="テキスト ボックス 52">
          <a:extLst>
            <a:ext uri="{FF2B5EF4-FFF2-40B4-BE49-F238E27FC236}">
              <a16:creationId xmlns:a16="http://schemas.microsoft.com/office/drawing/2014/main" id="{24416EDE-69BC-4279-80B0-3B97BDE4B8A4}"/>
            </a:ext>
          </a:extLst>
        </xdr:cNvPr>
        <xdr:cNvSpPr txBox="1"/>
      </xdr:nvSpPr>
      <xdr:spPr>
        <a:xfrm>
          <a:off x="795811" y="7018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54" name="直線コネクタ 53">
          <a:extLst>
            <a:ext uri="{FF2B5EF4-FFF2-40B4-BE49-F238E27FC236}">
              <a16:creationId xmlns:a16="http://schemas.microsoft.com/office/drawing/2014/main" id="{93172AEC-85EF-4320-9825-14F005694A67}"/>
            </a:ext>
          </a:extLst>
        </xdr:cNvPr>
        <xdr:cNvCxnSpPr/>
      </xdr:nvCxnSpPr>
      <xdr:spPr>
        <a:xfrm>
          <a:off x="1270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34</xdr:row>
      <xdr:rowOff>57541</xdr:rowOff>
    </xdr:from>
    <xdr:ext cx="410689" cy="225703"/>
    <xdr:sp macro="" textlink="">
      <xdr:nvSpPr>
        <xdr:cNvPr id="55" name="テキスト ボックス 54">
          <a:extLst>
            <a:ext uri="{FF2B5EF4-FFF2-40B4-BE49-F238E27FC236}">
              <a16:creationId xmlns:a16="http://schemas.microsoft.com/office/drawing/2014/main" id="{0CA593C4-CC84-4B31-8353-2366547F621F}"/>
            </a:ext>
          </a:extLst>
        </xdr:cNvPr>
        <xdr:cNvSpPr txBox="1"/>
      </xdr:nvSpPr>
      <xdr:spPr>
        <a:xfrm>
          <a:off x="795811" y="66583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56" name="直線コネクタ 55">
          <a:extLst>
            <a:ext uri="{FF2B5EF4-FFF2-40B4-BE49-F238E27FC236}">
              <a16:creationId xmlns:a16="http://schemas.microsoft.com/office/drawing/2014/main" id="{26815FB3-3448-4AC3-8866-6E5D3F15F88E}"/>
            </a:ext>
          </a:extLst>
        </xdr:cNvPr>
        <xdr:cNvCxnSpPr/>
      </xdr:nvCxnSpPr>
      <xdr:spPr>
        <a:xfrm>
          <a:off x="1270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57" name="テキスト ボックス 56">
          <a:extLst>
            <a:ext uri="{FF2B5EF4-FFF2-40B4-BE49-F238E27FC236}">
              <a16:creationId xmlns:a16="http://schemas.microsoft.com/office/drawing/2014/main" id="{40264E41-F1C5-47E4-A4D8-7E980A9AE6D1}"/>
            </a:ext>
          </a:extLst>
        </xdr:cNvPr>
        <xdr:cNvSpPr txBox="1"/>
      </xdr:nvSpPr>
      <xdr:spPr>
        <a:xfrm>
          <a:off x="847106" y="62985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58" name="直線コネクタ 57">
          <a:extLst>
            <a:ext uri="{FF2B5EF4-FFF2-40B4-BE49-F238E27FC236}">
              <a16:creationId xmlns:a16="http://schemas.microsoft.com/office/drawing/2014/main" id="{43DDC76D-0CC8-42D4-A9D3-0C1398805945}"/>
            </a:ext>
          </a:extLst>
        </xdr:cNvPr>
        <xdr:cNvCxnSpPr/>
      </xdr:nvCxnSpPr>
      <xdr:spPr>
        <a:xfrm>
          <a:off x="1270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59" name="テキスト ボックス 58">
          <a:extLst>
            <a:ext uri="{FF2B5EF4-FFF2-40B4-BE49-F238E27FC236}">
              <a16:creationId xmlns:a16="http://schemas.microsoft.com/office/drawing/2014/main" id="{FB0051DF-E4A0-42E5-8A14-C72B90A48777}"/>
            </a:ext>
          </a:extLst>
        </xdr:cNvPr>
        <xdr:cNvSpPr txBox="1"/>
      </xdr:nvSpPr>
      <xdr:spPr>
        <a:xfrm>
          <a:off x="847106" y="59386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60" name="直線コネクタ 59">
          <a:extLst>
            <a:ext uri="{FF2B5EF4-FFF2-40B4-BE49-F238E27FC236}">
              <a16:creationId xmlns:a16="http://schemas.microsoft.com/office/drawing/2014/main" id="{11E9B785-DF4B-4D5A-BDEE-75272470C6EF}"/>
            </a:ext>
          </a:extLst>
        </xdr:cNvPr>
        <xdr:cNvCxnSpPr/>
      </xdr:nvCxnSpPr>
      <xdr:spPr>
        <a:xfrm>
          <a:off x="1270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61" name="テキスト ボックス 60">
          <a:extLst>
            <a:ext uri="{FF2B5EF4-FFF2-40B4-BE49-F238E27FC236}">
              <a16:creationId xmlns:a16="http://schemas.microsoft.com/office/drawing/2014/main" id="{0B035A1A-A297-4FB1-AF38-C358F7BE87FD}"/>
            </a:ext>
          </a:extLst>
        </xdr:cNvPr>
        <xdr:cNvSpPr txBox="1"/>
      </xdr:nvSpPr>
      <xdr:spPr>
        <a:xfrm>
          <a:off x="847106" y="55788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62" name="直線コネクタ 61">
          <a:extLst>
            <a:ext uri="{FF2B5EF4-FFF2-40B4-BE49-F238E27FC236}">
              <a16:creationId xmlns:a16="http://schemas.microsoft.com/office/drawing/2014/main" id="{54BF9478-41A9-4E51-BCDD-C2D9D8534C7E}"/>
            </a:ext>
          </a:extLst>
        </xdr:cNvPr>
        <xdr:cNvCxnSpPr/>
      </xdr:nvCxnSpPr>
      <xdr:spPr>
        <a:xfrm>
          <a:off x="1270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63" name="テキスト ボックス 62">
          <a:extLst>
            <a:ext uri="{FF2B5EF4-FFF2-40B4-BE49-F238E27FC236}">
              <a16:creationId xmlns:a16="http://schemas.microsoft.com/office/drawing/2014/main" id="{EEABAE6A-E46D-4913-B4C6-BF08277609BF}"/>
            </a:ext>
          </a:extLst>
        </xdr:cNvPr>
        <xdr:cNvSpPr txBox="1"/>
      </xdr:nvSpPr>
      <xdr:spPr>
        <a:xfrm>
          <a:off x="847106" y="52190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4" name="直線コネクタ 63">
          <a:extLst>
            <a:ext uri="{FF2B5EF4-FFF2-40B4-BE49-F238E27FC236}">
              <a16:creationId xmlns:a16="http://schemas.microsoft.com/office/drawing/2014/main" id="{025F49C0-AF61-4AA7-902E-2508F7C8EB5E}"/>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31628</xdr:colOff>
      <xdr:row>23</xdr:row>
      <xdr:rowOff>144324</xdr:rowOff>
    </xdr:from>
    <xdr:ext cx="308097" cy="225703"/>
    <xdr:sp macro="" textlink="">
      <xdr:nvSpPr>
        <xdr:cNvPr id="65" name="テキスト ボックス 64">
          <a:extLst>
            <a:ext uri="{FF2B5EF4-FFF2-40B4-BE49-F238E27FC236}">
              <a16:creationId xmlns:a16="http://schemas.microsoft.com/office/drawing/2014/main" id="{DE9BDBDC-E773-4941-8505-BF94DEBDA3F0}"/>
            </a:ext>
          </a:extLst>
        </xdr:cNvPr>
        <xdr:cNvSpPr txBox="1"/>
      </xdr:nvSpPr>
      <xdr:spPr>
        <a:xfrm>
          <a:off x="898403" y="4859199"/>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6" name="有形固定資産減価償却率グラフ枠">
          <a:extLst>
            <a:ext uri="{FF2B5EF4-FFF2-40B4-BE49-F238E27FC236}">
              <a16:creationId xmlns:a16="http://schemas.microsoft.com/office/drawing/2014/main" id="{1B6E8CC3-8806-459E-AC56-209D42821F55}"/>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75883</xdr:rowOff>
    </xdr:from>
    <xdr:to>
      <xdr:col>23</xdr:col>
      <xdr:colOff>85090</xdr:colOff>
      <xdr:row>33</xdr:row>
      <xdr:rowOff>88900</xdr:rowOff>
    </xdr:to>
    <xdr:cxnSp macro="">
      <xdr:nvCxnSpPr>
        <xdr:cNvPr id="67" name="直線コネクタ 66">
          <a:extLst>
            <a:ext uri="{FF2B5EF4-FFF2-40B4-BE49-F238E27FC236}">
              <a16:creationId xmlns:a16="http://schemas.microsoft.com/office/drawing/2014/main" id="{4B07AED7-EC84-45F5-A8EC-54A191AD0F15}"/>
            </a:ext>
          </a:extLst>
        </xdr:cNvPr>
        <xdr:cNvCxnSpPr/>
      </xdr:nvCxnSpPr>
      <xdr:spPr>
        <a:xfrm flipV="1">
          <a:off x="4760595" y="5476558"/>
          <a:ext cx="1270" cy="10417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33</xdr:row>
      <xdr:rowOff>92727</xdr:rowOff>
    </xdr:from>
    <xdr:ext cx="405111" cy="259045"/>
    <xdr:sp macro="" textlink="">
      <xdr:nvSpPr>
        <xdr:cNvPr id="68" name="有形固定資産減価償却率最小値テキスト">
          <a:extLst>
            <a:ext uri="{FF2B5EF4-FFF2-40B4-BE49-F238E27FC236}">
              <a16:creationId xmlns:a16="http://schemas.microsoft.com/office/drawing/2014/main" id="{6681ADDB-80DD-4CC9-A09C-CD970CD5A672}"/>
            </a:ext>
          </a:extLst>
        </xdr:cNvPr>
        <xdr:cNvSpPr txBox="1"/>
      </xdr:nvSpPr>
      <xdr:spPr>
        <a:xfrm>
          <a:off x="4813300" y="6522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33</xdr:row>
      <xdr:rowOff>88900</xdr:rowOff>
    </xdr:from>
    <xdr:to>
      <xdr:col>23</xdr:col>
      <xdr:colOff>174625</xdr:colOff>
      <xdr:row>33</xdr:row>
      <xdr:rowOff>88900</xdr:rowOff>
    </xdr:to>
    <xdr:cxnSp macro="">
      <xdr:nvCxnSpPr>
        <xdr:cNvPr id="69" name="直線コネクタ 68">
          <a:extLst>
            <a:ext uri="{FF2B5EF4-FFF2-40B4-BE49-F238E27FC236}">
              <a16:creationId xmlns:a16="http://schemas.microsoft.com/office/drawing/2014/main" id="{0F95E9E4-EE80-4F88-BD5B-08EAB4A45FDC}"/>
            </a:ext>
          </a:extLst>
        </xdr:cNvPr>
        <xdr:cNvCxnSpPr/>
      </xdr:nvCxnSpPr>
      <xdr:spPr>
        <a:xfrm>
          <a:off x="4673600" y="65182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26</xdr:row>
      <xdr:rowOff>22560</xdr:rowOff>
    </xdr:from>
    <xdr:ext cx="405111" cy="259045"/>
    <xdr:sp macro="" textlink="">
      <xdr:nvSpPr>
        <xdr:cNvPr id="70" name="有形固定資産減価償却率最大値テキスト">
          <a:extLst>
            <a:ext uri="{FF2B5EF4-FFF2-40B4-BE49-F238E27FC236}">
              <a16:creationId xmlns:a16="http://schemas.microsoft.com/office/drawing/2014/main" id="{C975F809-AB69-47F2-A4B3-A73CFC4F2C2F}"/>
            </a:ext>
          </a:extLst>
        </xdr:cNvPr>
        <xdr:cNvSpPr txBox="1"/>
      </xdr:nvSpPr>
      <xdr:spPr>
        <a:xfrm>
          <a:off x="4813300" y="52517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75883</xdr:rowOff>
    </xdr:from>
    <xdr:to>
      <xdr:col>23</xdr:col>
      <xdr:colOff>174625</xdr:colOff>
      <xdr:row>27</xdr:row>
      <xdr:rowOff>75883</xdr:rowOff>
    </xdr:to>
    <xdr:cxnSp macro="">
      <xdr:nvCxnSpPr>
        <xdr:cNvPr id="71" name="直線コネクタ 70">
          <a:extLst>
            <a:ext uri="{FF2B5EF4-FFF2-40B4-BE49-F238E27FC236}">
              <a16:creationId xmlns:a16="http://schemas.microsoft.com/office/drawing/2014/main" id="{2AE5FA45-3645-409E-8453-1E61B47EBC34}"/>
            </a:ext>
          </a:extLst>
        </xdr:cNvPr>
        <xdr:cNvCxnSpPr/>
      </xdr:nvCxnSpPr>
      <xdr:spPr>
        <a:xfrm>
          <a:off x="4673600" y="54765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147655</xdr:rowOff>
    </xdr:from>
    <xdr:ext cx="405111" cy="259045"/>
    <xdr:sp macro="" textlink="">
      <xdr:nvSpPr>
        <xdr:cNvPr id="72" name="有形固定資産減価償却率平均値テキスト">
          <a:extLst>
            <a:ext uri="{FF2B5EF4-FFF2-40B4-BE49-F238E27FC236}">
              <a16:creationId xmlns:a16="http://schemas.microsoft.com/office/drawing/2014/main" id="{B6CEB385-0453-493E-BD46-23B4CB0B180F}"/>
            </a:ext>
          </a:extLst>
        </xdr:cNvPr>
        <xdr:cNvSpPr txBox="1"/>
      </xdr:nvSpPr>
      <xdr:spPr>
        <a:xfrm>
          <a:off x="4813300" y="606268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169228</xdr:rowOff>
    </xdr:from>
    <xdr:to>
      <xdr:col>23</xdr:col>
      <xdr:colOff>136525</xdr:colOff>
      <xdr:row>31</xdr:row>
      <xdr:rowOff>99378</xdr:rowOff>
    </xdr:to>
    <xdr:sp macro="" textlink="">
      <xdr:nvSpPr>
        <xdr:cNvPr id="73" name="フローチャート: 判断 72">
          <a:extLst>
            <a:ext uri="{FF2B5EF4-FFF2-40B4-BE49-F238E27FC236}">
              <a16:creationId xmlns:a16="http://schemas.microsoft.com/office/drawing/2014/main" id="{A4C15EA7-E36F-48D6-B76D-B28DD4279FEC}"/>
            </a:ext>
          </a:extLst>
        </xdr:cNvPr>
        <xdr:cNvSpPr/>
      </xdr:nvSpPr>
      <xdr:spPr>
        <a:xfrm>
          <a:off x="4711700" y="60842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151236</xdr:rowOff>
    </xdr:from>
    <xdr:to>
      <xdr:col>19</xdr:col>
      <xdr:colOff>187325</xdr:colOff>
      <xdr:row>31</xdr:row>
      <xdr:rowOff>81386</xdr:rowOff>
    </xdr:to>
    <xdr:sp macro="" textlink="">
      <xdr:nvSpPr>
        <xdr:cNvPr id="74" name="フローチャート: 判断 73">
          <a:extLst>
            <a:ext uri="{FF2B5EF4-FFF2-40B4-BE49-F238E27FC236}">
              <a16:creationId xmlns:a16="http://schemas.microsoft.com/office/drawing/2014/main" id="{575B1DC9-254C-419A-83F1-536774626B1E}"/>
            </a:ext>
          </a:extLst>
        </xdr:cNvPr>
        <xdr:cNvSpPr/>
      </xdr:nvSpPr>
      <xdr:spPr>
        <a:xfrm>
          <a:off x="4000500" y="6066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144039</xdr:rowOff>
    </xdr:from>
    <xdr:to>
      <xdr:col>15</xdr:col>
      <xdr:colOff>187325</xdr:colOff>
      <xdr:row>31</xdr:row>
      <xdr:rowOff>74189</xdr:rowOff>
    </xdr:to>
    <xdr:sp macro="" textlink="">
      <xdr:nvSpPr>
        <xdr:cNvPr id="75" name="フローチャート: 判断 74">
          <a:extLst>
            <a:ext uri="{FF2B5EF4-FFF2-40B4-BE49-F238E27FC236}">
              <a16:creationId xmlns:a16="http://schemas.microsoft.com/office/drawing/2014/main" id="{32C267F6-8E60-4450-AA88-2802FEF9C716}"/>
            </a:ext>
          </a:extLst>
        </xdr:cNvPr>
        <xdr:cNvSpPr/>
      </xdr:nvSpPr>
      <xdr:spPr>
        <a:xfrm>
          <a:off x="3238500" y="60590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111654</xdr:rowOff>
    </xdr:from>
    <xdr:to>
      <xdr:col>11</xdr:col>
      <xdr:colOff>187325</xdr:colOff>
      <xdr:row>31</xdr:row>
      <xdr:rowOff>41804</xdr:rowOff>
    </xdr:to>
    <xdr:sp macro="" textlink="">
      <xdr:nvSpPr>
        <xdr:cNvPr id="76" name="フローチャート: 判断 75">
          <a:extLst>
            <a:ext uri="{FF2B5EF4-FFF2-40B4-BE49-F238E27FC236}">
              <a16:creationId xmlns:a16="http://schemas.microsoft.com/office/drawing/2014/main" id="{0DAB109E-5458-41CA-874F-41AC5654C2C2}"/>
            </a:ext>
          </a:extLst>
        </xdr:cNvPr>
        <xdr:cNvSpPr/>
      </xdr:nvSpPr>
      <xdr:spPr>
        <a:xfrm>
          <a:off x="2476500" y="60266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30</xdr:row>
      <xdr:rowOff>97261</xdr:rowOff>
    </xdr:from>
    <xdr:to>
      <xdr:col>7</xdr:col>
      <xdr:colOff>187325</xdr:colOff>
      <xdr:row>31</xdr:row>
      <xdr:rowOff>27411</xdr:rowOff>
    </xdr:to>
    <xdr:sp macro="" textlink="">
      <xdr:nvSpPr>
        <xdr:cNvPr id="77" name="フローチャート: 判断 76">
          <a:extLst>
            <a:ext uri="{FF2B5EF4-FFF2-40B4-BE49-F238E27FC236}">
              <a16:creationId xmlns:a16="http://schemas.microsoft.com/office/drawing/2014/main" id="{59E05C99-9069-44D0-BEBC-030459BD423D}"/>
            </a:ext>
          </a:extLst>
        </xdr:cNvPr>
        <xdr:cNvSpPr/>
      </xdr:nvSpPr>
      <xdr:spPr>
        <a:xfrm>
          <a:off x="1714500" y="6012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8E39AE19-A6A6-445A-8C62-D9FCFCBDA187}"/>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9" name="テキスト ボックス 78">
          <a:extLst>
            <a:ext uri="{FF2B5EF4-FFF2-40B4-BE49-F238E27FC236}">
              <a16:creationId xmlns:a16="http://schemas.microsoft.com/office/drawing/2014/main" id="{591F823F-2580-4BAB-9830-E64DD32884B2}"/>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0" name="テキスト ボックス 79">
          <a:extLst>
            <a:ext uri="{FF2B5EF4-FFF2-40B4-BE49-F238E27FC236}">
              <a16:creationId xmlns:a16="http://schemas.microsoft.com/office/drawing/2014/main" id="{0057842B-E064-4ED9-912E-E474964FD4D6}"/>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1" name="テキスト ボックス 80">
          <a:extLst>
            <a:ext uri="{FF2B5EF4-FFF2-40B4-BE49-F238E27FC236}">
              <a16:creationId xmlns:a16="http://schemas.microsoft.com/office/drawing/2014/main" id="{E1F45E03-BCFB-425B-A7BF-C931006DAD78}"/>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2" name="テキスト ボックス 81">
          <a:extLst>
            <a:ext uri="{FF2B5EF4-FFF2-40B4-BE49-F238E27FC236}">
              <a16:creationId xmlns:a16="http://schemas.microsoft.com/office/drawing/2014/main" id="{5C0D12FC-C8B5-463A-8E90-524233B7FE82}"/>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39688</xdr:rowOff>
    </xdr:from>
    <xdr:to>
      <xdr:col>23</xdr:col>
      <xdr:colOff>136525</xdr:colOff>
      <xdr:row>30</xdr:row>
      <xdr:rowOff>141288</xdr:rowOff>
    </xdr:to>
    <xdr:sp macro="" textlink="">
      <xdr:nvSpPr>
        <xdr:cNvPr id="83" name="楕円 82">
          <a:extLst>
            <a:ext uri="{FF2B5EF4-FFF2-40B4-BE49-F238E27FC236}">
              <a16:creationId xmlns:a16="http://schemas.microsoft.com/office/drawing/2014/main" id="{921E1BB8-0E94-496B-8C91-A80F1A3A092B}"/>
            </a:ext>
          </a:extLst>
        </xdr:cNvPr>
        <xdr:cNvSpPr/>
      </xdr:nvSpPr>
      <xdr:spPr>
        <a:xfrm>
          <a:off x="4711700" y="59547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29</xdr:row>
      <xdr:rowOff>62565</xdr:rowOff>
    </xdr:from>
    <xdr:ext cx="405111" cy="259045"/>
    <xdr:sp macro="" textlink="">
      <xdr:nvSpPr>
        <xdr:cNvPr id="84" name="有形固定資産減価償却率該当値テキスト">
          <a:extLst>
            <a:ext uri="{FF2B5EF4-FFF2-40B4-BE49-F238E27FC236}">
              <a16:creationId xmlns:a16="http://schemas.microsoft.com/office/drawing/2014/main" id="{F38F855B-59E5-4E0A-B549-9475C15E6703}"/>
            </a:ext>
          </a:extLst>
        </xdr:cNvPr>
        <xdr:cNvSpPr txBox="1"/>
      </xdr:nvSpPr>
      <xdr:spPr>
        <a:xfrm>
          <a:off x="4813300" y="58061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30</xdr:row>
      <xdr:rowOff>5503</xdr:rowOff>
    </xdr:from>
    <xdr:to>
      <xdr:col>19</xdr:col>
      <xdr:colOff>187325</xdr:colOff>
      <xdr:row>30</xdr:row>
      <xdr:rowOff>107103</xdr:rowOff>
    </xdr:to>
    <xdr:sp macro="" textlink="">
      <xdr:nvSpPr>
        <xdr:cNvPr id="85" name="楕円 84">
          <a:extLst>
            <a:ext uri="{FF2B5EF4-FFF2-40B4-BE49-F238E27FC236}">
              <a16:creationId xmlns:a16="http://schemas.microsoft.com/office/drawing/2014/main" id="{C130AA76-3E45-467F-874D-6BEA1F2578C0}"/>
            </a:ext>
          </a:extLst>
        </xdr:cNvPr>
        <xdr:cNvSpPr/>
      </xdr:nvSpPr>
      <xdr:spPr>
        <a:xfrm>
          <a:off x="4000500" y="5920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30</xdr:row>
      <xdr:rowOff>56303</xdr:rowOff>
    </xdr:from>
    <xdr:to>
      <xdr:col>23</xdr:col>
      <xdr:colOff>85725</xdr:colOff>
      <xdr:row>30</xdr:row>
      <xdr:rowOff>90488</xdr:rowOff>
    </xdr:to>
    <xdr:cxnSp macro="">
      <xdr:nvCxnSpPr>
        <xdr:cNvPr id="86" name="直線コネクタ 85">
          <a:extLst>
            <a:ext uri="{FF2B5EF4-FFF2-40B4-BE49-F238E27FC236}">
              <a16:creationId xmlns:a16="http://schemas.microsoft.com/office/drawing/2014/main" id="{24857C7B-A07E-472C-8E08-9A869831A6D6}"/>
            </a:ext>
          </a:extLst>
        </xdr:cNvPr>
        <xdr:cNvCxnSpPr/>
      </xdr:nvCxnSpPr>
      <xdr:spPr>
        <a:xfrm>
          <a:off x="4051300" y="5971328"/>
          <a:ext cx="711200" cy="341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29</xdr:row>
      <xdr:rowOff>146367</xdr:rowOff>
    </xdr:from>
    <xdr:to>
      <xdr:col>15</xdr:col>
      <xdr:colOff>187325</xdr:colOff>
      <xdr:row>30</xdr:row>
      <xdr:rowOff>76517</xdr:rowOff>
    </xdr:to>
    <xdr:sp macro="" textlink="">
      <xdr:nvSpPr>
        <xdr:cNvPr id="87" name="楕円 86">
          <a:extLst>
            <a:ext uri="{FF2B5EF4-FFF2-40B4-BE49-F238E27FC236}">
              <a16:creationId xmlns:a16="http://schemas.microsoft.com/office/drawing/2014/main" id="{7CF89498-64AF-49FB-9B93-EE98C5713F33}"/>
            </a:ext>
          </a:extLst>
        </xdr:cNvPr>
        <xdr:cNvSpPr/>
      </xdr:nvSpPr>
      <xdr:spPr>
        <a:xfrm>
          <a:off x="3238500" y="58899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30</xdr:row>
      <xdr:rowOff>25717</xdr:rowOff>
    </xdr:from>
    <xdr:to>
      <xdr:col>19</xdr:col>
      <xdr:colOff>136525</xdr:colOff>
      <xdr:row>30</xdr:row>
      <xdr:rowOff>56303</xdr:rowOff>
    </xdr:to>
    <xdr:cxnSp macro="">
      <xdr:nvCxnSpPr>
        <xdr:cNvPr id="88" name="直線コネクタ 87">
          <a:extLst>
            <a:ext uri="{FF2B5EF4-FFF2-40B4-BE49-F238E27FC236}">
              <a16:creationId xmlns:a16="http://schemas.microsoft.com/office/drawing/2014/main" id="{42CEA93B-CABE-402E-9190-0FB0D4BCAE78}"/>
            </a:ext>
          </a:extLst>
        </xdr:cNvPr>
        <xdr:cNvCxnSpPr/>
      </xdr:nvCxnSpPr>
      <xdr:spPr>
        <a:xfrm>
          <a:off x="3289300" y="5940742"/>
          <a:ext cx="762000" cy="305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30</xdr:row>
      <xdr:rowOff>5503</xdr:rowOff>
    </xdr:from>
    <xdr:to>
      <xdr:col>11</xdr:col>
      <xdr:colOff>187325</xdr:colOff>
      <xdr:row>30</xdr:row>
      <xdr:rowOff>107103</xdr:rowOff>
    </xdr:to>
    <xdr:sp macro="" textlink="">
      <xdr:nvSpPr>
        <xdr:cNvPr id="89" name="楕円 88">
          <a:extLst>
            <a:ext uri="{FF2B5EF4-FFF2-40B4-BE49-F238E27FC236}">
              <a16:creationId xmlns:a16="http://schemas.microsoft.com/office/drawing/2014/main" id="{548DFE94-62E7-42D1-A5B9-78DBDFFD2122}"/>
            </a:ext>
          </a:extLst>
        </xdr:cNvPr>
        <xdr:cNvSpPr/>
      </xdr:nvSpPr>
      <xdr:spPr>
        <a:xfrm>
          <a:off x="2476500" y="5920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30</xdr:row>
      <xdr:rowOff>25717</xdr:rowOff>
    </xdr:from>
    <xdr:to>
      <xdr:col>15</xdr:col>
      <xdr:colOff>136525</xdr:colOff>
      <xdr:row>30</xdr:row>
      <xdr:rowOff>56303</xdr:rowOff>
    </xdr:to>
    <xdr:cxnSp macro="">
      <xdr:nvCxnSpPr>
        <xdr:cNvPr id="90" name="直線コネクタ 89">
          <a:extLst>
            <a:ext uri="{FF2B5EF4-FFF2-40B4-BE49-F238E27FC236}">
              <a16:creationId xmlns:a16="http://schemas.microsoft.com/office/drawing/2014/main" id="{93F41A9B-1020-44D7-A34C-7400D2521531}"/>
            </a:ext>
          </a:extLst>
        </xdr:cNvPr>
        <xdr:cNvCxnSpPr/>
      </xdr:nvCxnSpPr>
      <xdr:spPr>
        <a:xfrm flipV="1">
          <a:off x="2527300" y="5940742"/>
          <a:ext cx="762000" cy="305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29</xdr:row>
      <xdr:rowOff>56409</xdr:rowOff>
    </xdr:from>
    <xdr:to>
      <xdr:col>7</xdr:col>
      <xdr:colOff>187325</xdr:colOff>
      <xdr:row>29</xdr:row>
      <xdr:rowOff>158009</xdr:rowOff>
    </xdr:to>
    <xdr:sp macro="" textlink="">
      <xdr:nvSpPr>
        <xdr:cNvPr id="91" name="楕円 90">
          <a:extLst>
            <a:ext uri="{FF2B5EF4-FFF2-40B4-BE49-F238E27FC236}">
              <a16:creationId xmlns:a16="http://schemas.microsoft.com/office/drawing/2014/main" id="{311A0888-6B10-40A4-9309-3C657DC60070}"/>
            </a:ext>
          </a:extLst>
        </xdr:cNvPr>
        <xdr:cNvSpPr/>
      </xdr:nvSpPr>
      <xdr:spPr>
        <a:xfrm>
          <a:off x="1714500" y="57999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29</xdr:row>
      <xdr:rowOff>107209</xdr:rowOff>
    </xdr:from>
    <xdr:to>
      <xdr:col>11</xdr:col>
      <xdr:colOff>136525</xdr:colOff>
      <xdr:row>30</xdr:row>
      <xdr:rowOff>56303</xdr:rowOff>
    </xdr:to>
    <xdr:cxnSp macro="">
      <xdr:nvCxnSpPr>
        <xdr:cNvPr id="92" name="直線コネクタ 91">
          <a:extLst>
            <a:ext uri="{FF2B5EF4-FFF2-40B4-BE49-F238E27FC236}">
              <a16:creationId xmlns:a16="http://schemas.microsoft.com/office/drawing/2014/main" id="{FDEDB569-A08C-40CB-A8F3-CC9596534DD3}"/>
            </a:ext>
          </a:extLst>
        </xdr:cNvPr>
        <xdr:cNvCxnSpPr/>
      </xdr:nvCxnSpPr>
      <xdr:spPr>
        <a:xfrm>
          <a:off x="1765300" y="5850784"/>
          <a:ext cx="762000" cy="1205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31</xdr:row>
      <xdr:rowOff>72513</xdr:rowOff>
    </xdr:from>
    <xdr:ext cx="405111" cy="259045"/>
    <xdr:sp macro="" textlink="">
      <xdr:nvSpPr>
        <xdr:cNvPr id="93" name="n_1aveValue有形固定資産減価償却率">
          <a:extLst>
            <a:ext uri="{FF2B5EF4-FFF2-40B4-BE49-F238E27FC236}">
              <a16:creationId xmlns:a16="http://schemas.microsoft.com/office/drawing/2014/main" id="{0E531C08-C4A1-4157-B549-F8F8EDB180F5}"/>
            </a:ext>
          </a:extLst>
        </xdr:cNvPr>
        <xdr:cNvSpPr txBox="1"/>
      </xdr:nvSpPr>
      <xdr:spPr>
        <a:xfrm>
          <a:off x="3836044" y="61589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31</xdr:row>
      <xdr:rowOff>65316</xdr:rowOff>
    </xdr:from>
    <xdr:ext cx="405111" cy="259045"/>
    <xdr:sp macro="" textlink="">
      <xdr:nvSpPr>
        <xdr:cNvPr id="94" name="n_2aveValue有形固定資産減価償却率">
          <a:extLst>
            <a:ext uri="{FF2B5EF4-FFF2-40B4-BE49-F238E27FC236}">
              <a16:creationId xmlns:a16="http://schemas.microsoft.com/office/drawing/2014/main" id="{35B332C5-59F8-4E14-918D-95D92E268E51}"/>
            </a:ext>
          </a:extLst>
        </xdr:cNvPr>
        <xdr:cNvSpPr txBox="1"/>
      </xdr:nvSpPr>
      <xdr:spPr>
        <a:xfrm>
          <a:off x="3086744" y="61517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31</xdr:row>
      <xdr:rowOff>32931</xdr:rowOff>
    </xdr:from>
    <xdr:ext cx="405111" cy="259045"/>
    <xdr:sp macro="" textlink="">
      <xdr:nvSpPr>
        <xdr:cNvPr id="95" name="n_3aveValue有形固定資産減価償却率">
          <a:extLst>
            <a:ext uri="{FF2B5EF4-FFF2-40B4-BE49-F238E27FC236}">
              <a16:creationId xmlns:a16="http://schemas.microsoft.com/office/drawing/2014/main" id="{5EC8C9A0-E22F-4C1D-87FA-BAC253F89927}"/>
            </a:ext>
          </a:extLst>
        </xdr:cNvPr>
        <xdr:cNvSpPr txBox="1"/>
      </xdr:nvSpPr>
      <xdr:spPr>
        <a:xfrm>
          <a:off x="2324744" y="61194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31</xdr:row>
      <xdr:rowOff>18538</xdr:rowOff>
    </xdr:from>
    <xdr:ext cx="405111" cy="259045"/>
    <xdr:sp macro="" textlink="">
      <xdr:nvSpPr>
        <xdr:cNvPr id="96" name="n_4aveValue有形固定資産減価償却率">
          <a:extLst>
            <a:ext uri="{FF2B5EF4-FFF2-40B4-BE49-F238E27FC236}">
              <a16:creationId xmlns:a16="http://schemas.microsoft.com/office/drawing/2014/main" id="{CE8901CA-1CA3-4FE1-96FE-4B96A620EA9C}"/>
            </a:ext>
          </a:extLst>
        </xdr:cNvPr>
        <xdr:cNvSpPr txBox="1"/>
      </xdr:nvSpPr>
      <xdr:spPr>
        <a:xfrm>
          <a:off x="1562744" y="61050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28</xdr:row>
      <xdr:rowOff>123630</xdr:rowOff>
    </xdr:from>
    <xdr:ext cx="405111" cy="259045"/>
    <xdr:sp macro="" textlink="">
      <xdr:nvSpPr>
        <xdr:cNvPr id="97" name="n_1mainValue有形固定資産減価償却率">
          <a:extLst>
            <a:ext uri="{FF2B5EF4-FFF2-40B4-BE49-F238E27FC236}">
              <a16:creationId xmlns:a16="http://schemas.microsoft.com/office/drawing/2014/main" id="{8625F6F5-B743-4378-93DF-68404073CAA6}"/>
            </a:ext>
          </a:extLst>
        </xdr:cNvPr>
        <xdr:cNvSpPr txBox="1"/>
      </xdr:nvSpPr>
      <xdr:spPr>
        <a:xfrm>
          <a:off x="3836044" y="56957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28</xdr:row>
      <xdr:rowOff>93044</xdr:rowOff>
    </xdr:from>
    <xdr:ext cx="405111" cy="259045"/>
    <xdr:sp macro="" textlink="">
      <xdr:nvSpPr>
        <xdr:cNvPr id="98" name="n_2mainValue有形固定資産減価償却率">
          <a:extLst>
            <a:ext uri="{FF2B5EF4-FFF2-40B4-BE49-F238E27FC236}">
              <a16:creationId xmlns:a16="http://schemas.microsoft.com/office/drawing/2014/main" id="{34EE7D52-975F-4FDD-9E3C-C1C4F2847837}"/>
            </a:ext>
          </a:extLst>
        </xdr:cNvPr>
        <xdr:cNvSpPr txBox="1"/>
      </xdr:nvSpPr>
      <xdr:spPr>
        <a:xfrm>
          <a:off x="3086744" y="56651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28</xdr:row>
      <xdr:rowOff>123630</xdr:rowOff>
    </xdr:from>
    <xdr:ext cx="405111" cy="259045"/>
    <xdr:sp macro="" textlink="">
      <xdr:nvSpPr>
        <xdr:cNvPr id="99" name="n_3mainValue有形固定資産減価償却率">
          <a:extLst>
            <a:ext uri="{FF2B5EF4-FFF2-40B4-BE49-F238E27FC236}">
              <a16:creationId xmlns:a16="http://schemas.microsoft.com/office/drawing/2014/main" id="{040A11DD-FA9B-4B32-8966-7EA6B41449A2}"/>
            </a:ext>
          </a:extLst>
        </xdr:cNvPr>
        <xdr:cNvSpPr txBox="1"/>
      </xdr:nvSpPr>
      <xdr:spPr>
        <a:xfrm>
          <a:off x="2324744" y="56957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28</xdr:row>
      <xdr:rowOff>3086</xdr:rowOff>
    </xdr:from>
    <xdr:ext cx="405111" cy="259045"/>
    <xdr:sp macro="" textlink="">
      <xdr:nvSpPr>
        <xdr:cNvPr id="100" name="n_4mainValue有形固定資産減価償却率">
          <a:extLst>
            <a:ext uri="{FF2B5EF4-FFF2-40B4-BE49-F238E27FC236}">
              <a16:creationId xmlns:a16="http://schemas.microsoft.com/office/drawing/2014/main" id="{FE89330E-B9A4-4BE2-818E-BAC85E7154A3}"/>
            </a:ext>
          </a:extLst>
        </xdr:cNvPr>
        <xdr:cNvSpPr txBox="1"/>
      </xdr:nvSpPr>
      <xdr:spPr>
        <a:xfrm>
          <a:off x="1562744" y="55752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1" name="正方形/長方形 100">
          <a:extLst>
            <a:ext uri="{FF2B5EF4-FFF2-40B4-BE49-F238E27FC236}">
              <a16:creationId xmlns:a16="http://schemas.microsoft.com/office/drawing/2014/main" id="{3491CE43-FE00-438A-9B1B-B7A3710C70C4}"/>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2" name="正方形/長方形 101">
          <a:extLst>
            <a:ext uri="{FF2B5EF4-FFF2-40B4-BE49-F238E27FC236}">
              <a16:creationId xmlns:a16="http://schemas.microsoft.com/office/drawing/2014/main" id="{10D9260F-9392-4D55-A83E-960015F2AA1F}"/>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3" name="正方形/長方形 102">
          <a:extLst>
            <a:ext uri="{FF2B5EF4-FFF2-40B4-BE49-F238E27FC236}">
              <a16:creationId xmlns:a16="http://schemas.microsoft.com/office/drawing/2014/main" id="{9CE78D5E-6144-4B67-B062-F3F1941BDA06}"/>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[ 711.5</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4" name="正方形/長方形 103">
          <a:extLst>
            <a:ext uri="{FF2B5EF4-FFF2-40B4-BE49-F238E27FC236}">
              <a16:creationId xmlns:a16="http://schemas.microsoft.com/office/drawing/2014/main" id="{20526BA1-AE1C-4B8F-A280-9090F0F6B57F}"/>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5" name="正方形/長方形 104">
          <a:extLst>
            <a:ext uri="{FF2B5EF4-FFF2-40B4-BE49-F238E27FC236}">
              <a16:creationId xmlns:a16="http://schemas.microsoft.com/office/drawing/2014/main" id="{05298010-F970-413E-82BE-A0CBB4EA7B69}"/>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6" name="正方形/長方形 105">
          <a:extLst>
            <a:ext uri="{FF2B5EF4-FFF2-40B4-BE49-F238E27FC236}">
              <a16:creationId xmlns:a16="http://schemas.microsoft.com/office/drawing/2014/main" id="{4D010602-A7D6-4E8F-8D98-1B261C3F7B7F}"/>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7" name="正方形/長方形 106">
          <a:extLst>
            <a:ext uri="{FF2B5EF4-FFF2-40B4-BE49-F238E27FC236}">
              <a16:creationId xmlns:a16="http://schemas.microsoft.com/office/drawing/2014/main" id="{059DCC68-C9C7-43E8-AE98-C015EDBB5D62}"/>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8" name="正方形/長方形 107">
          <a:extLst>
            <a:ext uri="{FF2B5EF4-FFF2-40B4-BE49-F238E27FC236}">
              <a16:creationId xmlns:a16="http://schemas.microsoft.com/office/drawing/2014/main" id="{2B4D54CF-5C5D-4B4A-9ABB-896AA0C23C3F}"/>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9" name="正方形/長方形 108">
          <a:extLst>
            <a:ext uri="{FF2B5EF4-FFF2-40B4-BE49-F238E27FC236}">
              <a16:creationId xmlns:a16="http://schemas.microsoft.com/office/drawing/2014/main" id="{80B55F3F-1417-4AF3-A31A-A4E97E76A585}"/>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0" name="正方形/長方形 109">
          <a:extLst>
            <a:ext uri="{FF2B5EF4-FFF2-40B4-BE49-F238E27FC236}">
              <a16:creationId xmlns:a16="http://schemas.microsoft.com/office/drawing/2014/main" id="{39AF7172-8056-4904-90A5-CFE35C3D2B04}"/>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1" name="正方形/長方形 110">
          <a:extLst>
            <a:ext uri="{FF2B5EF4-FFF2-40B4-BE49-F238E27FC236}">
              <a16:creationId xmlns:a16="http://schemas.microsoft.com/office/drawing/2014/main" id="{19B01342-9F0F-42D9-BC8A-6CED878D228E}"/>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2" name="正方形/長方形 111">
          <a:extLst>
            <a:ext uri="{FF2B5EF4-FFF2-40B4-BE49-F238E27FC236}">
              <a16:creationId xmlns:a16="http://schemas.microsoft.com/office/drawing/2014/main" id="{70BB8853-F2B3-47E2-9F6F-5C25A50189B9}"/>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3" name="テキスト ボックス 112">
          <a:extLst>
            <a:ext uri="{FF2B5EF4-FFF2-40B4-BE49-F238E27FC236}">
              <a16:creationId xmlns:a16="http://schemas.microsoft.com/office/drawing/2014/main" id="{29BBF911-93DE-4755-8DCB-C4E27F8012B7}"/>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基金の取崩等の影響で充当可能財源が減少し</a:t>
          </a:r>
          <a:r>
            <a:rPr kumimoji="1" lang="ja-JP" altLang="en-US" sz="1100">
              <a:solidFill>
                <a:schemeClr val="dk1"/>
              </a:solidFill>
              <a:effectLst/>
              <a:latin typeface="+mn-lt"/>
              <a:ea typeface="+mn-ea"/>
              <a:cs typeface="+mn-cs"/>
            </a:rPr>
            <a:t>たが、交付税の増額等により経常一般財源収入が大きく増加</a:t>
          </a:r>
          <a:r>
            <a:rPr kumimoji="1" lang="ja-JP" altLang="ja-JP" sz="1100">
              <a:solidFill>
                <a:schemeClr val="dk1"/>
              </a:solidFill>
              <a:effectLst/>
              <a:latin typeface="+mn-lt"/>
              <a:ea typeface="+mn-ea"/>
              <a:cs typeface="+mn-cs"/>
            </a:rPr>
            <a:t>し</a:t>
          </a:r>
          <a:r>
            <a:rPr kumimoji="1" lang="ja-JP" altLang="en-US" sz="1100">
              <a:solidFill>
                <a:schemeClr val="dk1"/>
              </a:solidFill>
              <a:effectLst/>
              <a:latin typeface="+mn-lt"/>
              <a:ea typeface="+mn-ea"/>
              <a:cs typeface="+mn-cs"/>
            </a:rPr>
            <a:t>たため、</a:t>
          </a:r>
          <a:r>
            <a:rPr kumimoji="1" lang="ja-JP" altLang="ja-JP" sz="1100">
              <a:solidFill>
                <a:schemeClr val="dk1"/>
              </a:solidFill>
              <a:effectLst/>
              <a:latin typeface="+mn-lt"/>
              <a:ea typeface="+mn-ea"/>
              <a:cs typeface="+mn-cs"/>
            </a:rPr>
            <a:t>債務償還比率は</a:t>
          </a:r>
          <a:r>
            <a:rPr kumimoji="1" lang="ja-JP" altLang="en-US" sz="1100">
              <a:solidFill>
                <a:schemeClr val="dk1"/>
              </a:solidFill>
              <a:effectLst/>
              <a:latin typeface="+mn-lt"/>
              <a:ea typeface="+mn-ea"/>
              <a:cs typeface="+mn-cs"/>
            </a:rPr>
            <a:t>減少</a:t>
          </a:r>
          <a:r>
            <a:rPr kumimoji="1" lang="ja-JP" altLang="ja-JP" sz="1100">
              <a:solidFill>
                <a:schemeClr val="dk1"/>
              </a:solidFill>
              <a:effectLst/>
              <a:latin typeface="+mn-lt"/>
              <a:ea typeface="+mn-ea"/>
              <a:cs typeface="+mn-cs"/>
            </a:rPr>
            <a:t>している。</a:t>
          </a:r>
          <a:endParaRPr lang="ja-JP" altLang="ja-JP">
            <a:effectLst/>
          </a:endParaRPr>
        </a:p>
        <a:p>
          <a:r>
            <a:rPr kumimoji="1" lang="ja-JP" altLang="ja-JP" sz="1100">
              <a:solidFill>
                <a:schemeClr val="dk1"/>
              </a:solidFill>
              <a:effectLst/>
              <a:latin typeface="+mn-lt"/>
              <a:ea typeface="+mn-ea"/>
              <a:cs typeface="+mn-cs"/>
            </a:rPr>
            <a:t>今後地方債元利償還金及び施設の維持管理費の増加が予想されるため、行政改革による経常経費の縮減を推進していく。</a:t>
          </a:r>
          <a:endParaRPr lang="ja-JP" altLang="ja-JP">
            <a:effectLst/>
          </a:endParaRPr>
        </a:p>
      </xdr:txBody>
    </xdr:sp>
    <xdr:clientData/>
  </xdr:twoCellAnchor>
  <xdr:oneCellAnchor>
    <xdr:from>
      <xdr:col>57</xdr:col>
      <xdr:colOff>111125</xdr:colOff>
      <xdr:row>23</xdr:row>
      <xdr:rowOff>47625</xdr:rowOff>
    </xdr:from>
    <xdr:ext cx="349839" cy="225703"/>
    <xdr:sp macro="" textlink="">
      <xdr:nvSpPr>
        <xdr:cNvPr id="114" name="テキスト ボックス 113">
          <a:extLst>
            <a:ext uri="{FF2B5EF4-FFF2-40B4-BE49-F238E27FC236}">
              <a16:creationId xmlns:a16="http://schemas.microsoft.com/office/drawing/2014/main" id="{591CE186-997D-47B9-8BBA-248D7247E29D}"/>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5" name="直線コネクタ 114">
          <a:extLst>
            <a:ext uri="{FF2B5EF4-FFF2-40B4-BE49-F238E27FC236}">
              <a16:creationId xmlns:a16="http://schemas.microsoft.com/office/drawing/2014/main" id="{E74679CD-31CC-472D-AD20-9C7EE5253603}"/>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6" name="テキスト ボックス 115">
          <a:extLst>
            <a:ext uri="{FF2B5EF4-FFF2-40B4-BE49-F238E27FC236}">
              <a16:creationId xmlns:a16="http://schemas.microsoft.com/office/drawing/2014/main" id="{40990DD6-BDB3-496C-AB17-3AD02C86ED92}"/>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79375</xdr:rowOff>
    </xdr:from>
    <xdr:to>
      <xdr:col>80</xdr:col>
      <xdr:colOff>9525</xdr:colOff>
      <xdr:row>34</xdr:row>
      <xdr:rowOff>79375</xdr:rowOff>
    </xdr:to>
    <xdr:cxnSp macro="">
      <xdr:nvCxnSpPr>
        <xdr:cNvPr id="117" name="直線コネクタ 116">
          <a:extLst>
            <a:ext uri="{FF2B5EF4-FFF2-40B4-BE49-F238E27FC236}">
              <a16:creationId xmlns:a16="http://schemas.microsoft.com/office/drawing/2014/main" id="{218FB792-AA80-4B26-948B-0B90DDE2B6C5}"/>
            </a:ext>
          </a:extLst>
        </xdr:cNvPr>
        <xdr:cNvCxnSpPr/>
      </xdr:nvCxnSpPr>
      <xdr:spPr>
        <a:xfrm>
          <a:off x="11303000" y="66802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33</xdr:row>
      <xdr:rowOff>157024</xdr:rowOff>
    </xdr:from>
    <xdr:ext cx="482824" cy="225703"/>
    <xdr:sp macro="" textlink="">
      <xdr:nvSpPr>
        <xdr:cNvPr id="118" name="テキスト ボックス 117">
          <a:extLst>
            <a:ext uri="{FF2B5EF4-FFF2-40B4-BE49-F238E27FC236}">
              <a16:creationId xmlns:a16="http://schemas.microsoft.com/office/drawing/2014/main" id="{D0C361A2-672A-4042-AEE0-485685468464}"/>
            </a:ext>
          </a:extLst>
        </xdr:cNvPr>
        <xdr:cNvSpPr txBox="1"/>
      </xdr:nvSpPr>
      <xdr:spPr>
        <a:xfrm>
          <a:off x="10756676" y="65863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161925</xdr:rowOff>
    </xdr:from>
    <xdr:to>
      <xdr:col>80</xdr:col>
      <xdr:colOff>9525</xdr:colOff>
      <xdr:row>31</xdr:row>
      <xdr:rowOff>161925</xdr:rowOff>
    </xdr:to>
    <xdr:cxnSp macro="">
      <xdr:nvCxnSpPr>
        <xdr:cNvPr id="119" name="直線コネクタ 118">
          <a:extLst>
            <a:ext uri="{FF2B5EF4-FFF2-40B4-BE49-F238E27FC236}">
              <a16:creationId xmlns:a16="http://schemas.microsoft.com/office/drawing/2014/main" id="{B02FDB05-A412-4848-9DCB-F58036B4B625}"/>
            </a:ext>
          </a:extLst>
        </xdr:cNvPr>
        <xdr:cNvCxnSpPr/>
      </xdr:nvCxnSpPr>
      <xdr:spPr>
        <a:xfrm>
          <a:off x="11303000" y="62484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31</xdr:row>
      <xdr:rowOff>68124</xdr:rowOff>
    </xdr:from>
    <xdr:ext cx="482824" cy="225703"/>
    <xdr:sp macro="" textlink="">
      <xdr:nvSpPr>
        <xdr:cNvPr id="120" name="テキスト ボックス 119">
          <a:extLst>
            <a:ext uri="{FF2B5EF4-FFF2-40B4-BE49-F238E27FC236}">
              <a16:creationId xmlns:a16="http://schemas.microsoft.com/office/drawing/2014/main" id="{E1E37F00-A00B-472C-92C0-F490B6A0516C}"/>
            </a:ext>
          </a:extLst>
        </xdr:cNvPr>
        <xdr:cNvSpPr txBox="1"/>
      </xdr:nvSpPr>
      <xdr:spPr>
        <a:xfrm>
          <a:off x="10756676" y="61545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73025</xdr:rowOff>
    </xdr:from>
    <xdr:to>
      <xdr:col>80</xdr:col>
      <xdr:colOff>9525</xdr:colOff>
      <xdr:row>29</xdr:row>
      <xdr:rowOff>73025</xdr:rowOff>
    </xdr:to>
    <xdr:cxnSp macro="">
      <xdr:nvCxnSpPr>
        <xdr:cNvPr id="121" name="直線コネクタ 120">
          <a:extLst>
            <a:ext uri="{FF2B5EF4-FFF2-40B4-BE49-F238E27FC236}">
              <a16:creationId xmlns:a16="http://schemas.microsoft.com/office/drawing/2014/main" id="{39D1AC18-0FF1-46D5-9D5A-726A0EF11F0D}"/>
            </a:ext>
          </a:extLst>
        </xdr:cNvPr>
        <xdr:cNvCxnSpPr/>
      </xdr:nvCxnSpPr>
      <xdr:spPr>
        <a:xfrm>
          <a:off x="11303000" y="58166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150674</xdr:rowOff>
    </xdr:from>
    <xdr:ext cx="410689" cy="225703"/>
    <xdr:sp macro="" textlink="">
      <xdr:nvSpPr>
        <xdr:cNvPr id="122" name="テキスト ボックス 121">
          <a:extLst>
            <a:ext uri="{FF2B5EF4-FFF2-40B4-BE49-F238E27FC236}">
              <a16:creationId xmlns:a16="http://schemas.microsoft.com/office/drawing/2014/main" id="{C79A1F00-9745-488B-AD1C-89CE28E46E5C}"/>
            </a:ext>
          </a:extLst>
        </xdr:cNvPr>
        <xdr:cNvSpPr txBox="1"/>
      </xdr:nvSpPr>
      <xdr:spPr>
        <a:xfrm>
          <a:off x="10828811" y="57227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155575</xdr:rowOff>
    </xdr:from>
    <xdr:to>
      <xdr:col>80</xdr:col>
      <xdr:colOff>9525</xdr:colOff>
      <xdr:row>26</xdr:row>
      <xdr:rowOff>155575</xdr:rowOff>
    </xdr:to>
    <xdr:cxnSp macro="">
      <xdr:nvCxnSpPr>
        <xdr:cNvPr id="123" name="直線コネクタ 122">
          <a:extLst>
            <a:ext uri="{FF2B5EF4-FFF2-40B4-BE49-F238E27FC236}">
              <a16:creationId xmlns:a16="http://schemas.microsoft.com/office/drawing/2014/main" id="{CC74906D-F722-4367-9406-B89EAB0F53C8}"/>
            </a:ext>
          </a:extLst>
        </xdr:cNvPr>
        <xdr:cNvCxnSpPr/>
      </xdr:nvCxnSpPr>
      <xdr:spPr>
        <a:xfrm>
          <a:off x="11303000" y="53848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26</xdr:row>
      <xdr:rowOff>61774</xdr:rowOff>
    </xdr:from>
    <xdr:ext cx="308097" cy="225703"/>
    <xdr:sp macro="" textlink="">
      <xdr:nvSpPr>
        <xdr:cNvPr id="124" name="テキスト ボックス 123">
          <a:extLst>
            <a:ext uri="{FF2B5EF4-FFF2-40B4-BE49-F238E27FC236}">
              <a16:creationId xmlns:a16="http://schemas.microsoft.com/office/drawing/2014/main" id="{399CAC5E-8A14-4185-8604-DED8459D8607}"/>
            </a:ext>
          </a:extLst>
        </xdr:cNvPr>
        <xdr:cNvSpPr txBox="1"/>
      </xdr:nvSpPr>
      <xdr:spPr>
        <a:xfrm>
          <a:off x="10931403" y="5290999"/>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5" name="直線コネクタ 124">
          <a:extLst>
            <a:ext uri="{FF2B5EF4-FFF2-40B4-BE49-F238E27FC236}">
              <a16:creationId xmlns:a16="http://schemas.microsoft.com/office/drawing/2014/main" id="{0AB3FC9F-E625-4EB6-A662-92C0B0307D58}"/>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6" name="債務償還比率グラフ枠">
          <a:extLst>
            <a:ext uri="{FF2B5EF4-FFF2-40B4-BE49-F238E27FC236}">
              <a16:creationId xmlns:a16="http://schemas.microsoft.com/office/drawing/2014/main" id="{24B77F96-4452-4210-9639-CA60420BC4BA}"/>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155575</xdr:rowOff>
    </xdr:from>
    <xdr:to>
      <xdr:col>76</xdr:col>
      <xdr:colOff>21589</xdr:colOff>
      <xdr:row>34</xdr:row>
      <xdr:rowOff>170658</xdr:rowOff>
    </xdr:to>
    <xdr:cxnSp macro="">
      <xdr:nvCxnSpPr>
        <xdr:cNvPr id="127" name="直線コネクタ 126">
          <a:extLst>
            <a:ext uri="{FF2B5EF4-FFF2-40B4-BE49-F238E27FC236}">
              <a16:creationId xmlns:a16="http://schemas.microsoft.com/office/drawing/2014/main" id="{CA11A7C6-63E1-413D-8E1B-976DE5E29F1E}"/>
            </a:ext>
          </a:extLst>
        </xdr:cNvPr>
        <xdr:cNvCxnSpPr/>
      </xdr:nvCxnSpPr>
      <xdr:spPr>
        <a:xfrm flipV="1">
          <a:off x="14793595" y="5384800"/>
          <a:ext cx="1269" cy="13866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35</xdr:row>
      <xdr:rowOff>3035</xdr:rowOff>
    </xdr:from>
    <xdr:ext cx="560923" cy="259045"/>
    <xdr:sp macro="" textlink="">
      <xdr:nvSpPr>
        <xdr:cNvPr id="128" name="債務償還比率最小値テキスト">
          <a:extLst>
            <a:ext uri="{FF2B5EF4-FFF2-40B4-BE49-F238E27FC236}">
              <a16:creationId xmlns:a16="http://schemas.microsoft.com/office/drawing/2014/main" id="{023F1AF5-61E9-4C82-B573-53166263054E}"/>
            </a:ext>
          </a:extLst>
        </xdr:cNvPr>
        <xdr:cNvSpPr txBox="1"/>
      </xdr:nvSpPr>
      <xdr:spPr>
        <a:xfrm>
          <a:off x="14846300" y="6775310"/>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1,605.7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170658</xdr:rowOff>
    </xdr:from>
    <xdr:to>
      <xdr:col>76</xdr:col>
      <xdr:colOff>111125</xdr:colOff>
      <xdr:row>34</xdr:row>
      <xdr:rowOff>170658</xdr:rowOff>
    </xdr:to>
    <xdr:cxnSp macro="">
      <xdr:nvCxnSpPr>
        <xdr:cNvPr id="129" name="直線コネクタ 128">
          <a:extLst>
            <a:ext uri="{FF2B5EF4-FFF2-40B4-BE49-F238E27FC236}">
              <a16:creationId xmlns:a16="http://schemas.microsoft.com/office/drawing/2014/main" id="{267DE65F-1B3B-4A17-A511-78CD95EE9EF0}"/>
            </a:ext>
          </a:extLst>
        </xdr:cNvPr>
        <xdr:cNvCxnSpPr/>
      </xdr:nvCxnSpPr>
      <xdr:spPr>
        <a:xfrm>
          <a:off x="14706600" y="67714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102252</xdr:rowOff>
    </xdr:from>
    <xdr:ext cx="340478" cy="259045"/>
    <xdr:sp macro="" textlink="">
      <xdr:nvSpPr>
        <xdr:cNvPr id="130" name="債務償還比率最大値テキスト">
          <a:extLst>
            <a:ext uri="{FF2B5EF4-FFF2-40B4-BE49-F238E27FC236}">
              <a16:creationId xmlns:a16="http://schemas.microsoft.com/office/drawing/2014/main" id="{29454B53-3BC7-487B-8D32-D734CDEFCF6D}"/>
            </a:ext>
          </a:extLst>
        </xdr:cNvPr>
        <xdr:cNvSpPr txBox="1"/>
      </xdr:nvSpPr>
      <xdr:spPr>
        <a:xfrm>
          <a:off x="14846300" y="51600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155575</xdr:rowOff>
    </xdr:from>
    <xdr:to>
      <xdr:col>76</xdr:col>
      <xdr:colOff>111125</xdr:colOff>
      <xdr:row>26</xdr:row>
      <xdr:rowOff>155575</xdr:rowOff>
    </xdr:to>
    <xdr:cxnSp macro="">
      <xdr:nvCxnSpPr>
        <xdr:cNvPr id="131" name="直線コネクタ 130">
          <a:extLst>
            <a:ext uri="{FF2B5EF4-FFF2-40B4-BE49-F238E27FC236}">
              <a16:creationId xmlns:a16="http://schemas.microsoft.com/office/drawing/2014/main" id="{78FCCDCF-7762-4071-9B08-3D52143C24AD}"/>
            </a:ext>
          </a:extLst>
        </xdr:cNvPr>
        <xdr:cNvCxnSpPr/>
      </xdr:nvCxnSpPr>
      <xdr:spPr>
        <a:xfrm>
          <a:off x="14706600" y="538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28</xdr:row>
      <xdr:rowOff>89059</xdr:rowOff>
    </xdr:from>
    <xdr:ext cx="469744" cy="259045"/>
    <xdr:sp macro="" textlink="">
      <xdr:nvSpPr>
        <xdr:cNvPr id="132" name="債務償還比率平均値テキスト">
          <a:extLst>
            <a:ext uri="{FF2B5EF4-FFF2-40B4-BE49-F238E27FC236}">
              <a16:creationId xmlns:a16="http://schemas.microsoft.com/office/drawing/2014/main" id="{ADF98FC8-78EF-4CBB-8657-386D0D4B8DC6}"/>
            </a:ext>
          </a:extLst>
        </xdr:cNvPr>
        <xdr:cNvSpPr txBox="1"/>
      </xdr:nvSpPr>
      <xdr:spPr>
        <a:xfrm>
          <a:off x="14846300" y="566118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66182</xdr:rowOff>
    </xdr:from>
    <xdr:to>
      <xdr:col>76</xdr:col>
      <xdr:colOff>73025</xdr:colOff>
      <xdr:row>29</xdr:row>
      <xdr:rowOff>167782</xdr:rowOff>
    </xdr:to>
    <xdr:sp macro="" textlink="">
      <xdr:nvSpPr>
        <xdr:cNvPr id="133" name="フローチャート: 判断 132">
          <a:extLst>
            <a:ext uri="{FF2B5EF4-FFF2-40B4-BE49-F238E27FC236}">
              <a16:creationId xmlns:a16="http://schemas.microsoft.com/office/drawing/2014/main" id="{2C299E46-8F2F-4397-B0C5-2C74CED40AB9}"/>
            </a:ext>
          </a:extLst>
        </xdr:cNvPr>
        <xdr:cNvSpPr/>
      </xdr:nvSpPr>
      <xdr:spPr>
        <a:xfrm>
          <a:off x="14744700" y="5809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62987</xdr:rowOff>
    </xdr:from>
    <xdr:to>
      <xdr:col>72</xdr:col>
      <xdr:colOff>123825</xdr:colOff>
      <xdr:row>29</xdr:row>
      <xdr:rowOff>164587</xdr:rowOff>
    </xdr:to>
    <xdr:sp macro="" textlink="">
      <xdr:nvSpPr>
        <xdr:cNvPr id="134" name="フローチャート: 判断 133">
          <a:extLst>
            <a:ext uri="{FF2B5EF4-FFF2-40B4-BE49-F238E27FC236}">
              <a16:creationId xmlns:a16="http://schemas.microsoft.com/office/drawing/2014/main" id="{F5D27460-12D2-4CC0-9912-45CA9A860025}"/>
            </a:ext>
          </a:extLst>
        </xdr:cNvPr>
        <xdr:cNvSpPr/>
      </xdr:nvSpPr>
      <xdr:spPr>
        <a:xfrm>
          <a:off x="14033500" y="58065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69464</xdr:rowOff>
    </xdr:from>
    <xdr:to>
      <xdr:col>68</xdr:col>
      <xdr:colOff>123825</xdr:colOff>
      <xdr:row>29</xdr:row>
      <xdr:rowOff>171064</xdr:rowOff>
    </xdr:to>
    <xdr:sp macro="" textlink="">
      <xdr:nvSpPr>
        <xdr:cNvPr id="135" name="フローチャート: 判断 134">
          <a:extLst>
            <a:ext uri="{FF2B5EF4-FFF2-40B4-BE49-F238E27FC236}">
              <a16:creationId xmlns:a16="http://schemas.microsoft.com/office/drawing/2014/main" id="{246C173A-F97F-48BD-A6DC-A3188868BB2B}"/>
            </a:ext>
          </a:extLst>
        </xdr:cNvPr>
        <xdr:cNvSpPr/>
      </xdr:nvSpPr>
      <xdr:spPr>
        <a:xfrm>
          <a:off x="13271500" y="58130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42865</xdr:rowOff>
    </xdr:from>
    <xdr:to>
      <xdr:col>64</xdr:col>
      <xdr:colOff>123825</xdr:colOff>
      <xdr:row>29</xdr:row>
      <xdr:rowOff>144465</xdr:rowOff>
    </xdr:to>
    <xdr:sp macro="" textlink="">
      <xdr:nvSpPr>
        <xdr:cNvPr id="136" name="フローチャート: 判断 135">
          <a:extLst>
            <a:ext uri="{FF2B5EF4-FFF2-40B4-BE49-F238E27FC236}">
              <a16:creationId xmlns:a16="http://schemas.microsoft.com/office/drawing/2014/main" id="{8D77A9E9-1AD2-41E9-A48A-04C2B02D20EF}"/>
            </a:ext>
          </a:extLst>
        </xdr:cNvPr>
        <xdr:cNvSpPr/>
      </xdr:nvSpPr>
      <xdr:spPr>
        <a:xfrm>
          <a:off x="12509500" y="5786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29</xdr:row>
      <xdr:rowOff>166878</xdr:rowOff>
    </xdr:from>
    <xdr:to>
      <xdr:col>60</xdr:col>
      <xdr:colOff>123825</xdr:colOff>
      <xdr:row>30</xdr:row>
      <xdr:rowOff>97028</xdr:rowOff>
    </xdr:to>
    <xdr:sp macro="" textlink="">
      <xdr:nvSpPr>
        <xdr:cNvPr id="137" name="フローチャート: 判断 136">
          <a:extLst>
            <a:ext uri="{FF2B5EF4-FFF2-40B4-BE49-F238E27FC236}">
              <a16:creationId xmlns:a16="http://schemas.microsoft.com/office/drawing/2014/main" id="{BB0C0F4D-084F-4BF6-9DE2-C02514F387E8}"/>
            </a:ext>
          </a:extLst>
        </xdr:cNvPr>
        <xdr:cNvSpPr/>
      </xdr:nvSpPr>
      <xdr:spPr>
        <a:xfrm>
          <a:off x="11747500" y="5910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38" name="テキスト ボックス 137">
          <a:extLst>
            <a:ext uri="{FF2B5EF4-FFF2-40B4-BE49-F238E27FC236}">
              <a16:creationId xmlns:a16="http://schemas.microsoft.com/office/drawing/2014/main" id="{439BCD9F-1C3C-4F3C-8AF9-9C65C1A272FA}"/>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39" name="テキスト ボックス 138">
          <a:extLst>
            <a:ext uri="{FF2B5EF4-FFF2-40B4-BE49-F238E27FC236}">
              <a16:creationId xmlns:a16="http://schemas.microsoft.com/office/drawing/2014/main" id="{C9CB469C-A870-4940-A95C-7F5BB1F14BCE}"/>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0" name="テキスト ボックス 139">
          <a:extLst>
            <a:ext uri="{FF2B5EF4-FFF2-40B4-BE49-F238E27FC236}">
              <a16:creationId xmlns:a16="http://schemas.microsoft.com/office/drawing/2014/main" id="{B7697574-4C66-48A8-8EB5-AED439A68AA9}"/>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1" name="テキスト ボックス 140">
          <a:extLst>
            <a:ext uri="{FF2B5EF4-FFF2-40B4-BE49-F238E27FC236}">
              <a16:creationId xmlns:a16="http://schemas.microsoft.com/office/drawing/2014/main" id="{6B41C47B-EDA4-42B6-B771-16D6217F91E0}"/>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2" name="テキスト ボックス 141">
          <a:extLst>
            <a:ext uri="{FF2B5EF4-FFF2-40B4-BE49-F238E27FC236}">
              <a16:creationId xmlns:a16="http://schemas.microsoft.com/office/drawing/2014/main" id="{D219B42D-742C-4D7A-9EF5-AC580FDEB73C}"/>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33426</xdr:rowOff>
    </xdr:from>
    <xdr:to>
      <xdr:col>76</xdr:col>
      <xdr:colOff>73025</xdr:colOff>
      <xdr:row>30</xdr:row>
      <xdr:rowOff>135026</xdr:rowOff>
    </xdr:to>
    <xdr:sp macro="" textlink="">
      <xdr:nvSpPr>
        <xdr:cNvPr id="143" name="楕円 142">
          <a:extLst>
            <a:ext uri="{FF2B5EF4-FFF2-40B4-BE49-F238E27FC236}">
              <a16:creationId xmlns:a16="http://schemas.microsoft.com/office/drawing/2014/main" id="{3CB6CE2F-3B94-4A23-BDAC-62F4B9DD2703}"/>
            </a:ext>
          </a:extLst>
        </xdr:cNvPr>
        <xdr:cNvSpPr/>
      </xdr:nvSpPr>
      <xdr:spPr>
        <a:xfrm>
          <a:off x="14744700" y="59484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30</xdr:row>
      <xdr:rowOff>11853</xdr:rowOff>
    </xdr:from>
    <xdr:ext cx="469744" cy="259045"/>
    <xdr:sp macro="" textlink="">
      <xdr:nvSpPr>
        <xdr:cNvPr id="144" name="債務償還比率該当値テキスト">
          <a:extLst>
            <a:ext uri="{FF2B5EF4-FFF2-40B4-BE49-F238E27FC236}">
              <a16:creationId xmlns:a16="http://schemas.microsoft.com/office/drawing/2014/main" id="{44FD6107-CF99-4C18-AC37-1CB9B7858703}"/>
            </a:ext>
          </a:extLst>
        </xdr:cNvPr>
        <xdr:cNvSpPr txBox="1"/>
      </xdr:nvSpPr>
      <xdr:spPr>
        <a:xfrm>
          <a:off x="14846300" y="59268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30</xdr:row>
      <xdr:rowOff>86020</xdr:rowOff>
    </xdr:from>
    <xdr:to>
      <xdr:col>72</xdr:col>
      <xdr:colOff>123825</xdr:colOff>
      <xdr:row>31</xdr:row>
      <xdr:rowOff>16170</xdr:rowOff>
    </xdr:to>
    <xdr:sp macro="" textlink="">
      <xdr:nvSpPr>
        <xdr:cNvPr id="145" name="楕円 144">
          <a:extLst>
            <a:ext uri="{FF2B5EF4-FFF2-40B4-BE49-F238E27FC236}">
              <a16:creationId xmlns:a16="http://schemas.microsoft.com/office/drawing/2014/main" id="{A4D68652-D49A-463A-A6FE-80C029DFC551}"/>
            </a:ext>
          </a:extLst>
        </xdr:cNvPr>
        <xdr:cNvSpPr/>
      </xdr:nvSpPr>
      <xdr:spPr>
        <a:xfrm>
          <a:off x="14033500" y="6001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30</xdr:row>
      <xdr:rowOff>84226</xdr:rowOff>
    </xdr:from>
    <xdr:to>
      <xdr:col>76</xdr:col>
      <xdr:colOff>22225</xdr:colOff>
      <xdr:row>30</xdr:row>
      <xdr:rowOff>136820</xdr:rowOff>
    </xdr:to>
    <xdr:cxnSp macro="">
      <xdr:nvCxnSpPr>
        <xdr:cNvPr id="146" name="直線コネクタ 145">
          <a:extLst>
            <a:ext uri="{FF2B5EF4-FFF2-40B4-BE49-F238E27FC236}">
              <a16:creationId xmlns:a16="http://schemas.microsoft.com/office/drawing/2014/main" id="{810270EF-E9A5-48FC-8614-9099F1DA60F5}"/>
            </a:ext>
          </a:extLst>
        </xdr:cNvPr>
        <xdr:cNvCxnSpPr/>
      </xdr:nvCxnSpPr>
      <xdr:spPr>
        <a:xfrm flipV="1">
          <a:off x="14084300" y="5999251"/>
          <a:ext cx="711200" cy="52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30</xdr:row>
      <xdr:rowOff>70388</xdr:rowOff>
    </xdr:from>
    <xdr:to>
      <xdr:col>68</xdr:col>
      <xdr:colOff>123825</xdr:colOff>
      <xdr:row>31</xdr:row>
      <xdr:rowOff>538</xdr:rowOff>
    </xdr:to>
    <xdr:sp macro="" textlink="">
      <xdr:nvSpPr>
        <xdr:cNvPr id="147" name="楕円 146">
          <a:extLst>
            <a:ext uri="{FF2B5EF4-FFF2-40B4-BE49-F238E27FC236}">
              <a16:creationId xmlns:a16="http://schemas.microsoft.com/office/drawing/2014/main" id="{D1B93FB7-FB53-426A-AE8A-7B867C299D72}"/>
            </a:ext>
          </a:extLst>
        </xdr:cNvPr>
        <xdr:cNvSpPr/>
      </xdr:nvSpPr>
      <xdr:spPr>
        <a:xfrm>
          <a:off x="13271500" y="59854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30</xdr:row>
      <xdr:rowOff>121188</xdr:rowOff>
    </xdr:from>
    <xdr:to>
      <xdr:col>72</xdr:col>
      <xdr:colOff>73025</xdr:colOff>
      <xdr:row>30</xdr:row>
      <xdr:rowOff>136820</xdr:rowOff>
    </xdr:to>
    <xdr:cxnSp macro="">
      <xdr:nvCxnSpPr>
        <xdr:cNvPr id="148" name="直線コネクタ 147">
          <a:extLst>
            <a:ext uri="{FF2B5EF4-FFF2-40B4-BE49-F238E27FC236}">
              <a16:creationId xmlns:a16="http://schemas.microsoft.com/office/drawing/2014/main" id="{68C10923-2558-4808-8C55-A1346EC6F2E6}"/>
            </a:ext>
          </a:extLst>
        </xdr:cNvPr>
        <xdr:cNvCxnSpPr/>
      </xdr:nvCxnSpPr>
      <xdr:spPr>
        <a:xfrm>
          <a:off x="13322300" y="6036213"/>
          <a:ext cx="762000" cy="15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29</xdr:row>
      <xdr:rowOff>139502</xdr:rowOff>
    </xdr:from>
    <xdr:to>
      <xdr:col>64</xdr:col>
      <xdr:colOff>123825</xdr:colOff>
      <xdr:row>30</xdr:row>
      <xdr:rowOff>69652</xdr:rowOff>
    </xdr:to>
    <xdr:sp macro="" textlink="">
      <xdr:nvSpPr>
        <xdr:cNvPr id="149" name="楕円 148">
          <a:extLst>
            <a:ext uri="{FF2B5EF4-FFF2-40B4-BE49-F238E27FC236}">
              <a16:creationId xmlns:a16="http://schemas.microsoft.com/office/drawing/2014/main" id="{350F069D-CB0B-4700-941D-52F536A730BA}"/>
            </a:ext>
          </a:extLst>
        </xdr:cNvPr>
        <xdr:cNvSpPr/>
      </xdr:nvSpPr>
      <xdr:spPr>
        <a:xfrm>
          <a:off x="12509500" y="58830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30</xdr:row>
      <xdr:rowOff>18852</xdr:rowOff>
    </xdr:from>
    <xdr:to>
      <xdr:col>68</xdr:col>
      <xdr:colOff>73025</xdr:colOff>
      <xdr:row>30</xdr:row>
      <xdr:rowOff>121188</xdr:rowOff>
    </xdr:to>
    <xdr:cxnSp macro="">
      <xdr:nvCxnSpPr>
        <xdr:cNvPr id="150" name="直線コネクタ 149">
          <a:extLst>
            <a:ext uri="{FF2B5EF4-FFF2-40B4-BE49-F238E27FC236}">
              <a16:creationId xmlns:a16="http://schemas.microsoft.com/office/drawing/2014/main" id="{4AAC3CE1-6DBD-4C07-B68D-86C377797926}"/>
            </a:ext>
          </a:extLst>
        </xdr:cNvPr>
        <xdr:cNvCxnSpPr/>
      </xdr:nvCxnSpPr>
      <xdr:spPr>
        <a:xfrm>
          <a:off x="12560300" y="5933877"/>
          <a:ext cx="762000" cy="1023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30</xdr:row>
      <xdr:rowOff>47935</xdr:rowOff>
    </xdr:from>
    <xdr:to>
      <xdr:col>60</xdr:col>
      <xdr:colOff>123825</xdr:colOff>
      <xdr:row>30</xdr:row>
      <xdr:rowOff>149535</xdr:rowOff>
    </xdr:to>
    <xdr:sp macro="" textlink="">
      <xdr:nvSpPr>
        <xdr:cNvPr id="151" name="楕円 150">
          <a:extLst>
            <a:ext uri="{FF2B5EF4-FFF2-40B4-BE49-F238E27FC236}">
              <a16:creationId xmlns:a16="http://schemas.microsoft.com/office/drawing/2014/main" id="{2BD02511-13D6-4C85-8256-C474093B5334}"/>
            </a:ext>
          </a:extLst>
        </xdr:cNvPr>
        <xdr:cNvSpPr/>
      </xdr:nvSpPr>
      <xdr:spPr>
        <a:xfrm>
          <a:off x="11747500" y="5962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30</xdr:row>
      <xdr:rowOff>18852</xdr:rowOff>
    </xdr:from>
    <xdr:to>
      <xdr:col>64</xdr:col>
      <xdr:colOff>73025</xdr:colOff>
      <xdr:row>30</xdr:row>
      <xdr:rowOff>98735</xdr:rowOff>
    </xdr:to>
    <xdr:cxnSp macro="">
      <xdr:nvCxnSpPr>
        <xdr:cNvPr id="152" name="直線コネクタ 151">
          <a:extLst>
            <a:ext uri="{FF2B5EF4-FFF2-40B4-BE49-F238E27FC236}">
              <a16:creationId xmlns:a16="http://schemas.microsoft.com/office/drawing/2014/main" id="{32700094-2071-4927-A8E2-2EB6A4E47340}"/>
            </a:ext>
          </a:extLst>
        </xdr:cNvPr>
        <xdr:cNvCxnSpPr/>
      </xdr:nvCxnSpPr>
      <xdr:spPr>
        <a:xfrm flipV="1">
          <a:off x="11798300" y="5933877"/>
          <a:ext cx="762000" cy="798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28</xdr:row>
      <xdr:rowOff>9664</xdr:rowOff>
    </xdr:from>
    <xdr:ext cx="469744" cy="259045"/>
    <xdr:sp macro="" textlink="">
      <xdr:nvSpPr>
        <xdr:cNvPr id="153" name="n_1aveValue債務償還比率">
          <a:extLst>
            <a:ext uri="{FF2B5EF4-FFF2-40B4-BE49-F238E27FC236}">
              <a16:creationId xmlns:a16="http://schemas.microsoft.com/office/drawing/2014/main" id="{E28FFC11-872A-4F96-8B58-2F05E47D5CA8}"/>
            </a:ext>
          </a:extLst>
        </xdr:cNvPr>
        <xdr:cNvSpPr txBox="1"/>
      </xdr:nvSpPr>
      <xdr:spPr>
        <a:xfrm>
          <a:off x="13836727" y="55817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16141</xdr:rowOff>
    </xdr:from>
    <xdr:ext cx="469744" cy="259045"/>
    <xdr:sp macro="" textlink="">
      <xdr:nvSpPr>
        <xdr:cNvPr id="154" name="n_2aveValue債務償還比率">
          <a:extLst>
            <a:ext uri="{FF2B5EF4-FFF2-40B4-BE49-F238E27FC236}">
              <a16:creationId xmlns:a16="http://schemas.microsoft.com/office/drawing/2014/main" id="{0D6B978B-FD90-4A02-961B-37D3BA9F24D8}"/>
            </a:ext>
          </a:extLst>
        </xdr:cNvPr>
        <xdr:cNvSpPr txBox="1"/>
      </xdr:nvSpPr>
      <xdr:spPr>
        <a:xfrm>
          <a:off x="13087427" y="55882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160992</xdr:rowOff>
    </xdr:from>
    <xdr:ext cx="469744" cy="259045"/>
    <xdr:sp macro="" textlink="">
      <xdr:nvSpPr>
        <xdr:cNvPr id="155" name="n_3aveValue債務償還比率">
          <a:extLst>
            <a:ext uri="{FF2B5EF4-FFF2-40B4-BE49-F238E27FC236}">
              <a16:creationId xmlns:a16="http://schemas.microsoft.com/office/drawing/2014/main" id="{D46C626E-A009-4120-BAC1-FFF300AF6A15}"/>
            </a:ext>
          </a:extLst>
        </xdr:cNvPr>
        <xdr:cNvSpPr txBox="1"/>
      </xdr:nvSpPr>
      <xdr:spPr>
        <a:xfrm>
          <a:off x="12325427" y="55616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28</xdr:row>
      <xdr:rowOff>113555</xdr:rowOff>
    </xdr:from>
    <xdr:ext cx="469744" cy="259045"/>
    <xdr:sp macro="" textlink="">
      <xdr:nvSpPr>
        <xdr:cNvPr id="156" name="n_4aveValue債務償還比率">
          <a:extLst>
            <a:ext uri="{FF2B5EF4-FFF2-40B4-BE49-F238E27FC236}">
              <a16:creationId xmlns:a16="http://schemas.microsoft.com/office/drawing/2014/main" id="{9371B9D8-242E-4AB5-9A20-68F6AA69C288}"/>
            </a:ext>
          </a:extLst>
        </xdr:cNvPr>
        <xdr:cNvSpPr txBox="1"/>
      </xdr:nvSpPr>
      <xdr:spPr>
        <a:xfrm>
          <a:off x="11563427" y="56856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31</xdr:row>
      <xdr:rowOff>7297</xdr:rowOff>
    </xdr:from>
    <xdr:ext cx="469744" cy="259045"/>
    <xdr:sp macro="" textlink="">
      <xdr:nvSpPr>
        <xdr:cNvPr id="157" name="n_1mainValue債務償還比率">
          <a:extLst>
            <a:ext uri="{FF2B5EF4-FFF2-40B4-BE49-F238E27FC236}">
              <a16:creationId xmlns:a16="http://schemas.microsoft.com/office/drawing/2014/main" id="{02F131CE-6CDC-4FD8-9ACA-6E2318796A9C}"/>
            </a:ext>
          </a:extLst>
        </xdr:cNvPr>
        <xdr:cNvSpPr txBox="1"/>
      </xdr:nvSpPr>
      <xdr:spPr>
        <a:xfrm>
          <a:off x="13836727" y="60937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163115</xdr:rowOff>
    </xdr:from>
    <xdr:ext cx="469744" cy="259045"/>
    <xdr:sp macro="" textlink="">
      <xdr:nvSpPr>
        <xdr:cNvPr id="158" name="n_2mainValue債務償還比率">
          <a:extLst>
            <a:ext uri="{FF2B5EF4-FFF2-40B4-BE49-F238E27FC236}">
              <a16:creationId xmlns:a16="http://schemas.microsoft.com/office/drawing/2014/main" id="{A744A2D9-6297-4AC2-A726-57485EA5F328}"/>
            </a:ext>
          </a:extLst>
        </xdr:cNvPr>
        <xdr:cNvSpPr txBox="1"/>
      </xdr:nvSpPr>
      <xdr:spPr>
        <a:xfrm>
          <a:off x="13087427" y="60781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60779</xdr:rowOff>
    </xdr:from>
    <xdr:ext cx="469744" cy="259045"/>
    <xdr:sp macro="" textlink="">
      <xdr:nvSpPr>
        <xdr:cNvPr id="159" name="n_3mainValue債務償還比率">
          <a:extLst>
            <a:ext uri="{FF2B5EF4-FFF2-40B4-BE49-F238E27FC236}">
              <a16:creationId xmlns:a16="http://schemas.microsoft.com/office/drawing/2014/main" id="{E35945B7-7247-4157-9B11-96D0E154380A}"/>
            </a:ext>
          </a:extLst>
        </xdr:cNvPr>
        <xdr:cNvSpPr txBox="1"/>
      </xdr:nvSpPr>
      <xdr:spPr>
        <a:xfrm>
          <a:off x="12325427" y="59758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30</xdr:row>
      <xdr:rowOff>140662</xdr:rowOff>
    </xdr:from>
    <xdr:ext cx="469744" cy="259045"/>
    <xdr:sp macro="" textlink="">
      <xdr:nvSpPr>
        <xdr:cNvPr id="160" name="n_4mainValue債務償還比率">
          <a:extLst>
            <a:ext uri="{FF2B5EF4-FFF2-40B4-BE49-F238E27FC236}">
              <a16:creationId xmlns:a16="http://schemas.microsoft.com/office/drawing/2014/main" id="{24289C90-CD51-47FC-A152-E298D4A71966}"/>
            </a:ext>
          </a:extLst>
        </xdr:cNvPr>
        <xdr:cNvSpPr txBox="1"/>
      </xdr:nvSpPr>
      <xdr:spPr>
        <a:xfrm>
          <a:off x="11563427" y="60556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1" name="正方形/長方形 160">
          <a:extLst>
            <a:ext uri="{FF2B5EF4-FFF2-40B4-BE49-F238E27FC236}">
              <a16:creationId xmlns:a16="http://schemas.microsoft.com/office/drawing/2014/main" id="{FF2A68DA-BDAD-4AA0-A14A-793DA42C81D1}"/>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2" name="正方形/長方形 161">
          <a:extLst>
            <a:ext uri="{FF2B5EF4-FFF2-40B4-BE49-F238E27FC236}">
              <a16:creationId xmlns:a16="http://schemas.microsoft.com/office/drawing/2014/main" id="{BA391167-90D8-4B4A-AA4C-F5C8E51896AA}"/>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3" name="テキスト ボックス 162">
          <a:extLst>
            <a:ext uri="{FF2B5EF4-FFF2-40B4-BE49-F238E27FC236}">
              <a16:creationId xmlns:a16="http://schemas.microsoft.com/office/drawing/2014/main" id="{2A87C0CF-CE34-48DF-9F86-A572360C0207}"/>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4" name="テキスト ボックス 163">
          <a:extLst>
            <a:ext uri="{FF2B5EF4-FFF2-40B4-BE49-F238E27FC236}">
              <a16:creationId xmlns:a16="http://schemas.microsoft.com/office/drawing/2014/main" id="{93892E59-FCF9-4CD5-8319-D1B77A6EDBE8}"/>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5" name="テキスト ボックス 164">
          <a:extLst>
            <a:ext uri="{FF2B5EF4-FFF2-40B4-BE49-F238E27FC236}">
              <a16:creationId xmlns:a16="http://schemas.microsoft.com/office/drawing/2014/main" id="{7C983B85-38B7-42BA-8654-F8B3D73D6894}"/>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6" name="テキスト ボックス 165">
          <a:extLst>
            <a:ext uri="{FF2B5EF4-FFF2-40B4-BE49-F238E27FC236}">
              <a16:creationId xmlns:a16="http://schemas.microsoft.com/office/drawing/2014/main" id="{27472AE1-9346-4CA8-8A51-599FD6040B6A}"/>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79DA380C-FACE-4E47-B1BC-7F1FFE5D4BD2}"/>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C53B19EB-8A6F-44C2-A9D2-FCCEEB3741B8}"/>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C927557E-2608-4E61-B896-A2FFA7ADB69A}"/>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8E3E9D19-3C21-432F-8A35-1FDF3B7CE074}"/>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福岡県みやま市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A06D442A-2E1B-4372-B4BE-B05DC44BAD23}"/>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9EAEFCF8-FCBB-48C8-8913-B4F2384C40E1}"/>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4A10666B-E434-44C1-BE6B-589FE595E7F6}"/>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55C370B6-6D0A-421B-A128-444E3AE22F91}"/>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DFA85D0A-9F75-44FB-86ED-C0F01E09795F}"/>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96F9A1C5-5F69-4BF3-9F8C-9F46DF3C4C10}"/>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34,291
33,873
105.21
22,011,935
21,337,652
631,810
11,541,744
26,296,407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A41A8749-21A4-4C3C-BDEB-BF831347B548}"/>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B82D5D90-EF6F-40B4-B377-BF8D3926BDF9}"/>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24F67203-B2F4-4077-8E89-20622FD8262B}"/>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6.7
7.3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6EA60E82-F088-41B0-BC14-6444BFBF029C}"/>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807C2CA4-A406-4410-8440-4F9EAFAC1A63}"/>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F5808B79-DC56-417F-BC50-256C9395A4AC}"/>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72526514-C11E-422D-A4F6-003181E3C813}"/>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65F0BD9A-2869-424C-8923-42DCA538189D}"/>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702F5B8F-3633-4712-8CC3-B0ED2A57BB9D}"/>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9DAD676C-9A93-4588-B828-D416EB008D9F}"/>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515C9E00-475A-4CD0-9074-F1E5FDD72BF9}"/>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102C21CC-7B44-4D7F-8CFF-011879C8DD5C}"/>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2DF310A-7D34-4D79-A21E-4CBA1453A2BF}"/>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9494AA71-7595-4B0B-948A-0F3FF24CA769}"/>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2319C2F9-D617-45A0-B01F-25B890522249}"/>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95AC6C44-701A-43B7-806C-BF3875B2AC36}"/>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D84EFC2A-CA2E-4816-8512-2FFE24226A75}"/>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F1C76DCE-D105-4D9C-9E63-FB38DE73A2D8}"/>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1330FF29-DBE9-45FB-AC83-DCC3249B9BF4}"/>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27F39DCC-08F5-48B1-8D91-D0E11097DAC6}"/>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B6FC59E6-9B9E-48E9-92F2-B0F4077CE36F}"/>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3D1D6CD0-C3EA-4A03-9D3C-FCB36379492B}"/>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D6AE3696-B3F6-4084-AB55-9C5A2B630ED1}"/>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6CE32C85-D89F-4D8F-8CAE-D570EA7FE454}"/>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EE805EBF-360B-497C-A919-AB24BB956F76}"/>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3C1E21A2-77DD-499A-ACB9-0FB8B18EEA2E}"/>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B280F9E6-B1DB-42AA-8912-65A9A66CB20E}"/>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A6064616-2502-4F1A-A2A5-34C48C356D83}"/>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4BFF0C01-11D5-482F-B5EE-E85CBC988BD2}"/>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65673945-4337-42BA-8E10-4049EF442EC9}"/>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D237F1F0-902E-4A52-BDFC-804B59BA95C2}"/>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56FBB062-17F9-4DED-841E-070C867D9760}"/>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8378A34C-1B23-4A47-BEAB-632681BB779D}"/>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B66A16B9-FB69-4353-A950-37DC456EFD88}"/>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33F60A53-502B-476C-B295-01ED7B129453}"/>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73E5BEFA-1A20-4C67-A271-C1D84396AFE8}"/>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0F1A5014-3C02-4B1F-A44D-E31024B1F8F9}"/>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F28D9A9C-634B-49F4-AE7A-1E03F7ACBCA8}"/>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3ABF7F99-9FD3-48CF-BC6A-8520F8537240}"/>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D1ACF34C-9BA6-40C4-AFB1-9BEA2F100991}"/>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5B8D3E4E-AB99-4BDF-BA52-0ECC02F75D2F}"/>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976B14B7-91DC-485B-A33B-B6C5C9292A99}"/>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B56ED390-A94A-466A-A852-995FCEBBC103}"/>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CE563164-1477-41D9-A457-FCC6ACF7F833}"/>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07EB8833-5E23-40D2-965D-C3EACD9083BA}"/>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11430</xdr:rowOff>
    </xdr:from>
    <xdr:to>
      <xdr:col>24</xdr:col>
      <xdr:colOff>62865</xdr:colOff>
      <xdr:row>41</xdr:row>
      <xdr:rowOff>131445</xdr:rowOff>
    </xdr:to>
    <xdr:cxnSp macro="">
      <xdr:nvCxnSpPr>
        <xdr:cNvPr id="57" name="直線コネクタ 56">
          <a:extLst>
            <a:ext uri="{FF2B5EF4-FFF2-40B4-BE49-F238E27FC236}">
              <a16:creationId xmlns:a16="http://schemas.microsoft.com/office/drawing/2014/main" id="{3879EF6A-6B6A-41E6-A005-111B0658BB2C}"/>
            </a:ext>
          </a:extLst>
        </xdr:cNvPr>
        <xdr:cNvCxnSpPr/>
      </xdr:nvCxnSpPr>
      <xdr:spPr>
        <a:xfrm flipV="1">
          <a:off x="4634865" y="5840730"/>
          <a:ext cx="0" cy="13201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135272</xdr:rowOff>
    </xdr:from>
    <xdr:ext cx="405111" cy="259045"/>
    <xdr:sp macro="" textlink="">
      <xdr:nvSpPr>
        <xdr:cNvPr id="58" name="【道路】&#10;有形固定資産減価償却率最小値テキスト">
          <a:extLst>
            <a:ext uri="{FF2B5EF4-FFF2-40B4-BE49-F238E27FC236}">
              <a16:creationId xmlns:a16="http://schemas.microsoft.com/office/drawing/2014/main" id="{985EC660-4CA2-4001-88F3-5813D8A3C3E2}"/>
            </a:ext>
          </a:extLst>
        </xdr:cNvPr>
        <xdr:cNvSpPr txBox="1"/>
      </xdr:nvSpPr>
      <xdr:spPr>
        <a:xfrm>
          <a:off x="4673600" y="7164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131445</xdr:rowOff>
    </xdr:from>
    <xdr:to>
      <xdr:col>24</xdr:col>
      <xdr:colOff>152400</xdr:colOff>
      <xdr:row>41</xdr:row>
      <xdr:rowOff>131445</xdr:rowOff>
    </xdr:to>
    <xdr:cxnSp macro="">
      <xdr:nvCxnSpPr>
        <xdr:cNvPr id="59" name="直線コネクタ 58">
          <a:extLst>
            <a:ext uri="{FF2B5EF4-FFF2-40B4-BE49-F238E27FC236}">
              <a16:creationId xmlns:a16="http://schemas.microsoft.com/office/drawing/2014/main" id="{268EE56B-71BC-4B1D-83EE-E411736C759D}"/>
            </a:ext>
          </a:extLst>
        </xdr:cNvPr>
        <xdr:cNvCxnSpPr/>
      </xdr:nvCxnSpPr>
      <xdr:spPr>
        <a:xfrm>
          <a:off x="4546600" y="71608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129557</xdr:rowOff>
    </xdr:from>
    <xdr:ext cx="405111" cy="259045"/>
    <xdr:sp macro="" textlink="">
      <xdr:nvSpPr>
        <xdr:cNvPr id="60" name="【道路】&#10;有形固定資産減価償却率最大値テキスト">
          <a:extLst>
            <a:ext uri="{FF2B5EF4-FFF2-40B4-BE49-F238E27FC236}">
              <a16:creationId xmlns:a16="http://schemas.microsoft.com/office/drawing/2014/main" id="{836F44E2-2C5F-4248-B3B6-DB091AF570BD}"/>
            </a:ext>
          </a:extLst>
        </xdr:cNvPr>
        <xdr:cNvSpPr txBox="1"/>
      </xdr:nvSpPr>
      <xdr:spPr>
        <a:xfrm>
          <a:off x="4673600" y="5615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11430</xdr:rowOff>
    </xdr:from>
    <xdr:to>
      <xdr:col>24</xdr:col>
      <xdr:colOff>152400</xdr:colOff>
      <xdr:row>34</xdr:row>
      <xdr:rowOff>11430</xdr:rowOff>
    </xdr:to>
    <xdr:cxnSp macro="">
      <xdr:nvCxnSpPr>
        <xdr:cNvPr id="61" name="直線コネクタ 60">
          <a:extLst>
            <a:ext uri="{FF2B5EF4-FFF2-40B4-BE49-F238E27FC236}">
              <a16:creationId xmlns:a16="http://schemas.microsoft.com/office/drawing/2014/main" id="{306CDD95-A9BB-422A-A48B-A3394F9DBB78}"/>
            </a:ext>
          </a:extLst>
        </xdr:cNvPr>
        <xdr:cNvCxnSpPr/>
      </xdr:nvCxnSpPr>
      <xdr:spPr>
        <a:xfrm>
          <a:off x="4546600" y="58407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22877</xdr:rowOff>
    </xdr:from>
    <xdr:ext cx="405111" cy="259045"/>
    <xdr:sp macro="" textlink="">
      <xdr:nvSpPr>
        <xdr:cNvPr id="62" name="【道路】&#10;有形固定資産減価償却率平均値テキスト">
          <a:extLst>
            <a:ext uri="{FF2B5EF4-FFF2-40B4-BE49-F238E27FC236}">
              <a16:creationId xmlns:a16="http://schemas.microsoft.com/office/drawing/2014/main" id="{F869C0C6-7258-484D-975E-56675EE78F71}"/>
            </a:ext>
          </a:extLst>
        </xdr:cNvPr>
        <xdr:cNvSpPr txBox="1"/>
      </xdr:nvSpPr>
      <xdr:spPr>
        <a:xfrm>
          <a:off x="4673600" y="65379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44450</xdr:rowOff>
    </xdr:from>
    <xdr:to>
      <xdr:col>24</xdr:col>
      <xdr:colOff>114300</xdr:colOff>
      <xdr:row>38</xdr:row>
      <xdr:rowOff>146050</xdr:rowOff>
    </xdr:to>
    <xdr:sp macro="" textlink="">
      <xdr:nvSpPr>
        <xdr:cNvPr id="63" name="フローチャート: 判断 62">
          <a:extLst>
            <a:ext uri="{FF2B5EF4-FFF2-40B4-BE49-F238E27FC236}">
              <a16:creationId xmlns:a16="http://schemas.microsoft.com/office/drawing/2014/main" id="{01ACE5A3-2026-4E15-8209-BF430679B478}"/>
            </a:ext>
          </a:extLst>
        </xdr:cNvPr>
        <xdr:cNvSpPr/>
      </xdr:nvSpPr>
      <xdr:spPr>
        <a:xfrm>
          <a:off x="4584700" y="6559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19685</xdr:rowOff>
    </xdr:from>
    <xdr:to>
      <xdr:col>20</xdr:col>
      <xdr:colOff>38100</xdr:colOff>
      <xdr:row>38</xdr:row>
      <xdr:rowOff>121285</xdr:rowOff>
    </xdr:to>
    <xdr:sp macro="" textlink="">
      <xdr:nvSpPr>
        <xdr:cNvPr id="64" name="フローチャート: 判断 63">
          <a:extLst>
            <a:ext uri="{FF2B5EF4-FFF2-40B4-BE49-F238E27FC236}">
              <a16:creationId xmlns:a16="http://schemas.microsoft.com/office/drawing/2014/main" id="{F68E3BED-869C-49FF-81BD-FFED0E423801}"/>
            </a:ext>
          </a:extLst>
        </xdr:cNvPr>
        <xdr:cNvSpPr/>
      </xdr:nvSpPr>
      <xdr:spPr>
        <a:xfrm>
          <a:off x="3746500" y="6534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17780</xdr:rowOff>
    </xdr:from>
    <xdr:to>
      <xdr:col>15</xdr:col>
      <xdr:colOff>101600</xdr:colOff>
      <xdr:row>38</xdr:row>
      <xdr:rowOff>119380</xdr:rowOff>
    </xdr:to>
    <xdr:sp macro="" textlink="">
      <xdr:nvSpPr>
        <xdr:cNvPr id="65" name="フローチャート: 判断 64">
          <a:extLst>
            <a:ext uri="{FF2B5EF4-FFF2-40B4-BE49-F238E27FC236}">
              <a16:creationId xmlns:a16="http://schemas.microsoft.com/office/drawing/2014/main" id="{56363C0B-8C1F-4550-9CB6-7D387B4706D5}"/>
            </a:ext>
          </a:extLst>
        </xdr:cNvPr>
        <xdr:cNvSpPr/>
      </xdr:nvSpPr>
      <xdr:spPr>
        <a:xfrm>
          <a:off x="2857500" y="6532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6350</xdr:rowOff>
    </xdr:from>
    <xdr:to>
      <xdr:col>10</xdr:col>
      <xdr:colOff>165100</xdr:colOff>
      <xdr:row>38</xdr:row>
      <xdr:rowOff>107950</xdr:rowOff>
    </xdr:to>
    <xdr:sp macro="" textlink="">
      <xdr:nvSpPr>
        <xdr:cNvPr id="66" name="フローチャート: 判断 65">
          <a:extLst>
            <a:ext uri="{FF2B5EF4-FFF2-40B4-BE49-F238E27FC236}">
              <a16:creationId xmlns:a16="http://schemas.microsoft.com/office/drawing/2014/main" id="{D75AE1AF-27A0-4E9F-BBD1-0C865B581647}"/>
            </a:ext>
          </a:extLst>
        </xdr:cNvPr>
        <xdr:cNvSpPr/>
      </xdr:nvSpPr>
      <xdr:spPr>
        <a:xfrm>
          <a:off x="1968500" y="6521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133985</xdr:rowOff>
    </xdr:from>
    <xdr:to>
      <xdr:col>6</xdr:col>
      <xdr:colOff>38100</xdr:colOff>
      <xdr:row>38</xdr:row>
      <xdr:rowOff>64135</xdr:rowOff>
    </xdr:to>
    <xdr:sp macro="" textlink="">
      <xdr:nvSpPr>
        <xdr:cNvPr id="67" name="フローチャート: 判断 66">
          <a:extLst>
            <a:ext uri="{FF2B5EF4-FFF2-40B4-BE49-F238E27FC236}">
              <a16:creationId xmlns:a16="http://schemas.microsoft.com/office/drawing/2014/main" id="{A76F0E54-67BE-4BBE-BD88-350E24164EFE}"/>
            </a:ext>
          </a:extLst>
        </xdr:cNvPr>
        <xdr:cNvSpPr/>
      </xdr:nvSpPr>
      <xdr:spPr>
        <a:xfrm>
          <a:off x="1079500" y="6477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2387AA7B-B90B-4AED-9DD2-1A7155AF938F}"/>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27CAC8F4-0517-4586-8EA9-43654C431605}"/>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F6C2A1C6-CC77-4794-A881-4DB9C0C2276F}"/>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7FE97BB3-3636-4060-8217-DE17E23C09D7}"/>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D42E6820-2886-4D53-88B5-33894165D5AD}"/>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4445</xdr:rowOff>
    </xdr:from>
    <xdr:to>
      <xdr:col>24</xdr:col>
      <xdr:colOff>114300</xdr:colOff>
      <xdr:row>37</xdr:row>
      <xdr:rowOff>106045</xdr:rowOff>
    </xdr:to>
    <xdr:sp macro="" textlink="">
      <xdr:nvSpPr>
        <xdr:cNvPr id="73" name="楕円 72">
          <a:extLst>
            <a:ext uri="{FF2B5EF4-FFF2-40B4-BE49-F238E27FC236}">
              <a16:creationId xmlns:a16="http://schemas.microsoft.com/office/drawing/2014/main" id="{C7B51E01-7934-4EF6-BBA3-DD03B6CE841A}"/>
            </a:ext>
          </a:extLst>
        </xdr:cNvPr>
        <xdr:cNvSpPr/>
      </xdr:nvSpPr>
      <xdr:spPr>
        <a:xfrm>
          <a:off x="4584700" y="6348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36</xdr:row>
      <xdr:rowOff>27322</xdr:rowOff>
    </xdr:from>
    <xdr:ext cx="405111" cy="259045"/>
    <xdr:sp macro="" textlink="">
      <xdr:nvSpPr>
        <xdr:cNvPr id="74" name="【道路】&#10;有形固定資産減価償却率該当値テキスト">
          <a:extLst>
            <a:ext uri="{FF2B5EF4-FFF2-40B4-BE49-F238E27FC236}">
              <a16:creationId xmlns:a16="http://schemas.microsoft.com/office/drawing/2014/main" id="{CF05AE57-530A-436F-9CF0-A98FDB455986}"/>
            </a:ext>
          </a:extLst>
        </xdr:cNvPr>
        <xdr:cNvSpPr txBox="1"/>
      </xdr:nvSpPr>
      <xdr:spPr>
        <a:xfrm>
          <a:off x="4673600" y="6199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141605</xdr:rowOff>
    </xdr:from>
    <xdr:to>
      <xdr:col>20</xdr:col>
      <xdr:colOff>38100</xdr:colOff>
      <xdr:row>37</xdr:row>
      <xdr:rowOff>71755</xdr:rowOff>
    </xdr:to>
    <xdr:sp macro="" textlink="">
      <xdr:nvSpPr>
        <xdr:cNvPr id="75" name="楕円 74">
          <a:extLst>
            <a:ext uri="{FF2B5EF4-FFF2-40B4-BE49-F238E27FC236}">
              <a16:creationId xmlns:a16="http://schemas.microsoft.com/office/drawing/2014/main" id="{B33A77C5-32B4-4F7F-9756-D462CD6B0740}"/>
            </a:ext>
          </a:extLst>
        </xdr:cNvPr>
        <xdr:cNvSpPr/>
      </xdr:nvSpPr>
      <xdr:spPr>
        <a:xfrm>
          <a:off x="3746500" y="6313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20955</xdr:rowOff>
    </xdr:from>
    <xdr:to>
      <xdr:col>24</xdr:col>
      <xdr:colOff>63500</xdr:colOff>
      <xdr:row>37</xdr:row>
      <xdr:rowOff>55245</xdr:rowOff>
    </xdr:to>
    <xdr:cxnSp macro="">
      <xdr:nvCxnSpPr>
        <xdr:cNvPr id="76" name="直線コネクタ 75">
          <a:extLst>
            <a:ext uri="{FF2B5EF4-FFF2-40B4-BE49-F238E27FC236}">
              <a16:creationId xmlns:a16="http://schemas.microsoft.com/office/drawing/2014/main" id="{9579879E-ED3C-45F0-B299-030ADE08134E}"/>
            </a:ext>
          </a:extLst>
        </xdr:cNvPr>
        <xdr:cNvCxnSpPr/>
      </xdr:nvCxnSpPr>
      <xdr:spPr>
        <a:xfrm>
          <a:off x="3797300" y="6364605"/>
          <a:ext cx="8382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114935</xdr:rowOff>
    </xdr:from>
    <xdr:to>
      <xdr:col>15</xdr:col>
      <xdr:colOff>101600</xdr:colOff>
      <xdr:row>37</xdr:row>
      <xdr:rowOff>45085</xdr:rowOff>
    </xdr:to>
    <xdr:sp macro="" textlink="">
      <xdr:nvSpPr>
        <xdr:cNvPr id="77" name="楕円 76">
          <a:extLst>
            <a:ext uri="{FF2B5EF4-FFF2-40B4-BE49-F238E27FC236}">
              <a16:creationId xmlns:a16="http://schemas.microsoft.com/office/drawing/2014/main" id="{19BFEB1F-420A-434B-BFF6-50F273A837C7}"/>
            </a:ext>
          </a:extLst>
        </xdr:cNvPr>
        <xdr:cNvSpPr/>
      </xdr:nvSpPr>
      <xdr:spPr>
        <a:xfrm>
          <a:off x="2857500" y="6287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165735</xdr:rowOff>
    </xdr:from>
    <xdr:to>
      <xdr:col>19</xdr:col>
      <xdr:colOff>177800</xdr:colOff>
      <xdr:row>37</xdr:row>
      <xdr:rowOff>20955</xdr:rowOff>
    </xdr:to>
    <xdr:cxnSp macro="">
      <xdr:nvCxnSpPr>
        <xdr:cNvPr id="78" name="直線コネクタ 77">
          <a:extLst>
            <a:ext uri="{FF2B5EF4-FFF2-40B4-BE49-F238E27FC236}">
              <a16:creationId xmlns:a16="http://schemas.microsoft.com/office/drawing/2014/main" id="{F2CE4FA6-911C-4C67-BF27-A912FBC31604}"/>
            </a:ext>
          </a:extLst>
        </xdr:cNvPr>
        <xdr:cNvCxnSpPr/>
      </xdr:nvCxnSpPr>
      <xdr:spPr>
        <a:xfrm>
          <a:off x="2908300" y="6337935"/>
          <a:ext cx="889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92075</xdr:rowOff>
    </xdr:from>
    <xdr:to>
      <xdr:col>10</xdr:col>
      <xdr:colOff>165100</xdr:colOff>
      <xdr:row>37</xdr:row>
      <xdr:rowOff>22225</xdr:rowOff>
    </xdr:to>
    <xdr:sp macro="" textlink="">
      <xdr:nvSpPr>
        <xdr:cNvPr id="79" name="楕円 78">
          <a:extLst>
            <a:ext uri="{FF2B5EF4-FFF2-40B4-BE49-F238E27FC236}">
              <a16:creationId xmlns:a16="http://schemas.microsoft.com/office/drawing/2014/main" id="{8B019551-0BA1-4C4B-B89C-A0A37379846A}"/>
            </a:ext>
          </a:extLst>
        </xdr:cNvPr>
        <xdr:cNvSpPr/>
      </xdr:nvSpPr>
      <xdr:spPr>
        <a:xfrm>
          <a:off x="1968500" y="6264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36</xdr:row>
      <xdr:rowOff>142875</xdr:rowOff>
    </xdr:from>
    <xdr:to>
      <xdr:col>15</xdr:col>
      <xdr:colOff>50800</xdr:colOff>
      <xdr:row>36</xdr:row>
      <xdr:rowOff>165735</xdr:rowOff>
    </xdr:to>
    <xdr:cxnSp macro="">
      <xdr:nvCxnSpPr>
        <xdr:cNvPr id="80" name="直線コネクタ 79">
          <a:extLst>
            <a:ext uri="{FF2B5EF4-FFF2-40B4-BE49-F238E27FC236}">
              <a16:creationId xmlns:a16="http://schemas.microsoft.com/office/drawing/2014/main" id="{C3AED1C5-7C77-43DF-A2B6-2A18F2A18AD6}"/>
            </a:ext>
          </a:extLst>
        </xdr:cNvPr>
        <xdr:cNvCxnSpPr/>
      </xdr:nvCxnSpPr>
      <xdr:spPr>
        <a:xfrm>
          <a:off x="2019300" y="6315075"/>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36</xdr:row>
      <xdr:rowOff>57785</xdr:rowOff>
    </xdr:from>
    <xdr:to>
      <xdr:col>6</xdr:col>
      <xdr:colOff>38100</xdr:colOff>
      <xdr:row>36</xdr:row>
      <xdr:rowOff>159385</xdr:rowOff>
    </xdr:to>
    <xdr:sp macro="" textlink="">
      <xdr:nvSpPr>
        <xdr:cNvPr id="81" name="楕円 80">
          <a:extLst>
            <a:ext uri="{FF2B5EF4-FFF2-40B4-BE49-F238E27FC236}">
              <a16:creationId xmlns:a16="http://schemas.microsoft.com/office/drawing/2014/main" id="{4D397C33-43CE-47CC-9355-80CD5D87EB6B}"/>
            </a:ext>
          </a:extLst>
        </xdr:cNvPr>
        <xdr:cNvSpPr/>
      </xdr:nvSpPr>
      <xdr:spPr>
        <a:xfrm>
          <a:off x="1079500" y="6229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36</xdr:row>
      <xdr:rowOff>108585</xdr:rowOff>
    </xdr:from>
    <xdr:to>
      <xdr:col>10</xdr:col>
      <xdr:colOff>114300</xdr:colOff>
      <xdr:row>36</xdr:row>
      <xdr:rowOff>142875</xdr:rowOff>
    </xdr:to>
    <xdr:cxnSp macro="">
      <xdr:nvCxnSpPr>
        <xdr:cNvPr id="82" name="直線コネクタ 81">
          <a:extLst>
            <a:ext uri="{FF2B5EF4-FFF2-40B4-BE49-F238E27FC236}">
              <a16:creationId xmlns:a16="http://schemas.microsoft.com/office/drawing/2014/main" id="{25DA9005-7131-4D03-95BF-0DDAA0A92E12}"/>
            </a:ext>
          </a:extLst>
        </xdr:cNvPr>
        <xdr:cNvCxnSpPr/>
      </xdr:nvCxnSpPr>
      <xdr:spPr>
        <a:xfrm>
          <a:off x="1130300" y="6280785"/>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112412</xdr:rowOff>
    </xdr:from>
    <xdr:ext cx="405111" cy="259045"/>
    <xdr:sp macro="" textlink="">
      <xdr:nvSpPr>
        <xdr:cNvPr id="83" name="n_1aveValue【道路】&#10;有形固定資産減価償却率">
          <a:extLst>
            <a:ext uri="{FF2B5EF4-FFF2-40B4-BE49-F238E27FC236}">
              <a16:creationId xmlns:a16="http://schemas.microsoft.com/office/drawing/2014/main" id="{76F5AE80-5A05-41BA-90D3-23F3EEE57C30}"/>
            </a:ext>
          </a:extLst>
        </xdr:cNvPr>
        <xdr:cNvSpPr txBox="1"/>
      </xdr:nvSpPr>
      <xdr:spPr>
        <a:xfrm>
          <a:off x="3582044" y="66275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110507</xdr:rowOff>
    </xdr:from>
    <xdr:ext cx="405111" cy="259045"/>
    <xdr:sp macro="" textlink="">
      <xdr:nvSpPr>
        <xdr:cNvPr id="84" name="n_2aveValue【道路】&#10;有形固定資産減価償却率">
          <a:extLst>
            <a:ext uri="{FF2B5EF4-FFF2-40B4-BE49-F238E27FC236}">
              <a16:creationId xmlns:a16="http://schemas.microsoft.com/office/drawing/2014/main" id="{3541AF02-E7CC-4526-A2DF-105507A86586}"/>
            </a:ext>
          </a:extLst>
        </xdr:cNvPr>
        <xdr:cNvSpPr txBox="1"/>
      </xdr:nvSpPr>
      <xdr:spPr>
        <a:xfrm>
          <a:off x="2705744" y="6625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99077</xdr:rowOff>
    </xdr:from>
    <xdr:ext cx="405111" cy="259045"/>
    <xdr:sp macro="" textlink="">
      <xdr:nvSpPr>
        <xdr:cNvPr id="85" name="n_3aveValue【道路】&#10;有形固定資産減価償却率">
          <a:extLst>
            <a:ext uri="{FF2B5EF4-FFF2-40B4-BE49-F238E27FC236}">
              <a16:creationId xmlns:a16="http://schemas.microsoft.com/office/drawing/2014/main" id="{AA0C3546-C41E-4C1B-B1F8-15798C39A184}"/>
            </a:ext>
          </a:extLst>
        </xdr:cNvPr>
        <xdr:cNvSpPr txBox="1"/>
      </xdr:nvSpPr>
      <xdr:spPr>
        <a:xfrm>
          <a:off x="1816744" y="6614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55262</xdr:rowOff>
    </xdr:from>
    <xdr:ext cx="405111" cy="259045"/>
    <xdr:sp macro="" textlink="">
      <xdr:nvSpPr>
        <xdr:cNvPr id="86" name="n_4aveValue【道路】&#10;有形固定資産減価償却率">
          <a:extLst>
            <a:ext uri="{FF2B5EF4-FFF2-40B4-BE49-F238E27FC236}">
              <a16:creationId xmlns:a16="http://schemas.microsoft.com/office/drawing/2014/main" id="{1E16EDE3-A290-4ECD-8817-D4DBE37FD2BD}"/>
            </a:ext>
          </a:extLst>
        </xdr:cNvPr>
        <xdr:cNvSpPr txBox="1"/>
      </xdr:nvSpPr>
      <xdr:spPr>
        <a:xfrm>
          <a:off x="927744" y="65703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35</xdr:row>
      <xdr:rowOff>88282</xdr:rowOff>
    </xdr:from>
    <xdr:ext cx="405111" cy="259045"/>
    <xdr:sp macro="" textlink="">
      <xdr:nvSpPr>
        <xdr:cNvPr id="87" name="n_1mainValue【道路】&#10;有形固定資産減価償却率">
          <a:extLst>
            <a:ext uri="{FF2B5EF4-FFF2-40B4-BE49-F238E27FC236}">
              <a16:creationId xmlns:a16="http://schemas.microsoft.com/office/drawing/2014/main" id="{AA878321-0ED1-4246-9D8E-2B2A5AE917C4}"/>
            </a:ext>
          </a:extLst>
        </xdr:cNvPr>
        <xdr:cNvSpPr txBox="1"/>
      </xdr:nvSpPr>
      <xdr:spPr>
        <a:xfrm>
          <a:off x="3582044" y="60890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61612</xdr:rowOff>
    </xdr:from>
    <xdr:ext cx="405111" cy="259045"/>
    <xdr:sp macro="" textlink="">
      <xdr:nvSpPr>
        <xdr:cNvPr id="88" name="n_2mainValue【道路】&#10;有形固定資産減価償却率">
          <a:extLst>
            <a:ext uri="{FF2B5EF4-FFF2-40B4-BE49-F238E27FC236}">
              <a16:creationId xmlns:a16="http://schemas.microsoft.com/office/drawing/2014/main" id="{990EEEA0-4F62-413C-97A0-215035DAA3CB}"/>
            </a:ext>
          </a:extLst>
        </xdr:cNvPr>
        <xdr:cNvSpPr txBox="1"/>
      </xdr:nvSpPr>
      <xdr:spPr>
        <a:xfrm>
          <a:off x="2705744" y="60623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38752</xdr:rowOff>
    </xdr:from>
    <xdr:ext cx="405111" cy="259045"/>
    <xdr:sp macro="" textlink="">
      <xdr:nvSpPr>
        <xdr:cNvPr id="89" name="n_3mainValue【道路】&#10;有形固定資産減価償却率">
          <a:extLst>
            <a:ext uri="{FF2B5EF4-FFF2-40B4-BE49-F238E27FC236}">
              <a16:creationId xmlns:a16="http://schemas.microsoft.com/office/drawing/2014/main" id="{5A0C23BF-2270-4876-843D-A9EDBF718D63}"/>
            </a:ext>
          </a:extLst>
        </xdr:cNvPr>
        <xdr:cNvSpPr txBox="1"/>
      </xdr:nvSpPr>
      <xdr:spPr>
        <a:xfrm>
          <a:off x="1816744" y="6039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4462</xdr:rowOff>
    </xdr:from>
    <xdr:ext cx="405111" cy="259045"/>
    <xdr:sp macro="" textlink="">
      <xdr:nvSpPr>
        <xdr:cNvPr id="90" name="n_4mainValue【道路】&#10;有形固定資産減価償却率">
          <a:extLst>
            <a:ext uri="{FF2B5EF4-FFF2-40B4-BE49-F238E27FC236}">
              <a16:creationId xmlns:a16="http://schemas.microsoft.com/office/drawing/2014/main" id="{C386ED04-FD33-4C20-81BA-3A4F84354BF9}"/>
            </a:ext>
          </a:extLst>
        </xdr:cNvPr>
        <xdr:cNvSpPr txBox="1"/>
      </xdr:nvSpPr>
      <xdr:spPr>
        <a:xfrm>
          <a:off x="927744" y="60052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67B24095-A1E6-432B-96ED-FEC28422EECB}"/>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2434B25D-07D4-4A22-8B45-61F6DCACCEEB}"/>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EA641178-08C5-4ED9-B4D6-3467718D8BF7}"/>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CB9BD79F-9E4A-4120-8C58-80EA82A1EDAB}"/>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5505F40E-562F-470F-84A4-E3FB87CDF3C5}"/>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52768092-F308-4DFB-8316-FC4B6CBCDC1D}"/>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CED59809-3055-4ADF-A68E-011D7EA4EEA4}"/>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53AA1AA7-D905-4BE7-9B01-380BE754BAE7}"/>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30176898-5545-4AA3-B729-D965AA633A6C}"/>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8E3AAF09-2C4A-451E-BCA5-DDE78195CB2B}"/>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1" name="直線コネクタ 100">
          <a:extLst>
            <a:ext uri="{FF2B5EF4-FFF2-40B4-BE49-F238E27FC236}">
              <a16:creationId xmlns:a16="http://schemas.microsoft.com/office/drawing/2014/main" id="{CDC21FE7-2E2C-4B8C-B748-A58DB15F9906}"/>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2" name="テキスト ボックス 101">
          <a:extLst>
            <a:ext uri="{FF2B5EF4-FFF2-40B4-BE49-F238E27FC236}">
              <a16:creationId xmlns:a16="http://schemas.microsoft.com/office/drawing/2014/main" id="{CD0BEB81-4267-492E-858B-4452EF965D9A}"/>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3" name="直線コネクタ 102">
          <a:extLst>
            <a:ext uri="{FF2B5EF4-FFF2-40B4-BE49-F238E27FC236}">
              <a16:creationId xmlns:a16="http://schemas.microsoft.com/office/drawing/2014/main" id="{F1B0A5F3-BE9A-4001-9289-945B098BCC0E}"/>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4" name="テキスト ボックス 103">
          <a:extLst>
            <a:ext uri="{FF2B5EF4-FFF2-40B4-BE49-F238E27FC236}">
              <a16:creationId xmlns:a16="http://schemas.microsoft.com/office/drawing/2014/main" id="{C7736086-4937-499B-99E0-E63B04898AB9}"/>
            </a:ext>
          </a:extLst>
        </xdr:cNvPr>
        <xdr:cNvSpPr txBox="1"/>
      </xdr:nvSpPr>
      <xdr:spPr>
        <a:xfrm>
          <a:off x="6072701" y="671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5" name="直線コネクタ 104">
          <a:extLst>
            <a:ext uri="{FF2B5EF4-FFF2-40B4-BE49-F238E27FC236}">
              <a16:creationId xmlns:a16="http://schemas.microsoft.com/office/drawing/2014/main" id="{027AD131-E060-4E76-9934-1ED35AAE0B38}"/>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6" name="テキスト ボックス 105">
          <a:extLst>
            <a:ext uri="{FF2B5EF4-FFF2-40B4-BE49-F238E27FC236}">
              <a16:creationId xmlns:a16="http://schemas.microsoft.com/office/drawing/2014/main" id="{36E5FCAB-8C19-4F33-9E1F-B4FA24A439C5}"/>
            </a:ext>
          </a:extLst>
        </xdr:cNvPr>
        <xdr:cNvSpPr txBox="1"/>
      </xdr:nvSpPr>
      <xdr:spPr>
        <a:xfrm>
          <a:off x="6072701" y="633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7" name="直線コネクタ 106">
          <a:extLst>
            <a:ext uri="{FF2B5EF4-FFF2-40B4-BE49-F238E27FC236}">
              <a16:creationId xmlns:a16="http://schemas.microsoft.com/office/drawing/2014/main" id="{F8DE8300-D4D6-491A-8E3A-98B1908689D1}"/>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8" name="テキスト ボックス 107">
          <a:extLst>
            <a:ext uri="{FF2B5EF4-FFF2-40B4-BE49-F238E27FC236}">
              <a16:creationId xmlns:a16="http://schemas.microsoft.com/office/drawing/2014/main" id="{3A1E352F-0D83-45A1-8E88-3A0CD49ABF4A}"/>
            </a:ext>
          </a:extLst>
        </xdr:cNvPr>
        <xdr:cNvSpPr txBox="1"/>
      </xdr:nvSpPr>
      <xdr:spPr>
        <a:xfrm>
          <a:off x="6072701" y="595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9" name="直線コネクタ 108">
          <a:extLst>
            <a:ext uri="{FF2B5EF4-FFF2-40B4-BE49-F238E27FC236}">
              <a16:creationId xmlns:a16="http://schemas.microsoft.com/office/drawing/2014/main" id="{E689C700-BF65-4B19-AF15-5CFF469B00FD}"/>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10" name="テキスト ボックス 109">
          <a:extLst>
            <a:ext uri="{FF2B5EF4-FFF2-40B4-BE49-F238E27FC236}">
              <a16:creationId xmlns:a16="http://schemas.microsoft.com/office/drawing/2014/main" id="{61DDFEF4-59DA-4111-8AEC-73795260BEFF}"/>
            </a:ext>
          </a:extLst>
        </xdr:cNvPr>
        <xdr:cNvSpPr txBox="1"/>
      </xdr:nvSpPr>
      <xdr:spPr>
        <a:xfrm>
          <a:off x="6072701" y="557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a:extLst>
            <a:ext uri="{FF2B5EF4-FFF2-40B4-BE49-F238E27FC236}">
              <a16:creationId xmlns:a16="http://schemas.microsoft.com/office/drawing/2014/main" id="{6D911FAA-6663-4838-B46B-250957B3FFED}"/>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2" name="テキスト ボックス 111">
          <a:extLst>
            <a:ext uri="{FF2B5EF4-FFF2-40B4-BE49-F238E27FC236}">
              <a16:creationId xmlns:a16="http://schemas.microsoft.com/office/drawing/2014/main" id="{6210E3C4-D7CF-431C-BF4E-B43EE70F47D8}"/>
            </a:ext>
          </a:extLst>
        </xdr:cNvPr>
        <xdr:cNvSpPr txBox="1"/>
      </xdr:nvSpPr>
      <xdr:spPr>
        <a:xfrm>
          <a:off x="6008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道路】&#10;一人当たり延長グラフ枠">
          <a:extLst>
            <a:ext uri="{FF2B5EF4-FFF2-40B4-BE49-F238E27FC236}">
              <a16:creationId xmlns:a16="http://schemas.microsoft.com/office/drawing/2014/main" id="{B50D2701-927A-4EB7-88F0-9D9176AAE303}"/>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32</xdr:row>
      <xdr:rowOff>127387</xdr:rowOff>
    </xdr:from>
    <xdr:to>
      <xdr:col>54</xdr:col>
      <xdr:colOff>189865</xdr:colOff>
      <xdr:row>42</xdr:row>
      <xdr:rowOff>28766</xdr:rowOff>
    </xdr:to>
    <xdr:cxnSp macro="">
      <xdr:nvCxnSpPr>
        <xdr:cNvPr id="114" name="直線コネクタ 113">
          <a:extLst>
            <a:ext uri="{FF2B5EF4-FFF2-40B4-BE49-F238E27FC236}">
              <a16:creationId xmlns:a16="http://schemas.microsoft.com/office/drawing/2014/main" id="{535BE976-DA8E-4EC8-BDF1-4E1A337B06A3}"/>
            </a:ext>
          </a:extLst>
        </xdr:cNvPr>
        <xdr:cNvCxnSpPr/>
      </xdr:nvCxnSpPr>
      <xdr:spPr>
        <a:xfrm flipV="1">
          <a:off x="10476865" y="5613787"/>
          <a:ext cx="0" cy="16158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32593</xdr:rowOff>
    </xdr:from>
    <xdr:ext cx="469744" cy="259045"/>
    <xdr:sp macro="" textlink="">
      <xdr:nvSpPr>
        <xdr:cNvPr id="115" name="【道路】&#10;一人当たり延長最小値テキスト">
          <a:extLst>
            <a:ext uri="{FF2B5EF4-FFF2-40B4-BE49-F238E27FC236}">
              <a16:creationId xmlns:a16="http://schemas.microsoft.com/office/drawing/2014/main" id="{C27A1A99-6CED-4A9B-8E1C-76C39FD8AD01}"/>
            </a:ext>
          </a:extLst>
        </xdr:cNvPr>
        <xdr:cNvSpPr txBox="1"/>
      </xdr:nvSpPr>
      <xdr:spPr>
        <a:xfrm>
          <a:off x="10515600" y="72334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28766</xdr:rowOff>
    </xdr:from>
    <xdr:to>
      <xdr:col>55</xdr:col>
      <xdr:colOff>88900</xdr:colOff>
      <xdr:row>42</xdr:row>
      <xdr:rowOff>28766</xdr:rowOff>
    </xdr:to>
    <xdr:cxnSp macro="">
      <xdr:nvCxnSpPr>
        <xdr:cNvPr id="116" name="直線コネクタ 115">
          <a:extLst>
            <a:ext uri="{FF2B5EF4-FFF2-40B4-BE49-F238E27FC236}">
              <a16:creationId xmlns:a16="http://schemas.microsoft.com/office/drawing/2014/main" id="{2ACFE1EC-73BC-420B-BC7A-BF673BC853F1}"/>
            </a:ext>
          </a:extLst>
        </xdr:cNvPr>
        <xdr:cNvCxnSpPr/>
      </xdr:nvCxnSpPr>
      <xdr:spPr>
        <a:xfrm>
          <a:off x="10388600" y="72296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74064</xdr:rowOff>
    </xdr:from>
    <xdr:ext cx="534377" cy="259045"/>
    <xdr:sp macro="" textlink="">
      <xdr:nvSpPr>
        <xdr:cNvPr id="117" name="【道路】&#10;一人当たり延長最大値テキスト">
          <a:extLst>
            <a:ext uri="{FF2B5EF4-FFF2-40B4-BE49-F238E27FC236}">
              <a16:creationId xmlns:a16="http://schemas.microsoft.com/office/drawing/2014/main" id="{5D2F03AB-61A5-4816-B08D-1E0D9813DBD5}"/>
            </a:ext>
          </a:extLst>
        </xdr:cNvPr>
        <xdr:cNvSpPr txBox="1"/>
      </xdr:nvSpPr>
      <xdr:spPr>
        <a:xfrm>
          <a:off x="10515600" y="53890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85.313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32</xdr:row>
      <xdr:rowOff>127387</xdr:rowOff>
    </xdr:from>
    <xdr:to>
      <xdr:col>55</xdr:col>
      <xdr:colOff>88900</xdr:colOff>
      <xdr:row>32</xdr:row>
      <xdr:rowOff>127387</xdr:rowOff>
    </xdr:to>
    <xdr:cxnSp macro="">
      <xdr:nvCxnSpPr>
        <xdr:cNvPr id="118" name="直線コネクタ 117">
          <a:extLst>
            <a:ext uri="{FF2B5EF4-FFF2-40B4-BE49-F238E27FC236}">
              <a16:creationId xmlns:a16="http://schemas.microsoft.com/office/drawing/2014/main" id="{62B2D183-5162-48D9-A542-D0852ABE9C80}"/>
            </a:ext>
          </a:extLst>
        </xdr:cNvPr>
        <xdr:cNvCxnSpPr/>
      </xdr:nvCxnSpPr>
      <xdr:spPr>
        <a:xfrm>
          <a:off x="10388600" y="56137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116622</xdr:rowOff>
    </xdr:from>
    <xdr:ext cx="534377" cy="259045"/>
    <xdr:sp macro="" textlink="">
      <xdr:nvSpPr>
        <xdr:cNvPr id="119" name="【道路】&#10;一人当たり延長平均値テキスト">
          <a:extLst>
            <a:ext uri="{FF2B5EF4-FFF2-40B4-BE49-F238E27FC236}">
              <a16:creationId xmlns:a16="http://schemas.microsoft.com/office/drawing/2014/main" id="{4095FAA3-C717-49BC-B266-782012AEC772}"/>
            </a:ext>
          </a:extLst>
        </xdr:cNvPr>
        <xdr:cNvSpPr txBox="1"/>
      </xdr:nvSpPr>
      <xdr:spPr>
        <a:xfrm>
          <a:off x="10515600" y="663172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138195</xdr:rowOff>
    </xdr:from>
    <xdr:to>
      <xdr:col>55</xdr:col>
      <xdr:colOff>50800</xdr:colOff>
      <xdr:row>39</xdr:row>
      <xdr:rowOff>68345</xdr:rowOff>
    </xdr:to>
    <xdr:sp macro="" textlink="">
      <xdr:nvSpPr>
        <xdr:cNvPr id="120" name="フローチャート: 判断 119">
          <a:extLst>
            <a:ext uri="{FF2B5EF4-FFF2-40B4-BE49-F238E27FC236}">
              <a16:creationId xmlns:a16="http://schemas.microsoft.com/office/drawing/2014/main" id="{74CED639-D4DE-4C10-B0F4-535E528297AF}"/>
            </a:ext>
          </a:extLst>
        </xdr:cNvPr>
        <xdr:cNvSpPr/>
      </xdr:nvSpPr>
      <xdr:spPr>
        <a:xfrm>
          <a:off x="10426700" y="6653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142481</xdr:rowOff>
    </xdr:from>
    <xdr:to>
      <xdr:col>50</xdr:col>
      <xdr:colOff>165100</xdr:colOff>
      <xdr:row>39</xdr:row>
      <xdr:rowOff>72631</xdr:rowOff>
    </xdr:to>
    <xdr:sp macro="" textlink="">
      <xdr:nvSpPr>
        <xdr:cNvPr id="121" name="フローチャート: 判断 120">
          <a:extLst>
            <a:ext uri="{FF2B5EF4-FFF2-40B4-BE49-F238E27FC236}">
              <a16:creationId xmlns:a16="http://schemas.microsoft.com/office/drawing/2014/main" id="{CC44A7B6-9737-4978-9705-893BC5ECB67F}"/>
            </a:ext>
          </a:extLst>
        </xdr:cNvPr>
        <xdr:cNvSpPr/>
      </xdr:nvSpPr>
      <xdr:spPr>
        <a:xfrm>
          <a:off x="9588500" y="6657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149778</xdr:rowOff>
    </xdr:from>
    <xdr:to>
      <xdr:col>46</xdr:col>
      <xdr:colOff>38100</xdr:colOff>
      <xdr:row>39</xdr:row>
      <xdr:rowOff>79928</xdr:rowOff>
    </xdr:to>
    <xdr:sp macro="" textlink="">
      <xdr:nvSpPr>
        <xdr:cNvPr id="122" name="フローチャート: 判断 121">
          <a:extLst>
            <a:ext uri="{FF2B5EF4-FFF2-40B4-BE49-F238E27FC236}">
              <a16:creationId xmlns:a16="http://schemas.microsoft.com/office/drawing/2014/main" id="{4235C3AC-9F03-4A87-834D-1026ED48E8DB}"/>
            </a:ext>
          </a:extLst>
        </xdr:cNvPr>
        <xdr:cNvSpPr/>
      </xdr:nvSpPr>
      <xdr:spPr>
        <a:xfrm>
          <a:off x="8699500" y="66648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163113</xdr:rowOff>
    </xdr:from>
    <xdr:to>
      <xdr:col>41</xdr:col>
      <xdr:colOff>101600</xdr:colOff>
      <xdr:row>39</xdr:row>
      <xdr:rowOff>93263</xdr:rowOff>
    </xdr:to>
    <xdr:sp macro="" textlink="">
      <xdr:nvSpPr>
        <xdr:cNvPr id="123" name="フローチャート: 判断 122">
          <a:extLst>
            <a:ext uri="{FF2B5EF4-FFF2-40B4-BE49-F238E27FC236}">
              <a16:creationId xmlns:a16="http://schemas.microsoft.com/office/drawing/2014/main" id="{9173DE0D-9984-418B-A606-A0A2D0731D9B}"/>
            </a:ext>
          </a:extLst>
        </xdr:cNvPr>
        <xdr:cNvSpPr/>
      </xdr:nvSpPr>
      <xdr:spPr>
        <a:xfrm>
          <a:off x="7810500" y="66782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21457</xdr:rowOff>
    </xdr:from>
    <xdr:to>
      <xdr:col>36</xdr:col>
      <xdr:colOff>165100</xdr:colOff>
      <xdr:row>39</xdr:row>
      <xdr:rowOff>123057</xdr:rowOff>
    </xdr:to>
    <xdr:sp macro="" textlink="">
      <xdr:nvSpPr>
        <xdr:cNvPr id="124" name="フローチャート: 判断 123">
          <a:extLst>
            <a:ext uri="{FF2B5EF4-FFF2-40B4-BE49-F238E27FC236}">
              <a16:creationId xmlns:a16="http://schemas.microsoft.com/office/drawing/2014/main" id="{409CC6EB-971A-4C82-9DE2-955ACF33BFCF}"/>
            </a:ext>
          </a:extLst>
        </xdr:cNvPr>
        <xdr:cNvSpPr/>
      </xdr:nvSpPr>
      <xdr:spPr>
        <a:xfrm>
          <a:off x="6921500" y="67080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45B345CB-BEDE-41EA-9C6D-B250C64A79CB}"/>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570EA84F-5348-451C-95D0-3D80863B87AF}"/>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7585BB22-A84E-4358-8117-9F6EF0B36238}"/>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7BDDCBBA-E7DB-4F8F-AE29-44CFEA9ADFC0}"/>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65D906B1-48A0-42F5-99BF-BBC9A6D920D2}"/>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97561</xdr:rowOff>
    </xdr:from>
    <xdr:to>
      <xdr:col>55</xdr:col>
      <xdr:colOff>50800</xdr:colOff>
      <xdr:row>39</xdr:row>
      <xdr:rowOff>27711</xdr:rowOff>
    </xdr:to>
    <xdr:sp macro="" textlink="">
      <xdr:nvSpPr>
        <xdr:cNvPr id="130" name="楕円 129">
          <a:extLst>
            <a:ext uri="{FF2B5EF4-FFF2-40B4-BE49-F238E27FC236}">
              <a16:creationId xmlns:a16="http://schemas.microsoft.com/office/drawing/2014/main" id="{6BF83ED3-943D-4E23-BBD5-72F46097A4FC}"/>
            </a:ext>
          </a:extLst>
        </xdr:cNvPr>
        <xdr:cNvSpPr/>
      </xdr:nvSpPr>
      <xdr:spPr>
        <a:xfrm>
          <a:off x="10426700" y="6612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37</xdr:row>
      <xdr:rowOff>120438</xdr:rowOff>
    </xdr:from>
    <xdr:ext cx="534377" cy="259045"/>
    <xdr:sp macro="" textlink="">
      <xdr:nvSpPr>
        <xdr:cNvPr id="131" name="【道路】&#10;一人当たり延長該当値テキスト">
          <a:extLst>
            <a:ext uri="{FF2B5EF4-FFF2-40B4-BE49-F238E27FC236}">
              <a16:creationId xmlns:a16="http://schemas.microsoft.com/office/drawing/2014/main" id="{118317D5-DF9B-4B6A-A9C9-EAE6D3EFF400}"/>
            </a:ext>
          </a:extLst>
        </xdr:cNvPr>
        <xdr:cNvSpPr txBox="1"/>
      </xdr:nvSpPr>
      <xdr:spPr>
        <a:xfrm>
          <a:off x="10515600" y="64640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30.212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111411</xdr:rowOff>
    </xdr:from>
    <xdr:to>
      <xdr:col>50</xdr:col>
      <xdr:colOff>165100</xdr:colOff>
      <xdr:row>39</xdr:row>
      <xdr:rowOff>41561</xdr:rowOff>
    </xdr:to>
    <xdr:sp macro="" textlink="">
      <xdr:nvSpPr>
        <xdr:cNvPr id="132" name="楕円 131">
          <a:extLst>
            <a:ext uri="{FF2B5EF4-FFF2-40B4-BE49-F238E27FC236}">
              <a16:creationId xmlns:a16="http://schemas.microsoft.com/office/drawing/2014/main" id="{71531FB1-7C8E-475A-A994-395993676C3C}"/>
            </a:ext>
          </a:extLst>
        </xdr:cNvPr>
        <xdr:cNvSpPr/>
      </xdr:nvSpPr>
      <xdr:spPr>
        <a:xfrm>
          <a:off x="9588500" y="66265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38</xdr:row>
      <xdr:rowOff>148361</xdr:rowOff>
    </xdr:from>
    <xdr:to>
      <xdr:col>55</xdr:col>
      <xdr:colOff>0</xdr:colOff>
      <xdr:row>38</xdr:row>
      <xdr:rowOff>162211</xdr:rowOff>
    </xdr:to>
    <xdr:cxnSp macro="">
      <xdr:nvCxnSpPr>
        <xdr:cNvPr id="133" name="直線コネクタ 132">
          <a:extLst>
            <a:ext uri="{FF2B5EF4-FFF2-40B4-BE49-F238E27FC236}">
              <a16:creationId xmlns:a16="http://schemas.microsoft.com/office/drawing/2014/main" id="{979CDA95-B089-4ABD-ACFB-E9A851E5FBD8}"/>
            </a:ext>
          </a:extLst>
        </xdr:cNvPr>
        <xdr:cNvCxnSpPr/>
      </xdr:nvCxnSpPr>
      <xdr:spPr>
        <a:xfrm flipV="1">
          <a:off x="9639300" y="6663461"/>
          <a:ext cx="838200" cy="138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122879</xdr:rowOff>
    </xdr:from>
    <xdr:to>
      <xdr:col>46</xdr:col>
      <xdr:colOff>38100</xdr:colOff>
      <xdr:row>39</xdr:row>
      <xdr:rowOff>53029</xdr:rowOff>
    </xdr:to>
    <xdr:sp macro="" textlink="">
      <xdr:nvSpPr>
        <xdr:cNvPr id="134" name="楕円 133">
          <a:extLst>
            <a:ext uri="{FF2B5EF4-FFF2-40B4-BE49-F238E27FC236}">
              <a16:creationId xmlns:a16="http://schemas.microsoft.com/office/drawing/2014/main" id="{F6E83ADC-97F1-4BFB-A1FF-F504653B00AA}"/>
            </a:ext>
          </a:extLst>
        </xdr:cNvPr>
        <xdr:cNvSpPr/>
      </xdr:nvSpPr>
      <xdr:spPr>
        <a:xfrm>
          <a:off x="8699500" y="66379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162211</xdr:rowOff>
    </xdr:from>
    <xdr:to>
      <xdr:col>50</xdr:col>
      <xdr:colOff>114300</xdr:colOff>
      <xdr:row>39</xdr:row>
      <xdr:rowOff>2229</xdr:rowOff>
    </xdr:to>
    <xdr:cxnSp macro="">
      <xdr:nvCxnSpPr>
        <xdr:cNvPr id="135" name="直線コネクタ 134">
          <a:extLst>
            <a:ext uri="{FF2B5EF4-FFF2-40B4-BE49-F238E27FC236}">
              <a16:creationId xmlns:a16="http://schemas.microsoft.com/office/drawing/2014/main" id="{555FE433-F164-440A-BB79-9F7939921B99}"/>
            </a:ext>
          </a:extLst>
        </xdr:cNvPr>
        <xdr:cNvCxnSpPr/>
      </xdr:nvCxnSpPr>
      <xdr:spPr>
        <a:xfrm flipV="1">
          <a:off x="8750300" y="6677311"/>
          <a:ext cx="889000" cy="114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136214</xdr:rowOff>
    </xdr:from>
    <xdr:to>
      <xdr:col>41</xdr:col>
      <xdr:colOff>101600</xdr:colOff>
      <xdr:row>39</xdr:row>
      <xdr:rowOff>66364</xdr:rowOff>
    </xdr:to>
    <xdr:sp macro="" textlink="">
      <xdr:nvSpPr>
        <xdr:cNvPr id="136" name="楕円 135">
          <a:extLst>
            <a:ext uri="{FF2B5EF4-FFF2-40B4-BE49-F238E27FC236}">
              <a16:creationId xmlns:a16="http://schemas.microsoft.com/office/drawing/2014/main" id="{49FB48CF-591B-4B7C-B590-4CD2648E269A}"/>
            </a:ext>
          </a:extLst>
        </xdr:cNvPr>
        <xdr:cNvSpPr/>
      </xdr:nvSpPr>
      <xdr:spPr>
        <a:xfrm>
          <a:off x="7810500" y="66513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39</xdr:row>
      <xdr:rowOff>2229</xdr:rowOff>
    </xdr:from>
    <xdr:to>
      <xdr:col>45</xdr:col>
      <xdr:colOff>177800</xdr:colOff>
      <xdr:row>39</xdr:row>
      <xdr:rowOff>15564</xdr:rowOff>
    </xdr:to>
    <xdr:cxnSp macro="">
      <xdr:nvCxnSpPr>
        <xdr:cNvPr id="137" name="直線コネクタ 136">
          <a:extLst>
            <a:ext uri="{FF2B5EF4-FFF2-40B4-BE49-F238E27FC236}">
              <a16:creationId xmlns:a16="http://schemas.microsoft.com/office/drawing/2014/main" id="{1F0619A6-8C6A-45B8-B232-ED173A921868}"/>
            </a:ext>
          </a:extLst>
        </xdr:cNvPr>
        <xdr:cNvCxnSpPr/>
      </xdr:nvCxnSpPr>
      <xdr:spPr>
        <a:xfrm flipV="1">
          <a:off x="7861300" y="6688779"/>
          <a:ext cx="889000" cy="1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38</xdr:row>
      <xdr:rowOff>145015</xdr:rowOff>
    </xdr:from>
    <xdr:to>
      <xdr:col>36</xdr:col>
      <xdr:colOff>165100</xdr:colOff>
      <xdr:row>39</xdr:row>
      <xdr:rowOff>75165</xdr:rowOff>
    </xdr:to>
    <xdr:sp macro="" textlink="">
      <xdr:nvSpPr>
        <xdr:cNvPr id="138" name="楕円 137">
          <a:extLst>
            <a:ext uri="{FF2B5EF4-FFF2-40B4-BE49-F238E27FC236}">
              <a16:creationId xmlns:a16="http://schemas.microsoft.com/office/drawing/2014/main" id="{7677D295-CF41-4DE8-A23C-80243E4F6DAC}"/>
            </a:ext>
          </a:extLst>
        </xdr:cNvPr>
        <xdr:cNvSpPr/>
      </xdr:nvSpPr>
      <xdr:spPr>
        <a:xfrm>
          <a:off x="6921500" y="6660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39</xdr:row>
      <xdr:rowOff>15564</xdr:rowOff>
    </xdr:from>
    <xdr:to>
      <xdr:col>41</xdr:col>
      <xdr:colOff>50800</xdr:colOff>
      <xdr:row>39</xdr:row>
      <xdr:rowOff>24365</xdr:rowOff>
    </xdr:to>
    <xdr:cxnSp macro="">
      <xdr:nvCxnSpPr>
        <xdr:cNvPr id="139" name="直線コネクタ 138">
          <a:extLst>
            <a:ext uri="{FF2B5EF4-FFF2-40B4-BE49-F238E27FC236}">
              <a16:creationId xmlns:a16="http://schemas.microsoft.com/office/drawing/2014/main" id="{5402138E-A13B-4493-934D-FE646D3CD39E}"/>
            </a:ext>
          </a:extLst>
        </xdr:cNvPr>
        <xdr:cNvCxnSpPr/>
      </xdr:nvCxnSpPr>
      <xdr:spPr>
        <a:xfrm flipV="1">
          <a:off x="6972300" y="6702114"/>
          <a:ext cx="889000" cy="88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39</xdr:row>
      <xdr:rowOff>63758</xdr:rowOff>
    </xdr:from>
    <xdr:ext cx="534377" cy="259045"/>
    <xdr:sp macro="" textlink="">
      <xdr:nvSpPr>
        <xdr:cNvPr id="140" name="n_1aveValue【道路】&#10;一人当たり延長">
          <a:extLst>
            <a:ext uri="{FF2B5EF4-FFF2-40B4-BE49-F238E27FC236}">
              <a16:creationId xmlns:a16="http://schemas.microsoft.com/office/drawing/2014/main" id="{B592EA39-D513-427A-99CC-45F645647E52}"/>
            </a:ext>
          </a:extLst>
        </xdr:cNvPr>
        <xdr:cNvSpPr txBox="1"/>
      </xdr:nvSpPr>
      <xdr:spPr>
        <a:xfrm>
          <a:off x="9359411" y="67503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27.854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39</xdr:row>
      <xdr:rowOff>71055</xdr:rowOff>
    </xdr:from>
    <xdr:ext cx="534377" cy="259045"/>
    <xdr:sp macro="" textlink="">
      <xdr:nvSpPr>
        <xdr:cNvPr id="141" name="n_2aveValue【道路】&#10;一人当たり延長">
          <a:extLst>
            <a:ext uri="{FF2B5EF4-FFF2-40B4-BE49-F238E27FC236}">
              <a16:creationId xmlns:a16="http://schemas.microsoft.com/office/drawing/2014/main" id="{181934AB-978E-4E86-9C1A-FCE22F0C3E2E}"/>
            </a:ext>
          </a:extLst>
        </xdr:cNvPr>
        <xdr:cNvSpPr txBox="1"/>
      </xdr:nvSpPr>
      <xdr:spPr>
        <a:xfrm>
          <a:off x="8483111" y="67576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39</xdr:row>
      <xdr:rowOff>84390</xdr:rowOff>
    </xdr:from>
    <xdr:ext cx="534377" cy="259045"/>
    <xdr:sp macro="" textlink="">
      <xdr:nvSpPr>
        <xdr:cNvPr id="142" name="n_3aveValue【道路】&#10;一人当たり延長">
          <a:extLst>
            <a:ext uri="{FF2B5EF4-FFF2-40B4-BE49-F238E27FC236}">
              <a16:creationId xmlns:a16="http://schemas.microsoft.com/office/drawing/2014/main" id="{23A4BC53-FA55-4AC5-AF00-B7ECF1F07A71}"/>
            </a:ext>
          </a:extLst>
        </xdr:cNvPr>
        <xdr:cNvSpPr txBox="1"/>
      </xdr:nvSpPr>
      <xdr:spPr>
        <a:xfrm>
          <a:off x="7594111" y="67709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26.771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39</xdr:row>
      <xdr:rowOff>114184</xdr:rowOff>
    </xdr:from>
    <xdr:ext cx="534377" cy="259045"/>
    <xdr:sp macro="" textlink="">
      <xdr:nvSpPr>
        <xdr:cNvPr id="143" name="n_4aveValue【道路】&#10;一人当たり延長">
          <a:extLst>
            <a:ext uri="{FF2B5EF4-FFF2-40B4-BE49-F238E27FC236}">
              <a16:creationId xmlns:a16="http://schemas.microsoft.com/office/drawing/2014/main" id="{E16868A5-3287-4237-923D-3BF85D6F0F03}"/>
            </a:ext>
          </a:extLst>
        </xdr:cNvPr>
        <xdr:cNvSpPr txBox="1"/>
      </xdr:nvSpPr>
      <xdr:spPr>
        <a:xfrm>
          <a:off x="6705111" y="68007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37</xdr:row>
      <xdr:rowOff>58088</xdr:rowOff>
    </xdr:from>
    <xdr:ext cx="534377" cy="259045"/>
    <xdr:sp macro="" textlink="">
      <xdr:nvSpPr>
        <xdr:cNvPr id="144" name="n_1mainValue【道路】&#10;一人当たり延長">
          <a:extLst>
            <a:ext uri="{FF2B5EF4-FFF2-40B4-BE49-F238E27FC236}">
              <a16:creationId xmlns:a16="http://schemas.microsoft.com/office/drawing/2014/main" id="{94E5716B-F196-41F0-9A77-6C151C9807C5}"/>
            </a:ext>
          </a:extLst>
        </xdr:cNvPr>
        <xdr:cNvSpPr txBox="1"/>
      </xdr:nvSpPr>
      <xdr:spPr>
        <a:xfrm>
          <a:off x="9359411" y="64017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29.485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37</xdr:row>
      <xdr:rowOff>69556</xdr:rowOff>
    </xdr:from>
    <xdr:ext cx="534377" cy="259045"/>
    <xdr:sp macro="" textlink="">
      <xdr:nvSpPr>
        <xdr:cNvPr id="145" name="n_2mainValue【道路】&#10;一人当たり延長">
          <a:extLst>
            <a:ext uri="{FF2B5EF4-FFF2-40B4-BE49-F238E27FC236}">
              <a16:creationId xmlns:a16="http://schemas.microsoft.com/office/drawing/2014/main" id="{581E9B14-C5B4-4EE8-B3AE-6D2B814C4CAE}"/>
            </a:ext>
          </a:extLst>
        </xdr:cNvPr>
        <xdr:cNvSpPr txBox="1"/>
      </xdr:nvSpPr>
      <xdr:spPr>
        <a:xfrm>
          <a:off x="8483111" y="64132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28.883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37</xdr:row>
      <xdr:rowOff>82891</xdr:rowOff>
    </xdr:from>
    <xdr:ext cx="534377" cy="259045"/>
    <xdr:sp macro="" textlink="">
      <xdr:nvSpPr>
        <xdr:cNvPr id="146" name="n_3mainValue【道路】&#10;一人当たり延長">
          <a:extLst>
            <a:ext uri="{FF2B5EF4-FFF2-40B4-BE49-F238E27FC236}">
              <a16:creationId xmlns:a16="http://schemas.microsoft.com/office/drawing/2014/main" id="{7FC07C0F-4F57-4574-98FB-079E23275631}"/>
            </a:ext>
          </a:extLst>
        </xdr:cNvPr>
        <xdr:cNvSpPr txBox="1"/>
      </xdr:nvSpPr>
      <xdr:spPr>
        <a:xfrm>
          <a:off x="7594111" y="64265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37</xdr:row>
      <xdr:rowOff>91692</xdr:rowOff>
    </xdr:from>
    <xdr:ext cx="534377" cy="259045"/>
    <xdr:sp macro="" textlink="">
      <xdr:nvSpPr>
        <xdr:cNvPr id="147" name="n_4mainValue【道路】&#10;一人当たり延長">
          <a:extLst>
            <a:ext uri="{FF2B5EF4-FFF2-40B4-BE49-F238E27FC236}">
              <a16:creationId xmlns:a16="http://schemas.microsoft.com/office/drawing/2014/main" id="{12A6BB56-E2CA-480C-B67D-0E5B61CADF8E}"/>
            </a:ext>
          </a:extLst>
        </xdr:cNvPr>
        <xdr:cNvSpPr txBox="1"/>
      </xdr:nvSpPr>
      <xdr:spPr>
        <a:xfrm>
          <a:off x="6705111" y="64353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a:extLst>
            <a:ext uri="{FF2B5EF4-FFF2-40B4-BE49-F238E27FC236}">
              <a16:creationId xmlns:a16="http://schemas.microsoft.com/office/drawing/2014/main" id="{1B8312FD-601D-49AC-AF68-82953624B053}"/>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a:extLst>
            <a:ext uri="{FF2B5EF4-FFF2-40B4-BE49-F238E27FC236}">
              <a16:creationId xmlns:a16="http://schemas.microsoft.com/office/drawing/2014/main" id="{C05F1D07-9879-4807-AB9F-5DD6E887E76C}"/>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a:extLst>
            <a:ext uri="{FF2B5EF4-FFF2-40B4-BE49-F238E27FC236}">
              <a16:creationId xmlns:a16="http://schemas.microsoft.com/office/drawing/2014/main" id="{59708E08-4CF9-42F0-97C6-F4732ADBD50A}"/>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a:extLst>
            <a:ext uri="{FF2B5EF4-FFF2-40B4-BE49-F238E27FC236}">
              <a16:creationId xmlns:a16="http://schemas.microsoft.com/office/drawing/2014/main" id="{8194C6BD-5A1D-48A1-B685-1D112DF494AE}"/>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a:extLst>
            <a:ext uri="{FF2B5EF4-FFF2-40B4-BE49-F238E27FC236}">
              <a16:creationId xmlns:a16="http://schemas.microsoft.com/office/drawing/2014/main" id="{6B290A6A-80F1-49BC-AFEF-ADD4E4435CE6}"/>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a:extLst>
            <a:ext uri="{FF2B5EF4-FFF2-40B4-BE49-F238E27FC236}">
              <a16:creationId xmlns:a16="http://schemas.microsoft.com/office/drawing/2014/main" id="{F2EB81AE-044A-41D7-9741-98E37C70C3C1}"/>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a:extLst>
            <a:ext uri="{FF2B5EF4-FFF2-40B4-BE49-F238E27FC236}">
              <a16:creationId xmlns:a16="http://schemas.microsoft.com/office/drawing/2014/main" id="{8AF116AC-1E6E-41A5-9FF1-8499F3AECFDE}"/>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a:extLst>
            <a:ext uri="{FF2B5EF4-FFF2-40B4-BE49-F238E27FC236}">
              <a16:creationId xmlns:a16="http://schemas.microsoft.com/office/drawing/2014/main" id="{0089FFB4-C94B-4A36-BEE8-DEB58C72E38F}"/>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6" name="テキスト ボックス 155">
          <a:extLst>
            <a:ext uri="{FF2B5EF4-FFF2-40B4-BE49-F238E27FC236}">
              <a16:creationId xmlns:a16="http://schemas.microsoft.com/office/drawing/2014/main" id="{1C4411B4-DFDC-4539-A634-77807200FDA0}"/>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a:extLst>
            <a:ext uri="{FF2B5EF4-FFF2-40B4-BE49-F238E27FC236}">
              <a16:creationId xmlns:a16="http://schemas.microsoft.com/office/drawing/2014/main" id="{2F71292E-EFFA-4922-8001-A2A7B5FBF3FD}"/>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8" name="テキスト ボックス 157">
          <a:extLst>
            <a:ext uri="{FF2B5EF4-FFF2-40B4-BE49-F238E27FC236}">
              <a16:creationId xmlns:a16="http://schemas.microsoft.com/office/drawing/2014/main" id="{EF814BA5-0B1E-4F76-8144-B9A36515C214}"/>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9" name="直線コネクタ 158">
          <a:extLst>
            <a:ext uri="{FF2B5EF4-FFF2-40B4-BE49-F238E27FC236}">
              <a16:creationId xmlns:a16="http://schemas.microsoft.com/office/drawing/2014/main" id="{86C540B6-08F2-4F01-B83F-952EA71E69E4}"/>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0" name="テキスト ボックス 159">
          <a:extLst>
            <a:ext uri="{FF2B5EF4-FFF2-40B4-BE49-F238E27FC236}">
              <a16:creationId xmlns:a16="http://schemas.microsoft.com/office/drawing/2014/main" id="{4FFF5E02-221D-4FC4-992A-D6FEE5ECD88E}"/>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1" name="直線コネクタ 160">
          <a:extLst>
            <a:ext uri="{FF2B5EF4-FFF2-40B4-BE49-F238E27FC236}">
              <a16:creationId xmlns:a16="http://schemas.microsoft.com/office/drawing/2014/main" id="{183EC03F-AA28-4176-A2B5-ACA8C30FE304}"/>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2" name="テキスト ボックス 161">
          <a:extLst>
            <a:ext uri="{FF2B5EF4-FFF2-40B4-BE49-F238E27FC236}">
              <a16:creationId xmlns:a16="http://schemas.microsoft.com/office/drawing/2014/main" id="{CE56929E-9296-4D9D-B6B0-27D2749C6000}"/>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3" name="直線コネクタ 162">
          <a:extLst>
            <a:ext uri="{FF2B5EF4-FFF2-40B4-BE49-F238E27FC236}">
              <a16:creationId xmlns:a16="http://schemas.microsoft.com/office/drawing/2014/main" id="{23ED29FC-981C-4230-9E1D-8051F6C1B1AD}"/>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4" name="テキスト ボックス 163">
          <a:extLst>
            <a:ext uri="{FF2B5EF4-FFF2-40B4-BE49-F238E27FC236}">
              <a16:creationId xmlns:a16="http://schemas.microsoft.com/office/drawing/2014/main" id="{8835B6C2-EEB2-4D1E-A9E4-296E64848F57}"/>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5" name="直線コネクタ 164">
          <a:extLst>
            <a:ext uri="{FF2B5EF4-FFF2-40B4-BE49-F238E27FC236}">
              <a16:creationId xmlns:a16="http://schemas.microsoft.com/office/drawing/2014/main" id="{46EEE600-1636-41FD-B4BF-A516880878DD}"/>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6" name="テキスト ボックス 165">
          <a:extLst>
            <a:ext uri="{FF2B5EF4-FFF2-40B4-BE49-F238E27FC236}">
              <a16:creationId xmlns:a16="http://schemas.microsoft.com/office/drawing/2014/main" id="{E8ED7FFD-EE90-4A1D-BFE1-4CD8BA377577}"/>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7" name="直線コネクタ 166">
          <a:extLst>
            <a:ext uri="{FF2B5EF4-FFF2-40B4-BE49-F238E27FC236}">
              <a16:creationId xmlns:a16="http://schemas.microsoft.com/office/drawing/2014/main" id="{9084863E-EE62-4601-BC57-1BC9DA9D6C13}"/>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8" name="テキスト ボックス 167">
          <a:extLst>
            <a:ext uri="{FF2B5EF4-FFF2-40B4-BE49-F238E27FC236}">
              <a16:creationId xmlns:a16="http://schemas.microsoft.com/office/drawing/2014/main" id="{C742A190-BFC7-4F6F-95C2-61D04534C3E4}"/>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9" name="直線コネクタ 168">
          <a:extLst>
            <a:ext uri="{FF2B5EF4-FFF2-40B4-BE49-F238E27FC236}">
              <a16:creationId xmlns:a16="http://schemas.microsoft.com/office/drawing/2014/main" id="{7718E500-048C-471C-916E-F80D659B9393}"/>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0" name="テキスト ボックス 169">
          <a:extLst>
            <a:ext uri="{FF2B5EF4-FFF2-40B4-BE49-F238E27FC236}">
              <a16:creationId xmlns:a16="http://schemas.microsoft.com/office/drawing/2014/main" id="{7DAE9A56-C3EC-43D7-86D1-706B1D6F78E0}"/>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1" name="直線コネクタ 170">
          <a:extLst>
            <a:ext uri="{FF2B5EF4-FFF2-40B4-BE49-F238E27FC236}">
              <a16:creationId xmlns:a16="http://schemas.microsoft.com/office/drawing/2014/main" id="{2C9594BF-34FE-42B5-8563-5DA2254ADE7E}"/>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2" name="【橋りょう・トンネル】&#10;有形固定資産減価償却率グラフ枠">
          <a:extLst>
            <a:ext uri="{FF2B5EF4-FFF2-40B4-BE49-F238E27FC236}">
              <a16:creationId xmlns:a16="http://schemas.microsoft.com/office/drawing/2014/main" id="{84898FEA-861F-47B4-991E-ABA84CE886FF}"/>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125730</xdr:rowOff>
    </xdr:from>
    <xdr:to>
      <xdr:col>24</xdr:col>
      <xdr:colOff>62865</xdr:colOff>
      <xdr:row>64</xdr:row>
      <xdr:rowOff>35923</xdr:rowOff>
    </xdr:to>
    <xdr:cxnSp macro="">
      <xdr:nvCxnSpPr>
        <xdr:cNvPr id="173" name="直線コネクタ 172">
          <a:extLst>
            <a:ext uri="{FF2B5EF4-FFF2-40B4-BE49-F238E27FC236}">
              <a16:creationId xmlns:a16="http://schemas.microsoft.com/office/drawing/2014/main" id="{A3C993AD-C415-46B2-9092-AFE57F13BA49}"/>
            </a:ext>
          </a:extLst>
        </xdr:cNvPr>
        <xdr:cNvCxnSpPr/>
      </xdr:nvCxnSpPr>
      <xdr:spPr>
        <a:xfrm flipV="1">
          <a:off x="4634865" y="9555480"/>
          <a:ext cx="0" cy="14532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39750</xdr:rowOff>
    </xdr:from>
    <xdr:ext cx="405111" cy="259045"/>
    <xdr:sp macro="" textlink="">
      <xdr:nvSpPr>
        <xdr:cNvPr id="174" name="【橋りょう・トンネル】&#10;有形固定資産減価償却率最小値テキスト">
          <a:extLst>
            <a:ext uri="{FF2B5EF4-FFF2-40B4-BE49-F238E27FC236}">
              <a16:creationId xmlns:a16="http://schemas.microsoft.com/office/drawing/2014/main" id="{6860E0E4-C6DC-421C-BA97-53D01C820264}"/>
            </a:ext>
          </a:extLst>
        </xdr:cNvPr>
        <xdr:cNvSpPr txBox="1"/>
      </xdr:nvSpPr>
      <xdr:spPr>
        <a:xfrm>
          <a:off x="4673600" y="110125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35923</xdr:rowOff>
    </xdr:from>
    <xdr:to>
      <xdr:col>24</xdr:col>
      <xdr:colOff>152400</xdr:colOff>
      <xdr:row>64</xdr:row>
      <xdr:rowOff>35923</xdr:rowOff>
    </xdr:to>
    <xdr:cxnSp macro="">
      <xdr:nvCxnSpPr>
        <xdr:cNvPr id="175" name="直線コネクタ 174">
          <a:extLst>
            <a:ext uri="{FF2B5EF4-FFF2-40B4-BE49-F238E27FC236}">
              <a16:creationId xmlns:a16="http://schemas.microsoft.com/office/drawing/2014/main" id="{C79197AA-CCC1-43D3-99ED-3DE26DB92C73}"/>
            </a:ext>
          </a:extLst>
        </xdr:cNvPr>
        <xdr:cNvCxnSpPr/>
      </xdr:nvCxnSpPr>
      <xdr:spPr>
        <a:xfrm>
          <a:off x="4546600" y="110087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72407</xdr:rowOff>
    </xdr:from>
    <xdr:ext cx="340478" cy="259045"/>
    <xdr:sp macro="" textlink="">
      <xdr:nvSpPr>
        <xdr:cNvPr id="176" name="【橋りょう・トンネル】&#10;有形固定資産減価償却率最大値テキスト">
          <a:extLst>
            <a:ext uri="{FF2B5EF4-FFF2-40B4-BE49-F238E27FC236}">
              <a16:creationId xmlns:a16="http://schemas.microsoft.com/office/drawing/2014/main" id="{712510B3-C50F-46F4-8464-0B29BC020018}"/>
            </a:ext>
          </a:extLst>
        </xdr:cNvPr>
        <xdr:cNvSpPr txBox="1"/>
      </xdr:nvSpPr>
      <xdr:spPr>
        <a:xfrm>
          <a:off x="4673600" y="933070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125730</xdr:rowOff>
    </xdr:from>
    <xdr:to>
      <xdr:col>24</xdr:col>
      <xdr:colOff>152400</xdr:colOff>
      <xdr:row>55</xdr:row>
      <xdr:rowOff>125730</xdr:rowOff>
    </xdr:to>
    <xdr:cxnSp macro="">
      <xdr:nvCxnSpPr>
        <xdr:cNvPr id="177" name="直線コネクタ 176">
          <a:extLst>
            <a:ext uri="{FF2B5EF4-FFF2-40B4-BE49-F238E27FC236}">
              <a16:creationId xmlns:a16="http://schemas.microsoft.com/office/drawing/2014/main" id="{C70D5F56-A8E4-43FF-9222-5F4DA8021903}"/>
            </a:ext>
          </a:extLst>
        </xdr:cNvPr>
        <xdr:cNvCxnSpPr/>
      </xdr:nvCxnSpPr>
      <xdr:spPr>
        <a:xfrm>
          <a:off x="4546600" y="9555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53720</xdr:rowOff>
    </xdr:from>
    <xdr:ext cx="405111" cy="259045"/>
    <xdr:sp macro="" textlink="">
      <xdr:nvSpPr>
        <xdr:cNvPr id="178" name="【橋りょう・トンネル】&#10;有形固定資産減価償却率平均値テキスト">
          <a:extLst>
            <a:ext uri="{FF2B5EF4-FFF2-40B4-BE49-F238E27FC236}">
              <a16:creationId xmlns:a16="http://schemas.microsoft.com/office/drawing/2014/main" id="{CD5C31E7-3F79-446A-9026-B5ECCE01F28E}"/>
            </a:ext>
          </a:extLst>
        </xdr:cNvPr>
        <xdr:cNvSpPr txBox="1"/>
      </xdr:nvSpPr>
      <xdr:spPr>
        <a:xfrm>
          <a:off x="4673600" y="1034072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30843</xdr:rowOff>
    </xdr:from>
    <xdr:to>
      <xdr:col>24</xdr:col>
      <xdr:colOff>114300</xdr:colOff>
      <xdr:row>61</xdr:row>
      <xdr:rowOff>132443</xdr:rowOff>
    </xdr:to>
    <xdr:sp macro="" textlink="">
      <xdr:nvSpPr>
        <xdr:cNvPr id="179" name="フローチャート: 判断 178">
          <a:extLst>
            <a:ext uri="{FF2B5EF4-FFF2-40B4-BE49-F238E27FC236}">
              <a16:creationId xmlns:a16="http://schemas.microsoft.com/office/drawing/2014/main" id="{7AC7ACB6-CF33-443D-9EA1-5346D8E72DA5}"/>
            </a:ext>
          </a:extLst>
        </xdr:cNvPr>
        <xdr:cNvSpPr/>
      </xdr:nvSpPr>
      <xdr:spPr>
        <a:xfrm>
          <a:off x="4584700" y="104892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12881</xdr:rowOff>
    </xdr:from>
    <xdr:to>
      <xdr:col>20</xdr:col>
      <xdr:colOff>38100</xdr:colOff>
      <xdr:row>61</xdr:row>
      <xdr:rowOff>114481</xdr:rowOff>
    </xdr:to>
    <xdr:sp macro="" textlink="">
      <xdr:nvSpPr>
        <xdr:cNvPr id="180" name="フローチャート: 判断 179">
          <a:extLst>
            <a:ext uri="{FF2B5EF4-FFF2-40B4-BE49-F238E27FC236}">
              <a16:creationId xmlns:a16="http://schemas.microsoft.com/office/drawing/2014/main" id="{51E8F231-BF2F-4E45-B6CE-BE3FBD778CD3}"/>
            </a:ext>
          </a:extLst>
        </xdr:cNvPr>
        <xdr:cNvSpPr/>
      </xdr:nvSpPr>
      <xdr:spPr>
        <a:xfrm>
          <a:off x="3746500" y="10471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168003</xdr:rowOff>
    </xdr:from>
    <xdr:to>
      <xdr:col>15</xdr:col>
      <xdr:colOff>101600</xdr:colOff>
      <xdr:row>61</xdr:row>
      <xdr:rowOff>98153</xdr:rowOff>
    </xdr:to>
    <xdr:sp macro="" textlink="">
      <xdr:nvSpPr>
        <xdr:cNvPr id="181" name="フローチャート: 判断 180">
          <a:extLst>
            <a:ext uri="{FF2B5EF4-FFF2-40B4-BE49-F238E27FC236}">
              <a16:creationId xmlns:a16="http://schemas.microsoft.com/office/drawing/2014/main" id="{39F860BF-66DC-4320-ACF1-00105B43057A}"/>
            </a:ext>
          </a:extLst>
        </xdr:cNvPr>
        <xdr:cNvSpPr/>
      </xdr:nvSpPr>
      <xdr:spPr>
        <a:xfrm>
          <a:off x="2857500" y="104550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148409</xdr:rowOff>
    </xdr:from>
    <xdr:to>
      <xdr:col>10</xdr:col>
      <xdr:colOff>165100</xdr:colOff>
      <xdr:row>61</xdr:row>
      <xdr:rowOff>78559</xdr:rowOff>
    </xdr:to>
    <xdr:sp macro="" textlink="">
      <xdr:nvSpPr>
        <xdr:cNvPr id="182" name="フローチャート: 判断 181">
          <a:extLst>
            <a:ext uri="{FF2B5EF4-FFF2-40B4-BE49-F238E27FC236}">
              <a16:creationId xmlns:a16="http://schemas.microsoft.com/office/drawing/2014/main" id="{9D5BA64C-C82C-4D61-B6F9-7FAAB5FE0160}"/>
            </a:ext>
          </a:extLst>
        </xdr:cNvPr>
        <xdr:cNvSpPr/>
      </xdr:nvSpPr>
      <xdr:spPr>
        <a:xfrm>
          <a:off x="1968500" y="104354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115751</xdr:rowOff>
    </xdr:from>
    <xdr:to>
      <xdr:col>6</xdr:col>
      <xdr:colOff>38100</xdr:colOff>
      <xdr:row>61</xdr:row>
      <xdr:rowOff>45901</xdr:rowOff>
    </xdr:to>
    <xdr:sp macro="" textlink="">
      <xdr:nvSpPr>
        <xdr:cNvPr id="183" name="フローチャート: 判断 182">
          <a:extLst>
            <a:ext uri="{FF2B5EF4-FFF2-40B4-BE49-F238E27FC236}">
              <a16:creationId xmlns:a16="http://schemas.microsoft.com/office/drawing/2014/main" id="{5D8E5D9E-E01A-4632-914A-676E3F0928A3}"/>
            </a:ext>
          </a:extLst>
        </xdr:cNvPr>
        <xdr:cNvSpPr/>
      </xdr:nvSpPr>
      <xdr:spPr>
        <a:xfrm>
          <a:off x="1079500" y="104027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D7A487F0-668E-4C48-951A-AC9D341E9C42}"/>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E31E8A19-DA5E-44EB-ADF0-527C203FDE3F}"/>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9C55FBBE-92A4-4BEF-9844-801208DE3234}"/>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EEE5D2AD-C2F1-42FB-9A45-305C41AD0026}"/>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E9C5D9E8-5867-4922-A6D8-D82EB2D9C3C1}"/>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62</xdr:row>
      <xdr:rowOff>86360</xdr:rowOff>
    </xdr:from>
    <xdr:to>
      <xdr:col>24</xdr:col>
      <xdr:colOff>114300</xdr:colOff>
      <xdr:row>63</xdr:row>
      <xdr:rowOff>16510</xdr:rowOff>
    </xdr:to>
    <xdr:sp macro="" textlink="">
      <xdr:nvSpPr>
        <xdr:cNvPr id="189" name="楕円 188">
          <a:extLst>
            <a:ext uri="{FF2B5EF4-FFF2-40B4-BE49-F238E27FC236}">
              <a16:creationId xmlns:a16="http://schemas.microsoft.com/office/drawing/2014/main" id="{F60B2DD1-F5B9-4A1D-BFC8-8828E68AC325}"/>
            </a:ext>
          </a:extLst>
        </xdr:cNvPr>
        <xdr:cNvSpPr/>
      </xdr:nvSpPr>
      <xdr:spPr>
        <a:xfrm>
          <a:off x="4584700" y="10716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62</xdr:row>
      <xdr:rowOff>64787</xdr:rowOff>
    </xdr:from>
    <xdr:ext cx="405111" cy="259045"/>
    <xdr:sp macro="" textlink="">
      <xdr:nvSpPr>
        <xdr:cNvPr id="190" name="【橋りょう・トンネル】&#10;有形固定資産減価償却率該当値テキスト">
          <a:extLst>
            <a:ext uri="{FF2B5EF4-FFF2-40B4-BE49-F238E27FC236}">
              <a16:creationId xmlns:a16="http://schemas.microsoft.com/office/drawing/2014/main" id="{F887CD1C-D63E-4211-8D0F-31A450673693}"/>
            </a:ext>
          </a:extLst>
        </xdr:cNvPr>
        <xdr:cNvSpPr txBox="1"/>
      </xdr:nvSpPr>
      <xdr:spPr>
        <a:xfrm>
          <a:off x="4673600" y="106946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62</xdr:row>
      <xdr:rowOff>61867</xdr:rowOff>
    </xdr:from>
    <xdr:to>
      <xdr:col>20</xdr:col>
      <xdr:colOff>38100</xdr:colOff>
      <xdr:row>62</xdr:row>
      <xdr:rowOff>163467</xdr:rowOff>
    </xdr:to>
    <xdr:sp macro="" textlink="">
      <xdr:nvSpPr>
        <xdr:cNvPr id="191" name="楕円 190">
          <a:extLst>
            <a:ext uri="{FF2B5EF4-FFF2-40B4-BE49-F238E27FC236}">
              <a16:creationId xmlns:a16="http://schemas.microsoft.com/office/drawing/2014/main" id="{F0D6DD81-7662-4C9B-9561-96DD1314330B}"/>
            </a:ext>
          </a:extLst>
        </xdr:cNvPr>
        <xdr:cNvSpPr/>
      </xdr:nvSpPr>
      <xdr:spPr>
        <a:xfrm>
          <a:off x="3746500" y="106917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62</xdr:row>
      <xdr:rowOff>112667</xdr:rowOff>
    </xdr:from>
    <xdr:to>
      <xdr:col>24</xdr:col>
      <xdr:colOff>63500</xdr:colOff>
      <xdr:row>62</xdr:row>
      <xdr:rowOff>137160</xdr:rowOff>
    </xdr:to>
    <xdr:cxnSp macro="">
      <xdr:nvCxnSpPr>
        <xdr:cNvPr id="192" name="直線コネクタ 191">
          <a:extLst>
            <a:ext uri="{FF2B5EF4-FFF2-40B4-BE49-F238E27FC236}">
              <a16:creationId xmlns:a16="http://schemas.microsoft.com/office/drawing/2014/main" id="{497B6E15-7C4F-4B11-A23A-72454A24E9BE}"/>
            </a:ext>
          </a:extLst>
        </xdr:cNvPr>
        <xdr:cNvCxnSpPr/>
      </xdr:nvCxnSpPr>
      <xdr:spPr>
        <a:xfrm>
          <a:off x="3797300" y="10742567"/>
          <a:ext cx="8382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62</xdr:row>
      <xdr:rowOff>43906</xdr:rowOff>
    </xdr:from>
    <xdr:to>
      <xdr:col>15</xdr:col>
      <xdr:colOff>101600</xdr:colOff>
      <xdr:row>62</xdr:row>
      <xdr:rowOff>145506</xdr:rowOff>
    </xdr:to>
    <xdr:sp macro="" textlink="">
      <xdr:nvSpPr>
        <xdr:cNvPr id="193" name="楕円 192">
          <a:extLst>
            <a:ext uri="{FF2B5EF4-FFF2-40B4-BE49-F238E27FC236}">
              <a16:creationId xmlns:a16="http://schemas.microsoft.com/office/drawing/2014/main" id="{5172037E-43FA-46C9-9C2E-E4B860F5F065}"/>
            </a:ext>
          </a:extLst>
        </xdr:cNvPr>
        <xdr:cNvSpPr/>
      </xdr:nvSpPr>
      <xdr:spPr>
        <a:xfrm>
          <a:off x="2857500" y="106738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62</xdr:row>
      <xdr:rowOff>94706</xdr:rowOff>
    </xdr:from>
    <xdr:to>
      <xdr:col>19</xdr:col>
      <xdr:colOff>177800</xdr:colOff>
      <xdr:row>62</xdr:row>
      <xdr:rowOff>112667</xdr:rowOff>
    </xdr:to>
    <xdr:cxnSp macro="">
      <xdr:nvCxnSpPr>
        <xdr:cNvPr id="194" name="直線コネクタ 193">
          <a:extLst>
            <a:ext uri="{FF2B5EF4-FFF2-40B4-BE49-F238E27FC236}">
              <a16:creationId xmlns:a16="http://schemas.microsoft.com/office/drawing/2014/main" id="{8CFD3687-B897-4AB0-944A-932902248CAC}"/>
            </a:ext>
          </a:extLst>
        </xdr:cNvPr>
        <xdr:cNvCxnSpPr/>
      </xdr:nvCxnSpPr>
      <xdr:spPr>
        <a:xfrm>
          <a:off x="2908300" y="10724606"/>
          <a:ext cx="889000" cy="17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62</xdr:row>
      <xdr:rowOff>24312</xdr:rowOff>
    </xdr:from>
    <xdr:to>
      <xdr:col>10</xdr:col>
      <xdr:colOff>165100</xdr:colOff>
      <xdr:row>62</xdr:row>
      <xdr:rowOff>125912</xdr:rowOff>
    </xdr:to>
    <xdr:sp macro="" textlink="">
      <xdr:nvSpPr>
        <xdr:cNvPr id="195" name="楕円 194">
          <a:extLst>
            <a:ext uri="{FF2B5EF4-FFF2-40B4-BE49-F238E27FC236}">
              <a16:creationId xmlns:a16="http://schemas.microsoft.com/office/drawing/2014/main" id="{46A4C5E1-EACA-41CB-8F94-A26ACBAD7206}"/>
            </a:ext>
          </a:extLst>
        </xdr:cNvPr>
        <xdr:cNvSpPr/>
      </xdr:nvSpPr>
      <xdr:spPr>
        <a:xfrm>
          <a:off x="1968500" y="106542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62</xdr:row>
      <xdr:rowOff>75112</xdr:rowOff>
    </xdr:from>
    <xdr:to>
      <xdr:col>15</xdr:col>
      <xdr:colOff>50800</xdr:colOff>
      <xdr:row>62</xdr:row>
      <xdr:rowOff>94706</xdr:rowOff>
    </xdr:to>
    <xdr:cxnSp macro="">
      <xdr:nvCxnSpPr>
        <xdr:cNvPr id="196" name="直線コネクタ 195">
          <a:extLst>
            <a:ext uri="{FF2B5EF4-FFF2-40B4-BE49-F238E27FC236}">
              <a16:creationId xmlns:a16="http://schemas.microsoft.com/office/drawing/2014/main" id="{CE7F8D18-8B29-4C23-916D-A60E1CB6AD75}"/>
            </a:ext>
          </a:extLst>
        </xdr:cNvPr>
        <xdr:cNvCxnSpPr/>
      </xdr:nvCxnSpPr>
      <xdr:spPr>
        <a:xfrm>
          <a:off x="2019300" y="10705012"/>
          <a:ext cx="88900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62</xdr:row>
      <xdr:rowOff>1451</xdr:rowOff>
    </xdr:from>
    <xdr:to>
      <xdr:col>6</xdr:col>
      <xdr:colOff>38100</xdr:colOff>
      <xdr:row>62</xdr:row>
      <xdr:rowOff>103051</xdr:rowOff>
    </xdr:to>
    <xdr:sp macro="" textlink="">
      <xdr:nvSpPr>
        <xdr:cNvPr id="197" name="楕円 196">
          <a:extLst>
            <a:ext uri="{FF2B5EF4-FFF2-40B4-BE49-F238E27FC236}">
              <a16:creationId xmlns:a16="http://schemas.microsoft.com/office/drawing/2014/main" id="{C9870149-6B5E-4742-A1BF-65193564BE94}"/>
            </a:ext>
          </a:extLst>
        </xdr:cNvPr>
        <xdr:cNvSpPr/>
      </xdr:nvSpPr>
      <xdr:spPr>
        <a:xfrm>
          <a:off x="1079500" y="106313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62</xdr:row>
      <xdr:rowOff>52251</xdr:rowOff>
    </xdr:from>
    <xdr:to>
      <xdr:col>10</xdr:col>
      <xdr:colOff>114300</xdr:colOff>
      <xdr:row>62</xdr:row>
      <xdr:rowOff>75112</xdr:rowOff>
    </xdr:to>
    <xdr:cxnSp macro="">
      <xdr:nvCxnSpPr>
        <xdr:cNvPr id="198" name="直線コネクタ 197">
          <a:extLst>
            <a:ext uri="{FF2B5EF4-FFF2-40B4-BE49-F238E27FC236}">
              <a16:creationId xmlns:a16="http://schemas.microsoft.com/office/drawing/2014/main" id="{F91249F1-C008-45B8-A75D-1D227898F287}"/>
            </a:ext>
          </a:extLst>
        </xdr:cNvPr>
        <xdr:cNvCxnSpPr/>
      </xdr:nvCxnSpPr>
      <xdr:spPr>
        <a:xfrm>
          <a:off x="1130300" y="10682151"/>
          <a:ext cx="88900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131008</xdr:rowOff>
    </xdr:from>
    <xdr:ext cx="405111" cy="259045"/>
    <xdr:sp macro="" textlink="">
      <xdr:nvSpPr>
        <xdr:cNvPr id="199" name="n_1aveValue【橋りょう・トンネル】&#10;有形固定資産減価償却率">
          <a:extLst>
            <a:ext uri="{FF2B5EF4-FFF2-40B4-BE49-F238E27FC236}">
              <a16:creationId xmlns:a16="http://schemas.microsoft.com/office/drawing/2014/main" id="{1A1F8DA0-E2BE-4331-83DD-451B1D528F95}"/>
            </a:ext>
          </a:extLst>
        </xdr:cNvPr>
        <xdr:cNvSpPr txBox="1"/>
      </xdr:nvSpPr>
      <xdr:spPr>
        <a:xfrm>
          <a:off x="3582044" y="102465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114680</xdr:rowOff>
    </xdr:from>
    <xdr:ext cx="405111" cy="259045"/>
    <xdr:sp macro="" textlink="">
      <xdr:nvSpPr>
        <xdr:cNvPr id="200" name="n_2aveValue【橋りょう・トンネル】&#10;有形固定資産減価償却率">
          <a:extLst>
            <a:ext uri="{FF2B5EF4-FFF2-40B4-BE49-F238E27FC236}">
              <a16:creationId xmlns:a16="http://schemas.microsoft.com/office/drawing/2014/main" id="{2BF9BEC8-F5C0-4960-B75F-25851D104AEC}"/>
            </a:ext>
          </a:extLst>
        </xdr:cNvPr>
        <xdr:cNvSpPr txBox="1"/>
      </xdr:nvSpPr>
      <xdr:spPr>
        <a:xfrm>
          <a:off x="2705744" y="102302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95086</xdr:rowOff>
    </xdr:from>
    <xdr:ext cx="405111" cy="259045"/>
    <xdr:sp macro="" textlink="">
      <xdr:nvSpPr>
        <xdr:cNvPr id="201" name="n_3aveValue【橋りょう・トンネル】&#10;有形固定資産減価償却率">
          <a:extLst>
            <a:ext uri="{FF2B5EF4-FFF2-40B4-BE49-F238E27FC236}">
              <a16:creationId xmlns:a16="http://schemas.microsoft.com/office/drawing/2014/main" id="{F0BCE9EE-83DF-4E68-918C-A2BA796CF4A2}"/>
            </a:ext>
          </a:extLst>
        </xdr:cNvPr>
        <xdr:cNvSpPr txBox="1"/>
      </xdr:nvSpPr>
      <xdr:spPr>
        <a:xfrm>
          <a:off x="1816744" y="102106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62428</xdr:rowOff>
    </xdr:from>
    <xdr:ext cx="405111" cy="259045"/>
    <xdr:sp macro="" textlink="">
      <xdr:nvSpPr>
        <xdr:cNvPr id="202" name="n_4aveValue【橋りょう・トンネル】&#10;有形固定資産減価償却率">
          <a:extLst>
            <a:ext uri="{FF2B5EF4-FFF2-40B4-BE49-F238E27FC236}">
              <a16:creationId xmlns:a16="http://schemas.microsoft.com/office/drawing/2014/main" id="{361F3E07-28AA-480F-AADF-7BDBE067BDDF}"/>
            </a:ext>
          </a:extLst>
        </xdr:cNvPr>
        <xdr:cNvSpPr txBox="1"/>
      </xdr:nvSpPr>
      <xdr:spPr>
        <a:xfrm>
          <a:off x="927744" y="101779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62</xdr:row>
      <xdr:rowOff>154594</xdr:rowOff>
    </xdr:from>
    <xdr:ext cx="405111" cy="259045"/>
    <xdr:sp macro="" textlink="">
      <xdr:nvSpPr>
        <xdr:cNvPr id="203" name="n_1mainValue【橋りょう・トンネル】&#10;有形固定資産減価償却率">
          <a:extLst>
            <a:ext uri="{FF2B5EF4-FFF2-40B4-BE49-F238E27FC236}">
              <a16:creationId xmlns:a16="http://schemas.microsoft.com/office/drawing/2014/main" id="{9A696F3F-76FF-4729-874F-0EAB6E0CEECB}"/>
            </a:ext>
          </a:extLst>
        </xdr:cNvPr>
        <xdr:cNvSpPr txBox="1"/>
      </xdr:nvSpPr>
      <xdr:spPr>
        <a:xfrm>
          <a:off x="3582044" y="107844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136633</xdr:rowOff>
    </xdr:from>
    <xdr:ext cx="405111" cy="259045"/>
    <xdr:sp macro="" textlink="">
      <xdr:nvSpPr>
        <xdr:cNvPr id="204" name="n_2mainValue【橋りょう・トンネル】&#10;有形固定資産減価償却率">
          <a:extLst>
            <a:ext uri="{FF2B5EF4-FFF2-40B4-BE49-F238E27FC236}">
              <a16:creationId xmlns:a16="http://schemas.microsoft.com/office/drawing/2014/main" id="{21B6AF29-ADB0-4B81-9780-A70558444F3C}"/>
            </a:ext>
          </a:extLst>
        </xdr:cNvPr>
        <xdr:cNvSpPr txBox="1"/>
      </xdr:nvSpPr>
      <xdr:spPr>
        <a:xfrm>
          <a:off x="2705744" y="107665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62</xdr:row>
      <xdr:rowOff>117039</xdr:rowOff>
    </xdr:from>
    <xdr:ext cx="405111" cy="259045"/>
    <xdr:sp macro="" textlink="">
      <xdr:nvSpPr>
        <xdr:cNvPr id="205" name="n_3mainValue【橋りょう・トンネル】&#10;有形固定資産減価償却率">
          <a:extLst>
            <a:ext uri="{FF2B5EF4-FFF2-40B4-BE49-F238E27FC236}">
              <a16:creationId xmlns:a16="http://schemas.microsoft.com/office/drawing/2014/main" id="{9F2A4FAC-A784-43FA-8B78-E268E69B757A}"/>
            </a:ext>
          </a:extLst>
        </xdr:cNvPr>
        <xdr:cNvSpPr txBox="1"/>
      </xdr:nvSpPr>
      <xdr:spPr>
        <a:xfrm>
          <a:off x="1816744" y="107469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62</xdr:row>
      <xdr:rowOff>94178</xdr:rowOff>
    </xdr:from>
    <xdr:ext cx="405111" cy="259045"/>
    <xdr:sp macro="" textlink="">
      <xdr:nvSpPr>
        <xdr:cNvPr id="206" name="n_4mainValue【橋りょう・トンネル】&#10;有形固定資産減価償却率">
          <a:extLst>
            <a:ext uri="{FF2B5EF4-FFF2-40B4-BE49-F238E27FC236}">
              <a16:creationId xmlns:a16="http://schemas.microsoft.com/office/drawing/2014/main" id="{9B5665A4-7ECC-4F0B-8022-E0154FDE7A5A}"/>
            </a:ext>
          </a:extLst>
        </xdr:cNvPr>
        <xdr:cNvSpPr txBox="1"/>
      </xdr:nvSpPr>
      <xdr:spPr>
        <a:xfrm>
          <a:off x="927744" y="107240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A5AEE4F0-EDDB-47D2-ACDF-9DD0559288A6}"/>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2F4C4F97-6E6A-4351-8EBB-7F74DBA0BECA}"/>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A36FF954-CEC9-42F3-845C-9956328AB5E3}"/>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6242115C-A5FC-424B-91C7-8536828E1DB7}"/>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6655E8D8-A0C9-41FE-9D11-E5D7633839DA}"/>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ABEB8F99-9FE9-4954-B076-4A1D8DDDE419}"/>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77069520-7F26-47A0-94B0-9F566CD7D10D}"/>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118,185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E979776A-10EE-4F4D-AD6A-580E95B3B760}"/>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id="{D82F79BA-4C68-45F6-AF2F-3514ABAE1047}"/>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FDDBAE48-D2CC-4079-88B8-02A188ABEF41}"/>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7" name="直線コネクタ 216">
          <a:extLst>
            <a:ext uri="{FF2B5EF4-FFF2-40B4-BE49-F238E27FC236}">
              <a16:creationId xmlns:a16="http://schemas.microsoft.com/office/drawing/2014/main" id="{304239FC-2956-47FD-8AB3-18011D58134A}"/>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8" name="テキスト ボックス 217">
          <a:extLst>
            <a:ext uri="{FF2B5EF4-FFF2-40B4-BE49-F238E27FC236}">
              <a16:creationId xmlns:a16="http://schemas.microsoft.com/office/drawing/2014/main" id="{70F0A301-0688-4D34-B5EA-983D05A4839F}"/>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9" name="直線コネクタ 218">
          <a:extLst>
            <a:ext uri="{FF2B5EF4-FFF2-40B4-BE49-F238E27FC236}">
              <a16:creationId xmlns:a16="http://schemas.microsoft.com/office/drawing/2014/main" id="{0DD8216E-AF98-4B8A-AF4F-BDCF48C7B3E7}"/>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20" name="テキスト ボックス 219">
          <a:extLst>
            <a:ext uri="{FF2B5EF4-FFF2-40B4-BE49-F238E27FC236}">
              <a16:creationId xmlns:a16="http://schemas.microsoft.com/office/drawing/2014/main" id="{1433AF68-8E47-43DB-9F30-B54C5D4A3A21}"/>
            </a:ext>
          </a:extLst>
        </xdr:cNvPr>
        <xdr:cNvSpPr txBox="1"/>
      </xdr:nvSpPr>
      <xdr:spPr>
        <a:xfrm>
          <a:off x="6008581" y="1052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a:extLst>
            <a:ext uri="{FF2B5EF4-FFF2-40B4-BE49-F238E27FC236}">
              <a16:creationId xmlns:a16="http://schemas.microsoft.com/office/drawing/2014/main" id="{756E8558-1DFA-4B66-8F2B-CB43E3D6BA71}"/>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59</xdr:row>
      <xdr:rowOff>29227</xdr:rowOff>
    </xdr:from>
    <xdr:ext cx="685572" cy="259045"/>
    <xdr:sp macro="" textlink="">
      <xdr:nvSpPr>
        <xdr:cNvPr id="222" name="テキスト ボックス 221">
          <a:extLst>
            <a:ext uri="{FF2B5EF4-FFF2-40B4-BE49-F238E27FC236}">
              <a16:creationId xmlns:a16="http://schemas.microsoft.com/office/drawing/2014/main" id="{E88517F0-0216-4E42-86E1-B32A2D97A997}"/>
            </a:ext>
          </a:extLst>
        </xdr:cNvPr>
        <xdr:cNvSpPr txBox="1"/>
      </xdr:nvSpPr>
      <xdr:spPr>
        <a:xfrm>
          <a:off x="5918428" y="1014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3" name="直線コネクタ 222">
          <a:extLst>
            <a:ext uri="{FF2B5EF4-FFF2-40B4-BE49-F238E27FC236}">
              <a16:creationId xmlns:a16="http://schemas.microsoft.com/office/drawing/2014/main" id="{DB942187-C6F1-4EB0-B81E-913B4153131A}"/>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162577</xdr:rowOff>
    </xdr:from>
    <xdr:ext cx="685572" cy="259045"/>
    <xdr:sp macro="" textlink="">
      <xdr:nvSpPr>
        <xdr:cNvPr id="224" name="テキスト ボックス 223">
          <a:extLst>
            <a:ext uri="{FF2B5EF4-FFF2-40B4-BE49-F238E27FC236}">
              <a16:creationId xmlns:a16="http://schemas.microsoft.com/office/drawing/2014/main" id="{B356863D-A182-4344-83E2-0BCFD63517DB}"/>
            </a:ext>
          </a:extLst>
        </xdr:cNvPr>
        <xdr:cNvSpPr txBox="1"/>
      </xdr:nvSpPr>
      <xdr:spPr>
        <a:xfrm>
          <a:off x="5918428" y="976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5" name="直線コネクタ 224">
          <a:extLst>
            <a:ext uri="{FF2B5EF4-FFF2-40B4-BE49-F238E27FC236}">
              <a16:creationId xmlns:a16="http://schemas.microsoft.com/office/drawing/2014/main" id="{B34EAC3C-8D93-44E9-A19E-E8EE7CFC2FED}"/>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6" name="テキスト ボックス 225">
          <a:extLst>
            <a:ext uri="{FF2B5EF4-FFF2-40B4-BE49-F238E27FC236}">
              <a16:creationId xmlns:a16="http://schemas.microsoft.com/office/drawing/2014/main" id="{6EFECEB6-316E-4DCC-9F7F-0933E60640DD}"/>
            </a:ext>
          </a:extLst>
        </xdr:cNvPr>
        <xdr:cNvSpPr txBox="1"/>
      </xdr:nvSpPr>
      <xdr:spPr>
        <a:xfrm>
          <a:off x="5918428" y="938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D95F98E2-C8A6-4597-9474-4B2BD612F358}"/>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8" name="テキスト ボックス 227">
          <a:extLst>
            <a:ext uri="{FF2B5EF4-FFF2-40B4-BE49-F238E27FC236}">
              <a16:creationId xmlns:a16="http://schemas.microsoft.com/office/drawing/2014/main" id="{320384F8-C042-4376-BDC6-C4FDD32BF2F7}"/>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橋りょう・トンネル】&#10;一人当たり有形固定資産（償却資産）額グラフ枠">
          <a:extLst>
            <a:ext uri="{FF2B5EF4-FFF2-40B4-BE49-F238E27FC236}">
              <a16:creationId xmlns:a16="http://schemas.microsoft.com/office/drawing/2014/main" id="{66F7D9A7-4B4A-4225-B649-182E1073B6D0}"/>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87011</xdr:rowOff>
    </xdr:from>
    <xdr:to>
      <xdr:col>54</xdr:col>
      <xdr:colOff>189865</xdr:colOff>
      <xdr:row>64</xdr:row>
      <xdr:rowOff>67946</xdr:rowOff>
    </xdr:to>
    <xdr:cxnSp macro="">
      <xdr:nvCxnSpPr>
        <xdr:cNvPr id="230" name="直線コネクタ 229">
          <a:extLst>
            <a:ext uri="{FF2B5EF4-FFF2-40B4-BE49-F238E27FC236}">
              <a16:creationId xmlns:a16="http://schemas.microsoft.com/office/drawing/2014/main" id="{0EA69A22-BDD6-46ED-8931-EE6F7FA81C09}"/>
            </a:ext>
          </a:extLst>
        </xdr:cNvPr>
        <xdr:cNvCxnSpPr/>
      </xdr:nvCxnSpPr>
      <xdr:spPr>
        <a:xfrm flipV="1">
          <a:off x="10476865" y="9688211"/>
          <a:ext cx="0" cy="13525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71773</xdr:rowOff>
    </xdr:from>
    <xdr:ext cx="534377" cy="259045"/>
    <xdr:sp macro="" textlink="">
      <xdr:nvSpPr>
        <xdr:cNvPr id="231" name="【橋りょう・トンネル】&#10;一人当たり有形固定資産（償却資産）額最小値テキスト">
          <a:extLst>
            <a:ext uri="{FF2B5EF4-FFF2-40B4-BE49-F238E27FC236}">
              <a16:creationId xmlns:a16="http://schemas.microsoft.com/office/drawing/2014/main" id="{A923152E-BF74-4936-9EFF-71C61F1EA42E}"/>
            </a:ext>
          </a:extLst>
        </xdr:cNvPr>
        <xdr:cNvSpPr txBox="1"/>
      </xdr:nvSpPr>
      <xdr:spPr>
        <a:xfrm>
          <a:off x="10515600" y="110445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67946</xdr:rowOff>
    </xdr:from>
    <xdr:to>
      <xdr:col>55</xdr:col>
      <xdr:colOff>88900</xdr:colOff>
      <xdr:row>64</xdr:row>
      <xdr:rowOff>67946</xdr:rowOff>
    </xdr:to>
    <xdr:cxnSp macro="">
      <xdr:nvCxnSpPr>
        <xdr:cNvPr id="232" name="直線コネクタ 231">
          <a:extLst>
            <a:ext uri="{FF2B5EF4-FFF2-40B4-BE49-F238E27FC236}">
              <a16:creationId xmlns:a16="http://schemas.microsoft.com/office/drawing/2014/main" id="{89637BBE-FC8F-4366-9A96-41033114ABA5}"/>
            </a:ext>
          </a:extLst>
        </xdr:cNvPr>
        <xdr:cNvCxnSpPr/>
      </xdr:nvCxnSpPr>
      <xdr:spPr>
        <a:xfrm>
          <a:off x="10388600" y="110407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33688</xdr:rowOff>
    </xdr:from>
    <xdr:ext cx="690189" cy="259045"/>
    <xdr:sp macro="" textlink="">
      <xdr:nvSpPr>
        <xdr:cNvPr id="233" name="【橋りょう・トンネル】&#10;一人当たり有形固定資産（償却資産）額最大値テキスト">
          <a:extLst>
            <a:ext uri="{FF2B5EF4-FFF2-40B4-BE49-F238E27FC236}">
              <a16:creationId xmlns:a16="http://schemas.microsoft.com/office/drawing/2014/main" id="{239F9D0E-85EA-4230-857D-4DC23BFE99CA}"/>
            </a:ext>
          </a:extLst>
        </xdr:cNvPr>
        <xdr:cNvSpPr txBox="1"/>
      </xdr:nvSpPr>
      <xdr:spPr>
        <a:xfrm>
          <a:off x="10515600" y="946343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1,785,812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87011</xdr:rowOff>
    </xdr:from>
    <xdr:to>
      <xdr:col>55</xdr:col>
      <xdr:colOff>88900</xdr:colOff>
      <xdr:row>56</xdr:row>
      <xdr:rowOff>87011</xdr:rowOff>
    </xdr:to>
    <xdr:cxnSp macro="">
      <xdr:nvCxnSpPr>
        <xdr:cNvPr id="234" name="直線コネクタ 233">
          <a:extLst>
            <a:ext uri="{FF2B5EF4-FFF2-40B4-BE49-F238E27FC236}">
              <a16:creationId xmlns:a16="http://schemas.microsoft.com/office/drawing/2014/main" id="{2CAA9A67-B9A3-41C6-91B4-A29C953EA508}"/>
            </a:ext>
          </a:extLst>
        </xdr:cNvPr>
        <xdr:cNvCxnSpPr/>
      </xdr:nvCxnSpPr>
      <xdr:spPr>
        <a:xfrm>
          <a:off x="10388600" y="96882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77202</xdr:rowOff>
    </xdr:from>
    <xdr:ext cx="599010" cy="259045"/>
    <xdr:sp macro="" textlink="">
      <xdr:nvSpPr>
        <xdr:cNvPr id="235" name="【橋りょう・トンネル】&#10;一人当たり有形固定資産（償却資産）額平均値テキスト">
          <a:extLst>
            <a:ext uri="{FF2B5EF4-FFF2-40B4-BE49-F238E27FC236}">
              <a16:creationId xmlns:a16="http://schemas.microsoft.com/office/drawing/2014/main" id="{5DF8A293-C599-48D1-8309-6A7AE614E017}"/>
            </a:ext>
          </a:extLst>
        </xdr:cNvPr>
        <xdr:cNvSpPr txBox="1"/>
      </xdr:nvSpPr>
      <xdr:spPr>
        <a:xfrm>
          <a:off x="10515600" y="1053565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412,040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54325</xdr:rowOff>
    </xdr:from>
    <xdr:to>
      <xdr:col>55</xdr:col>
      <xdr:colOff>50800</xdr:colOff>
      <xdr:row>62</xdr:row>
      <xdr:rowOff>155925</xdr:rowOff>
    </xdr:to>
    <xdr:sp macro="" textlink="">
      <xdr:nvSpPr>
        <xdr:cNvPr id="236" name="フローチャート: 判断 235">
          <a:extLst>
            <a:ext uri="{FF2B5EF4-FFF2-40B4-BE49-F238E27FC236}">
              <a16:creationId xmlns:a16="http://schemas.microsoft.com/office/drawing/2014/main" id="{62D70E3B-46D2-4E33-9962-ABDA67D9EEAA}"/>
            </a:ext>
          </a:extLst>
        </xdr:cNvPr>
        <xdr:cNvSpPr/>
      </xdr:nvSpPr>
      <xdr:spPr>
        <a:xfrm>
          <a:off x="10426700" y="10684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64629</xdr:rowOff>
    </xdr:from>
    <xdr:to>
      <xdr:col>50</xdr:col>
      <xdr:colOff>165100</xdr:colOff>
      <xdr:row>62</xdr:row>
      <xdr:rowOff>166229</xdr:rowOff>
    </xdr:to>
    <xdr:sp macro="" textlink="">
      <xdr:nvSpPr>
        <xdr:cNvPr id="237" name="フローチャート: 判断 236">
          <a:extLst>
            <a:ext uri="{FF2B5EF4-FFF2-40B4-BE49-F238E27FC236}">
              <a16:creationId xmlns:a16="http://schemas.microsoft.com/office/drawing/2014/main" id="{EB91D51A-77DE-4C96-8C0C-FC143C69BC3A}"/>
            </a:ext>
          </a:extLst>
        </xdr:cNvPr>
        <xdr:cNvSpPr/>
      </xdr:nvSpPr>
      <xdr:spPr>
        <a:xfrm>
          <a:off x="9588500" y="10694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70929</xdr:rowOff>
    </xdr:from>
    <xdr:to>
      <xdr:col>46</xdr:col>
      <xdr:colOff>38100</xdr:colOff>
      <xdr:row>63</xdr:row>
      <xdr:rowOff>1079</xdr:rowOff>
    </xdr:to>
    <xdr:sp macro="" textlink="">
      <xdr:nvSpPr>
        <xdr:cNvPr id="238" name="フローチャート: 判断 237">
          <a:extLst>
            <a:ext uri="{FF2B5EF4-FFF2-40B4-BE49-F238E27FC236}">
              <a16:creationId xmlns:a16="http://schemas.microsoft.com/office/drawing/2014/main" id="{51AC2C5D-28C3-44EC-82F8-0EFEC8A90C76}"/>
            </a:ext>
          </a:extLst>
        </xdr:cNvPr>
        <xdr:cNvSpPr/>
      </xdr:nvSpPr>
      <xdr:spPr>
        <a:xfrm>
          <a:off x="8699500" y="107008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79854</xdr:rowOff>
    </xdr:from>
    <xdr:to>
      <xdr:col>41</xdr:col>
      <xdr:colOff>101600</xdr:colOff>
      <xdr:row>63</xdr:row>
      <xdr:rowOff>10004</xdr:rowOff>
    </xdr:to>
    <xdr:sp macro="" textlink="">
      <xdr:nvSpPr>
        <xdr:cNvPr id="239" name="フローチャート: 判断 238">
          <a:extLst>
            <a:ext uri="{FF2B5EF4-FFF2-40B4-BE49-F238E27FC236}">
              <a16:creationId xmlns:a16="http://schemas.microsoft.com/office/drawing/2014/main" id="{FC571E45-5F93-428C-9A60-5625D04EF6A3}"/>
            </a:ext>
          </a:extLst>
        </xdr:cNvPr>
        <xdr:cNvSpPr/>
      </xdr:nvSpPr>
      <xdr:spPr>
        <a:xfrm>
          <a:off x="7810500" y="107097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90446</xdr:rowOff>
    </xdr:from>
    <xdr:to>
      <xdr:col>36</xdr:col>
      <xdr:colOff>165100</xdr:colOff>
      <xdr:row>63</xdr:row>
      <xdr:rowOff>20596</xdr:rowOff>
    </xdr:to>
    <xdr:sp macro="" textlink="">
      <xdr:nvSpPr>
        <xdr:cNvPr id="240" name="フローチャート: 判断 239">
          <a:extLst>
            <a:ext uri="{FF2B5EF4-FFF2-40B4-BE49-F238E27FC236}">
              <a16:creationId xmlns:a16="http://schemas.microsoft.com/office/drawing/2014/main" id="{07FB3FC7-F739-4A0E-AF0A-83227AE8CFCB}"/>
            </a:ext>
          </a:extLst>
        </xdr:cNvPr>
        <xdr:cNvSpPr/>
      </xdr:nvSpPr>
      <xdr:spPr>
        <a:xfrm>
          <a:off x="6921500" y="10720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728C9065-ED5B-4180-BEC2-DC42C30561DE}"/>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DB2788F5-6EFC-466B-9E82-384169A87837}"/>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E7BDA514-5FB5-4F6E-813D-F174BC105042}"/>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BF37D8F7-C165-45D9-8EC4-2D9B19C314AA}"/>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0F4286F3-E2FC-414C-BBD7-B1BF3463A479}"/>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9174</xdr:rowOff>
    </xdr:from>
    <xdr:to>
      <xdr:col>55</xdr:col>
      <xdr:colOff>50800</xdr:colOff>
      <xdr:row>63</xdr:row>
      <xdr:rowOff>110774</xdr:rowOff>
    </xdr:to>
    <xdr:sp macro="" textlink="">
      <xdr:nvSpPr>
        <xdr:cNvPr id="246" name="楕円 245">
          <a:extLst>
            <a:ext uri="{FF2B5EF4-FFF2-40B4-BE49-F238E27FC236}">
              <a16:creationId xmlns:a16="http://schemas.microsoft.com/office/drawing/2014/main" id="{7B319B30-4759-4CC2-AA53-ABCD96C54087}"/>
            </a:ext>
          </a:extLst>
        </xdr:cNvPr>
        <xdr:cNvSpPr/>
      </xdr:nvSpPr>
      <xdr:spPr>
        <a:xfrm>
          <a:off x="10426700" y="108105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159051</xdr:rowOff>
    </xdr:from>
    <xdr:ext cx="599010" cy="259045"/>
    <xdr:sp macro="" textlink="">
      <xdr:nvSpPr>
        <xdr:cNvPr id="247" name="【橋りょう・トンネル】&#10;一人当たり有形固定資産（償却資産）額該当値テキスト">
          <a:extLst>
            <a:ext uri="{FF2B5EF4-FFF2-40B4-BE49-F238E27FC236}">
              <a16:creationId xmlns:a16="http://schemas.microsoft.com/office/drawing/2014/main" id="{A7268575-50D8-47F1-9E8F-F54CB7AF75A9}"/>
            </a:ext>
          </a:extLst>
        </xdr:cNvPr>
        <xdr:cNvSpPr txBox="1"/>
      </xdr:nvSpPr>
      <xdr:spPr>
        <a:xfrm>
          <a:off x="10515600" y="107889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246,294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12502</xdr:rowOff>
    </xdr:from>
    <xdr:to>
      <xdr:col>50</xdr:col>
      <xdr:colOff>165100</xdr:colOff>
      <xdr:row>63</xdr:row>
      <xdr:rowOff>114102</xdr:rowOff>
    </xdr:to>
    <xdr:sp macro="" textlink="">
      <xdr:nvSpPr>
        <xdr:cNvPr id="248" name="楕円 247">
          <a:extLst>
            <a:ext uri="{FF2B5EF4-FFF2-40B4-BE49-F238E27FC236}">
              <a16:creationId xmlns:a16="http://schemas.microsoft.com/office/drawing/2014/main" id="{110B7A67-D123-45A4-9679-E1263BF76369}"/>
            </a:ext>
          </a:extLst>
        </xdr:cNvPr>
        <xdr:cNvSpPr/>
      </xdr:nvSpPr>
      <xdr:spPr>
        <a:xfrm>
          <a:off x="9588500" y="10813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59974</xdr:rowOff>
    </xdr:from>
    <xdr:to>
      <xdr:col>55</xdr:col>
      <xdr:colOff>0</xdr:colOff>
      <xdr:row>63</xdr:row>
      <xdr:rowOff>63302</xdr:rowOff>
    </xdr:to>
    <xdr:cxnSp macro="">
      <xdr:nvCxnSpPr>
        <xdr:cNvPr id="249" name="直線コネクタ 248">
          <a:extLst>
            <a:ext uri="{FF2B5EF4-FFF2-40B4-BE49-F238E27FC236}">
              <a16:creationId xmlns:a16="http://schemas.microsoft.com/office/drawing/2014/main" id="{9E817250-8BE8-4970-8ED9-C4026AB83E6F}"/>
            </a:ext>
          </a:extLst>
        </xdr:cNvPr>
        <xdr:cNvCxnSpPr/>
      </xdr:nvCxnSpPr>
      <xdr:spPr>
        <a:xfrm flipV="1">
          <a:off x="9639300" y="10861324"/>
          <a:ext cx="838200" cy="3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16393</xdr:rowOff>
    </xdr:from>
    <xdr:to>
      <xdr:col>46</xdr:col>
      <xdr:colOff>38100</xdr:colOff>
      <xdr:row>63</xdr:row>
      <xdr:rowOff>117993</xdr:rowOff>
    </xdr:to>
    <xdr:sp macro="" textlink="">
      <xdr:nvSpPr>
        <xdr:cNvPr id="250" name="楕円 249">
          <a:extLst>
            <a:ext uri="{FF2B5EF4-FFF2-40B4-BE49-F238E27FC236}">
              <a16:creationId xmlns:a16="http://schemas.microsoft.com/office/drawing/2014/main" id="{0315F898-EAF6-48D9-8BF5-BCBC2008BB2A}"/>
            </a:ext>
          </a:extLst>
        </xdr:cNvPr>
        <xdr:cNvSpPr/>
      </xdr:nvSpPr>
      <xdr:spPr>
        <a:xfrm>
          <a:off x="8699500" y="10817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63302</xdr:rowOff>
    </xdr:from>
    <xdr:to>
      <xdr:col>50</xdr:col>
      <xdr:colOff>114300</xdr:colOff>
      <xdr:row>63</xdr:row>
      <xdr:rowOff>67193</xdr:rowOff>
    </xdr:to>
    <xdr:cxnSp macro="">
      <xdr:nvCxnSpPr>
        <xdr:cNvPr id="251" name="直線コネクタ 250">
          <a:extLst>
            <a:ext uri="{FF2B5EF4-FFF2-40B4-BE49-F238E27FC236}">
              <a16:creationId xmlns:a16="http://schemas.microsoft.com/office/drawing/2014/main" id="{EE006106-B80A-4158-B2F6-68047DA80165}"/>
            </a:ext>
          </a:extLst>
        </xdr:cNvPr>
        <xdr:cNvCxnSpPr/>
      </xdr:nvCxnSpPr>
      <xdr:spPr>
        <a:xfrm flipV="1">
          <a:off x="8750300" y="10864652"/>
          <a:ext cx="889000" cy="38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19938</xdr:rowOff>
    </xdr:from>
    <xdr:to>
      <xdr:col>41</xdr:col>
      <xdr:colOff>101600</xdr:colOff>
      <xdr:row>63</xdr:row>
      <xdr:rowOff>121538</xdr:rowOff>
    </xdr:to>
    <xdr:sp macro="" textlink="">
      <xdr:nvSpPr>
        <xdr:cNvPr id="252" name="楕円 251">
          <a:extLst>
            <a:ext uri="{FF2B5EF4-FFF2-40B4-BE49-F238E27FC236}">
              <a16:creationId xmlns:a16="http://schemas.microsoft.com/office/drawing/2014/main" id="{F4985552-8E21-48F6-B61D-45001E46FAAC}"/>
            </a:ext>
          </a:extLst>
        </xdr:cNvPr>
        <xdr:cNvSpPr/>
      </xdr:nvSpPr>
      <xdr:spPr>
        <a:xfrm>
          <a:off x="7810500" y="108212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67193</xdr:rowOff>
    </xdr:from>
    <xdr:to>
      <xdr:col>45</xdr:col>
      <xdr:colOff>177800</xdr:colOff>
      <xdr:row>63</xdr:row>
      <xdr:rowOff>70738</xdr:rowOff>
    </xdr:to>
    <xdr:cxnSp macro="">
      <xdr:nvCxnSpPr>
        <xdr:cNvPr id="253" name="直線コネクタ 252">
          <a:extLst>
            <a:ext uri="{FF2B5EF4-FFF2-40B4-BE49-F238E27FC236}">
              <a16:creationId xmlns:a16="http://schemas.microsoft.com/office/drawing/2014/main" id="{DDBB9E8F-30E0-41BB-A4F1-7B2B82B39C6A}"/>
            </a:ext>
          </a:extLst>
        </xdr:cNvPr>
        <xdr:cNvCxnSpPr/>
      </xdr:nvCxnSpPr>
      <xdr:spPr>
        <a:xfrm flipV="1">
          <a:off x="7861300" y="10868543"/>
          <a:ext cx="889000" cy="35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22992</xdr:rowOff>
    </xdr:from>
    <xdr:to>
      <xdr:col>36</xdr:col>
      <xdr:colOff>165100</xdr:colOff>
      <xdr:row>63</xdr:row>
      <xdr:rowOff>124592</xdr:rowOff>
    </xdr:to>
    <xdr:sp macro="" textlink="">
      <xdr:nvSpPr>
        <xdr:cNvPr id="254" name="楕円 253">
          <a:extLst>
            <a:ext uri="{FF2B5EF4-FFF2-40B4-BE49-F238E27FC236}">
              <a16:creationId xmlns:a16="http://schemas.microsoft.com/office/drawing/2014/main" id="{AD7DD4E6-FB1B-4B92-9600-E84E866A4C68}"/>
            </a:ext>
          </a:extLst>
        </xdr:cNvPr>
        <xdr:cNvSpPr/>
      </xdr:nvSpPr>
      <xdr:spPr>
        <a:xfrm>
          <a:off x="6921500" y="108243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70738</xdr:rowOff>
    </xdr:from>
    <xdr:to>
      <xdr:col>41</xdr:col>
      <xdr:colOff>50800</xdr:colOff>
      <xdr:row>63</xdr:row>
      <xdr:rowOff>73792</xdr:rowOff>
    </xdr:to>
    <xdr:cxnSp macro="">
      <xdr:nvCxnSpPr>
        <xdr:cNvPr id="255" name="直線コネクタ 254">
          <a:extLst>
            <a:ext uri="{FF2B5EF4-FFF2-40B4-BE49-F238E27FC236}">
              <a16:creationId xmlns:a16="http://schemas.microsoft.com/office/drawing/2014/main" id="{36DCDD3A-D660-4F82-A297-9553219B9D30}"/>
            </a:ext>
          </a:extLst>
        </xdr:cNvPr>
        <xdr:cNvCxnSpPr/>
      </xdr:nvCxnSpPr>
      <xdr:spPr>
        <a:xfrm flipV="1">
          <a:off x="6972300" y="10872088"/>
          <a:ext cx="889000" cy="3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61</xdr:row>
      <xdr:rowOff>11306</xdr:rowOff>
    </xdr:from>
    <xdr:ext cx="599010" cy="259045"/>
    <xdr:sp macro="" textlink="">
      <xdr:nvSpPr>
        <xdr:cNvPr id="256" name="n_1aveValue【橋りょう・トンネル】&#10;一人当たり有形固定資産（償却資産）額">
          <a:extLst>
            <a:ext uri="{FF2B5EF4-FFF2-40B4-BE49-F238E27FC236}">
              <a16:creationId xmlns:a16="http://schemas.microsoft.com/office/drawing/2014/main" id="{1449AA3D-C8B9-49F9-B1AC-C9C4BDE52EC6}"/>
            </a:ext>
          </a:extLst>
        </xdr:cNvPr>
        <xdr:cNvSpPr txBox="1"/>
      </xdr:nvSpPr>
      <xdr:spPr>
        <a:xfrm>
          <a:off x="9327095" y="104697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398,518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17606</xdr:rowOff>
    </xdr:from>
    <xdr:ext cx="599010" cy="259045"/>
    <xdr:sp macro="" textlink="">
      <xdr:nvSpPr>
        <xdr:cNvPr id="257" name="n_2aveValue【橋りょう・トンネル】&#10;一人当たり有形固定資産（償却資産）額">
          <a:extLst>
            <a:ext uri="{FF2B5EF4-FFF2-40B4-BE49-F238E27FC236}">
              <a16:creationId xmlns:a16="http://schemas.microsoft.com/office/drawing/2014/main" id="{576B6EB4-2ACE-4098-933C-38E308BFDE5F}"/>
            </a:ext>
          </a:extLst>
        </xdr:cNvPr>
        <xdr:cNvSpPr txBox="1"/>
      </xdr:nvSpPr>
      <xdr:spPr>
        <a:xfrm>
          <a:off x="8450795" y="104760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26531</xdr:rowOff>
    </xdr:from>
    <xdr:ext cx="599010" cy="259045"/>
    <xdr:sp macro="" textlink="">
      <xdr:nvSpPr>
        <xdr:cNvPr id="258" name="n_3aveValue【橋りょう・トンネル】&#10;一人当たり有形固定資産（償却資産）額">
          <a:extLst>
            <a:ext uri="{FF2B5EF4-FFF2-40B4-BE49-F238E27FC236}">
              <a16:creationId xmlns:a16="http://schemas.microsoft.com/office/drawing/2014/main" id="{244D3D28-617E-412F-9F2E-B4E28B8713D5}"/>
            </a:ext>
          </a:extLst>
        </xdr:cNvPr>
        <xdr:cNvSpPr txBox="1"/>
      </xdr:nvSpPr>
      <xdr:spPr>
        <a:xfrm>
          <a:off x="7561795" y="104849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378,538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61</xdr:row>
      <xdr:rowOff>37123</xdr:rowOff>
    </xdr:from>
    <xdr:ext cx="599010" cy="259045"/>
    <xdr:sp macro="" textlink="">
      <xdr:nvSpPr>
        <xdr:cNvPr id="259" name="n_4aveValue【橋りょう・トンネル】&#10;一人当たり有形固定資産（償却資産）額">
          <a:extLst>
            <a:ext uri="{FF2B5EF4-FFF2-40B4-BE49-F238E27FC236}">
              <a16:creationId xmlns:a16="http://schemas.microsoft.com/office/drawing/2014/main" id="{CC6122E9-495E-488F-ABAC-5858D724FD40}"/>
            </a:ext>
          </a:extLst>
        </xdr:cNvPr>
        <xdr:cNvSpPr txBox="1"/>
      </xdr:nvSpPr>
      <xdr:spPr>
        <a:xfrm>
          <a:off x="6672795" y="104955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364,637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63</xdr:row>
      <xdr:rowOff>105229</xdr:rowOff>
    </xdr:from>
    <xdr:ext cx="599010" cy="259045"/>
    <xdr:sp macro="" textlink="">
      <xdr:nvSpPr>
        <xdr:cNvPr id="260" name="n_1mainValue【橋りょう・トンネル】&#10;一人当たり有形固定資産（償却資産）額">
          <a:extLst>
            <a:ext uri="{FF2B5EF4-FFF2-40B4-BE49-F238E27FC236}">
              <a16:creationId xmlns:a16="http://schemas.microsoft.com/office/drawing/2014/main" id="{CD3C314B-B46B-4989-8D1C-F8ABF2EEC8CD}"/>
            </a:ext>
          </a:extLst>
        </xdr:cNvPr>
        <xdr:cNvSpPr txBox="1"/>
      </xdr:nvSpPr>
      <xdr:spPr>
        <a:xfrm>
          <a:off x="9327095" y="109065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241,926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63</xdr:row>
      <xdr:rowOff>109120</xdr:rowOff>
    </xdr:from>
    <xdr:ext cx="599010" cy="259045"/>
    <xdr:sp macro="" textlink="">
      <xdr:nvSpPr>
        <xdr:cNvPr id="261" name="n_2mainValue【橋りょう・トンネル】&#10;一人当たり有形固定資産（償却資産）額">
          <a:extLst>
            <a:ext uri="{FF2B5EF4-FFF2-40B4-BE49-F238E27FC236}">
              <a16:creationId xmlns:a16="http://schemas.microsoft.com/office/drawing/2014/main" id="{ACA1368F-698C-4DC2-B16D-B43EF471F5E1}"/>
            </a:ext>
          </a:extLst>
        </xdr:cNvPr>
        <xdr:cNvSpPr txBox="1"/>
      </xdr:nvSpPr>
      <xdr:spPr>
        <a:xfrm>
          <a:off x="8450795" y="109104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236,820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63</xdr:row>
      <xdr:rowOff>112665</xdr:rowOff>
    </xdr:from>
    <xdr:ext cx="599010" cy="259045"/>
    <xdr:sp macro="" textlink="">
      <xdr:nvSpPr>
        <xdr:cNvPr id="262" name="n_3mainValue【橋りょう・トンネル】&#10;一人当たり有形固定資産（償却資産）額">
          <a:extLst>
            <a:ext uri="{FF2B5EF4-FFF2-40B4-BE49-F238E27FC236}">
              <a16:creationId xmlns:a16="http://schemas.microsoft.com/office/drawing/2014/main" id="{7A7763A8-4E3C-4DA7-925F-9DE19ABC8D49}"/>
            </a:ext>
          </a:extLst>
        </xdr:cNvPr>
        <xdr:cNvSpPr txBox="1"/>
      </xdr:nvSpPr>
      <xdr:spPr>
        <a:xfrm>
          <a:off x="7561795" y="109140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232,168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63</xdr:row>
      <xdr:rowOff>115719</xdr:rowOff>
    </xdr:from>
    <xdr:ext cx="599010" cy="259045"/>
    <xdr:sp macro="" textlink="">
      <xdr:nvSpPr>
        <xdr:cNvPr id="263" name="n_4mainValue【橋りょう・トンネル】&#10;一人当たり有形固定資産（償却資産）額">
          <a:extLst>
            <a:ext uri="{FF2B5EF4-FFF2-40B4-BE49-F238E27FC236}">
              <a16:creationId xmlns:a16="http://schemas.microsoft.com/office/drawing/2014/main" id="{525281EE-E456-4070-8A46-CA39B6B4A6E3}"/>
            </a:ext>
          </a:extLst>
        </xdr:cNvPr>
        <xdr:cNvSpPr txBox="1"/>
      </xdr:nvSpPr>
      <xdr:spPr>
        <a:xfrm>
          <a:off x="6672795" y="109170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6690C99D-0339-488D-94FA-0A2FBD30FAFC}"/>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298B6805-CF86-420B-B257-6D5CCFD4731A}"/>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6B7D4B2E-EA85-4CE3-8473-D9145D6D89CC}"/>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CDCFD507-3E15-4F64-9C73-950EA8DC7DED}"/>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8143E6B9-E335-40AF-9B8F-410EB6347638}"/>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C8CCA15D-1262-44DE-B3C1-557A586CC65B}"/>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786F32EB-F98F-4D79-BA8E-89BD7607C80E}"/>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0DFBF5FE-D1E5-4C1C-923C-164DC3E23334}"/>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a:extLst>
            <a:ext uri="{FF2B5EF4-FFF2-40B4-BE49-F238E27FC236}">
              <a16:creationId xmlns:a16="http://schemas.microsoft.com/office/drawing/2014/main" id="{C07E4AEF-7F60-442F-A53B-F1ABCD8B4102}"/>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9526FDFF-83E5-45F2-80A6-CBC02655A0FB}"/>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a:extLst>
            <a:ext uri="{FF2B5EF4-FFF2-40B4-BE49-F238E27FC236}">
              <a16:creationId xmlns:a16="http://schemas.microsoft.com/office/drawing/2014/main" id="{0B47A8C0-CAF1-4FD6-A388-9018EEAAA1B4}"/>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5" name="直線コネクタ 274">
          <a:extLst>
            <a:ext uri="{FF2B5EF4-FFF2-40B4-BE49-F238E27FC236}">
              <a16:creationId xmlns:a16="http://schemas.microsoft.com/office/drawing/2014/main" id="{344EE4CA-C4D0-49CF-897A-601C40DD10CE}"/>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6" name="テキスト ボックス 275">
          <a:extLst>
            <a:ext uri="{FF2B5EF4-FFF2-40B4-BE49-F238E27FC236}">
              <a16:creationId xmlns:a16="http://schemas.microsoft.com/office/drawing/2014/main" id="{DCDA8B9C-041B-406D-9234-1E693D10474A}"/>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7" name="直線コネクタ 276">
          <a:extLst>
            <a:ext uri="{FF2B5EF4-FFF2-40B4-BE49-F238E27FC236}">
              <a16:creationId xmlns:a16="http://schemas.microsoft.com/office/drawing/2014/main" id="{605DCB42-74B6-4A58-A847-5301D4497374}"/>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8" name="テキスト ボックス 277">
          <a:extLst>
            <a:ext uri="{FF2B5EF4-FFF2-40B4-BE49-F238E27FC236}">
              <a16:creationId xmlns:a16="http://schemas.microsoft.com/office/drawing/2014/main" id="{CEFE3C32-DB62-46F2-8644-6AA6162663E2}"/>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9" name="直線コネクタ 278">
          <a:extLst>
            <a:ext uri="{FF2B5EF4-FFF2-40B4-BE49-F238E27FC236}">
              <a16:creationId xmlns:a16="http://schemas.microsoft.com/office/drawing/2014/main" id="{F81EB556-9489-45FC-AB1E-80B9841B67AB}"/>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0" name="テキスト ボックス 279">
          <a:extLst>
            <a:ext uri="{FF2B5EF4-FFF2-40B4-BE49-F238E27FC236}">
              <a16:creationId xmlns:a16="http://schemas.microsoft.com/office/drawing/2014/main" id="{D9AF2EFA-B972-4695-B283-36060A35A1C5}"/>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1" name="直線コネクタ 280">
          <a:extLst>
            <a:ext uri="{FF2B5EF4-FFF2-40B4-BE49-F238E27FC236}">
              <a16:creationId xmlns:a16="http://schemas.microsoft.com/office/drawing/2014/main" id="{9DD346C1-D90D-43B0-AE15-55FF833AE253}"/>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2" name="テキスト ボックス 281">
          <a:extLst>
            <a:ext uri="{FF2B5EF4-FFF2-40B4-BE49-F238E27FC236}">
              <a16:creationId xmlns:a16="http://schemas.microsoft.com/office/drawing/2014/main" id="{8092DFE0-D365-4706-9F76-C855DA5023AB}"/>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3" name="直線コネクタ 282">
          <a:extLst>
            <a:ext uri="{FF2B5EF4-FFF2-40B4-BE49-F238E27FC236}">
              <a16:creationId xmlns:a16="http://schemas.microsoft.com/office/drawing/2014/main" id="{3C9409BA-DA0A-4892-8F3E-E666FC54F346}"/>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162577</xdr:rowOff>
    </xdr:from>
    <xdr:ext cx="338939" cy="259045"/>
    <xdr:sp macro="" textlink="">
      <xdr:nvSpPr>
        <xdr:cNvPr id="284" name="テキスト ボックス 283">
          <a:extLst>
            <a:ext uri="{FF2B5EF4-FFF2-40B4-BE49-F238E27FC236}">
              <a16:creationId xmlns:a16="http://schemas.microsoft.com/office/drawing/2014/main" id="{FDD542BC-5735-4332-ACE2-92BF3C681391}"/>
            </a:ext>
          </a:extLst>
        </xdr:cNvPr>
        <xdr:cNvSpPr txBox="1"/>
      </xdr:nvSpPr>
      <xdr:spPr>
        <a:xfrm>
          <a:off x="423061" y="1319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9B7577D1-C5C4-4E84-BD94-35A6F8D705B0}"/>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6" name="【公営住宅】&#10;有形固定資産減価償却率グラフ枠">
          <a:extLst>
            <a:ext uri="{FF2B5EF4-FFF2-40B4-BE49-F238E27FC236}">
              <a16:creationId xmlns:a16="http://schemas.microsoft.com/office/drawing/2014/main" id="{237AA993-4FE7-44AF-8C43-A5D44BBBE24F}"/>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133350</xdr:rowOff>
    </xdr:from>
    <xdr:to>
      <xdr:col>24</xdr:col>
      <xdr:colOff>62865</xdr:colOff>
      <xdr:row>85</xdr:row>
      <xdr:rowOff>31750</xdr:rowOff>
    </xdr:to>
    <xdr:cxnSp macro="">
      <xdr:nvCxnSpPr>
        <xdr:cNvPr id="287" name="直線コネクタ 286">
          <a:extLst>
            <a:ext uri="{FF2B5EF4-FFF2-40B4-BE49-F238E27FC236}">
              <a16:creationId xmlns:a16="http://schemas.microsoft.com/office/drawing/2014/main" id="{96CB851E-B097-4C78-AFEA-7E6F8E2940B7}"/>
            </a:ext>
          </a:extLst>
        </xdr:cNvPr>
        <xdr:cNvCxnSpPr/>
      </xdr:nvCxnSpPr>
      <xdr:spPr>
        <a:xfrm flipV="1">
          <a:off x="4634865" y="13335000"/>
          <a:ext cx="0" cy="1270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85</xdr:row>
      <xdr:rowOff>35577</xdr:rowOff>
    </xdr:from>
    <xdr:ext cx="469744" cy="259045"/>
    <xdr:sp macro="" textlink="">
      <xdr:nvSpPr>
        <xdr:cNvPr id="288" name="【公営住宅】&#10;有形固定資産減価償却率最小値テキスト">
          <a:extLst>
            <a:ext uri="{FF2B5EF4-FFF2-40B4-BE49-F238E27FC236}">
              <a16:creationId xmlns:a16="http://schemas.microsoft.com/office/drawing/2014/main" id="{AE3AF7B6-C4EE-4387-B441-0EC52F5C2916}"/>
            </a:ext>
          </a:extLst>
        </xdr:cNvPr>
        <xdr:cNvSpPr txBox="1"/>
      </xdr:nvSpPr>
      <xdr:spPr>
        <a:xfrm>
          <a:off x="4673600" y="1460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85</xdr:row>
      <xdr:rowOff>31750</xdr:rowOff>
    </xdr:from>
    <xdr:to>
      <xdr:col>24</xdr:col>
      <xdr:colOff>152400</xdr:colOff>
      <xdr:row>85</xdr:row>
      <xdr:rowOff>31750</xdr:rowOff>
    </xdr:to>
    <xdr:cxnSp macro="">
      <xdr:nvCxnSpPr>
        <xdr:cNvPr id="289" name="直線コネクタ 288">
          <a:extLst>
            <a:ext uri="{FF2B5EF4-FFF2-40B4-BE49-F238E27FC236}">
              <a16:creationId xmlns:a16="http://schemas.microsoft.com/office/drawing/2014/main" id="{85400438-9CF1-4A5C-B9CC-C3EDE0DBD896}"/>
            </a:ext>
          </a:extLst>
        </xdr:cNvPr>
        <xdr:cNvCxnSpPr/>
      </xdr:nvCxnSpPr>
      <xdr:spPr>
        <a:xfrm>
          <a:off x="4546600" y="1460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80027</xdr:rowOff>
    </xdr:from>
    <xdr:ext cx="340478" cy="259045"/>
    <xdr:sp macro="" textlink="">
      <xdr:nvSpPr>
        <xdr:cNvPr id="290" name="【公営住宅】&#10;有形固定資産減価償却率最大値テキスト">
          <a:extLst>
            <a:ext uri="{FF2B5EF4-FFF2-40B4-BE49-F238E27FC236}">
              <a16:creationId xmlns:a16="http://schemas.microsoft.com/office/drawing/2014/main" id="{704B3EE5-FBB5-4832-8F42-366A76CD8935}"/>
            </a:ext>
          </a:extLst>
        </xdr:cNvPr>
        <xdr:cNvSpPr txBox="1"/>
      </xdr:nvSpPr>
      <xdr:spPr>
        <a:xfrm>
          <a:off x="4673600" y="131102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133350</xdr:rowOff>
    </xdr:from>
    <xdr:to>
      <xdr:col>24</xdr:col>
      <xdr:colOff>152400</xdr:colOff>
      <xdr:row>77</xdr:row>
      <xdr:rowOff>133350</xdr:rowOff>
    </xdr:to>
    <xdr:cxnSp macro="">
      <xdr:nvCxnSpPr>
        <xdr:cNvPr id="291" name="直線コネクタ 290">
          <a:extLst>
            <a:ext uri="{FF2B5EF4-FFF2-40B4-BE49-F238E27FC236}">
              <a16:creationId xmlns:a16="http://schemas.microsoft.com/office/drawing/2014/main" id="{B72E17C3-41F3-406B-A5AD-EAF696679BB8}"/>
            </a:ext>
          </a:extLst>
        </xdr:cNvPr>
        <xdr:cNvCxnSpPr/>
      </xdr:nvCxnSpPr>
      <xdr:spPr>
        <a:xfrm>
          <a:off x="4546600" y="1333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127016</xdr:rowOff>
    </xdr:from>
    <xdr:ext cx="405111" cy="259045"/>
    <xdr:sp macro="" textlink="">
      <xdr:nvSpPr>
        <xdr:cNvPr id="292" name="【公営住宅】&#10;有形固定資産減価償却率平均値テキスト">
          <a:extLst>
            <a:ext uri="{FF2B5EF4-FFF2-40B4-BE49-F238E27FC236}">
              <a16:creationId xmlns:a16="http://schemas.microsoft.com/office/drawing/2014/main" id="{CB17C43C-6051-431F-9240-A4D0B544C863}"/>
            </a:ext>
          </a:extLst>
        </xdr:cNvPr>
        <xdr:cNvSpPr txBox="1"/>
      </xdr:nvSpPr>
      <xdr:spPr>
        <a:xfrm>
          <a:off x="4673600" y="1418591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148589</xdr:rowOff>
    </xdr:from>
    <xdr:to>
      <xdr:col>24</xdr:col>
      <xdr:colOff>114300</xdr:colOff>
      <xdr:row>83</xdr:row>
      <xdr:rowOff>78739</xdr:rowOff>
    </xdr:to>
    <xdr:sp macro="" textlink="">
      <xdr:nvSpPr>
        <xdr:cNvPr id="293" name="フローチャート: 判断 292">
          <a:extLst>
            <a:ext uri="{FF2B5EF4-FFF2-40B4-BE49-F238E27FC236}">
              <a16:creationId xmlns:a16="http://schemas.microsoft.com/office/drawing/2014/main" id="{8C8861EA-C6B5-4C77-A55B-DF21F08D5BCC}"/>
            </a:ext>
          </a:extLst>
        </xdr:cNvPr>
        <xdr:cNvSpPr/>
      </xdr:nvSpPr>
      <xdr:spPr>
        <a:xfrm>
          <a:off x="4584700" y="14207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133350</xdr:rowOff>
    </xdr:from>
    <xdr:to>
      <xdr:col>20</xdr:col>
      <xdr:colOff>38100</xdr:colOff>
      <xdr:row>83</xdr:row>
      <xdr:rowOff>63500</xdr:rowOff>
    </xdr:to>
    <xdr:sp macro="" textlink="">
      <xdr:nvSpPr>
        <xdr:cNvPr id="294" name="フローチャート: 判断 293">
          <a:extLst>
            <a:ext uri="{FF2B5EF4-FFF2-40B4-BE49-F238E27FC236}">
              <a16:creationId xmlns:a16="http://schemas.microsoft.com/office/drawing/2014/main" id="{31CFC71F-5276-4C3B-8956-8926307F96AA}"/>
            </a:ext>
          </a:extLst>
        </xdr:cNvPr>
        <xdr:cNvSpPr/>
      </xdr:nvSpPr>
      <xdr:spPr>
        <a:xfrm>
          <a:off x="3746500" y="14192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121920</xdr:rowOff>
    </xdr:from>
    <xdr:to>
      <xdr:col>15</xdr:col>
      <xdr:colOff>101600</xdr:colOff>
      <xdr:row>83</xdr:row>
      <xdr:rowOff>52070</xdr:rowOff>
    </xdr:to>
    <xdr:sp macro="" textlink="">
      <xdr:nvSpPr>
        <xdr:cNvPr id="295" name="フローチャート: 判断 294">
          <a:extLst>
            <a:ext uri="{FF2B5EF4-FFF2-40B4-BE49-F238E27FC236}">
              <a16:creationId xmlns:a16="http://schemas.microsoft.com/office/drawing/2014/main" id="{1B801E0B-63AB-467B-8A24-012D12032C2A}"/>
            </a:ext>
          </a:extLst>
        </xdr:cNvPr>
        <xdr:cNvSpPr/>
      </xdr:nvSpPr>
      <xdr:spPr>
        <a:xfrm>
          <a:off x="2857500" y="14180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96520</xdr:rowOff>
    </xdr:from>
    <xdr:to>
      <xdr:col>10</xdr:col>
      <xdr:colOff>165100</xdr:colOff>
      <xdr:row>83</xdr:row>
      <xdr:rowOff>26670</xdr:rowOff>
    </xdr:to>
    <xdr:sp macro="" textlink="">
      <xdr:nvSpPr>
        <xdr:cNvPr id="296" name="フローチャート: 判断 295">
          <a:extLst>
            <a:ext uri="{FF2B5EF4-FFF2-40B4-BE49-F238E27FC236}">
              <a16:creationId xmlns:a16="http://schemas.microsoft.com/office/drawing/2014/main" id="{5D5A4E5A-5AD0-45E2-906E-E2391BD801EF}"/>
            </a:ext>
          </a:extLst>
        </xdr:cNvPr>
        <xdr:cNvSpPr/>
      </xdr:nvSpPr>
      <xdr:spPr>
        <a:xfrm>
          <a:off x="1968500" y="14155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90170</xdr:rowOff>
    </xdr:from>
    <xdr:to>
      <xdr:col>6</xdr:col>
      <xdr:colOff>38100</xdr:colOff>
      <xdr:row>83</xdr:row>
      <xdr:rowOff>20320</xdr:rowOff>
    </xdr:to>
    <xdr:sp macro="" textlink="">
      <xdr:nvSpPr>
        <xdr:cNvPr id="297" name="フローチャート: 判断 296">
          <a:extLst>
            <a:ext uri="{FF2B5EF4-FFF2-40B4-BE49-F238E27FC236}">
              <a16:creationId xmlns:a16="http://schemas.microsoft.com/office/drawing/2014/main" id="{6E1697F6-1077-4166-9998-357B19025471}"/>
            </a:ext>
          </a:extLst>
        </xdr:cNvPr>
        <xdr:cNvSpPr/>
      </xdr:nvSpPr>
      <xdr:spPr>
        <a:xfrm>
          <a:off x="1079500" y="14149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6EB717F2-ED49-495F-9B4B-EDD0529CE78D}"/>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EE4702DF-D102-4ED1-8570-EDF3380E5705}"/>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A0FB0498-3A98-48D8-81DF-A8608E8B7B06}"/>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FA25124B-61F8-48EA-9973-59A86460BF3A}"/>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C0D8950D-207F-4BF8-A7BD-CC7079425673}"/>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80</xdr:row>
      <xdr:rowOff>105411</xdr:rowOff>
    </xdr:from>
    <xdr:to>
      <xdr:col>24</xdr:col>
      <xdr:colOff>114300</xdr:colOff>
      <xdr:row>81</xdr:row>
      <xdr:rowOff>35561</xdr:rowOff>
    </xdr:to>
    <xdr:sp macro="" textlink="">
      <xdr:nvSpPr>
        <xdr:cNvPr id="303" name="楕円 302">
          <a:extLst>
            <a:ext uri="{FF2B5EF4-FFF2-40B4-BE49-F238E27FC236}">
              <a16:creationId xmlns:a16="http://schemas.microsoft.com/office/drawing/2014/main" id="{5A8F4663-AC2B-48C4-A4B9-38BE825CE0BB}"/>
            </a:ext>
          </a:extLst>
        </xdr:cNvPr>
        <xdr:cNvSpPr/>
      </xdr:nvSpPr>
      <xdr:spPr>
        <a:xfrm>
          <a:off x="4584700" y="13821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79</xdr:row>
      <xdr:rowOff>128288</xdr:rowOff>
    </xdr:from>
    <xdr:ext cx="405111" cy="259045"/>
    <xdr:sp macro="" textlink="">
      <xdr:nvSpPr>
        <xdr:cNvPr id="304" name="【公営住宅】&#10;有形固定資産減価償却率該当値テキスト">
          <a:extLst>
            <a:ext uri="{FF2B5EF4-FFF2-40B4-BE49-F238E27FC236}">
              <a16:creationId xmlns:a16="http://schemas.microsoft.com/office/drawing/2014/main" id="{EFBE3D44-8CB7-4E62-9DD8-C846D667CB1E}"/>
            </a:ext>
          </a:extLst>
        </xdr:cNvPr>
        <xdr:cNvSpPr txBox="1"/>
      </xdr:nvSpPr>
      <xdr:spPr>
        <a:xfrm>
          <a:off x="4673600" y="136728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80</xdr:row>
      <xdr:rowOff>76200</xdr:rowOff>
    </xdr:from>
    <xdr:to>
      <xdr:col>20</xdr:col>
      <xdr:colOff>38100</xdr:colOff>
      <xdr:row>81</xdr:row>
      <xdr:rowOff>6350</xdr:rowOff>
    </xdr:to>
    <xdr:sp macro="" textlink="">
      <xdr:nvSpPr>
        <xdr:cNvPr id="305" name="楕円 304">
          <a:extLst>
            <a:ext uri="{FF2B5EF4-FFF2-40B4-BE49-F238E27FC236}">
              <a16:creationId xmlns:a16="http://schemas.microsoft.com/office/drawing/2014/main" id="{C5C96443-E384-476A-BE3B-9B4EE91243E8}"/>
            </a:ext>
          </a:extLst>
        </xdr:cNvPr>
        <xdr:cNvSpPr/>
      </xdr:nvSpPr>
      <xdr:spPr>
        <a:xfrm>
          <a:off x="3746500" y="13792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80</xdr:row>
      <xdr:rowOff>127000</xdr:rowOff>
    </xdr:from>
    <xdr:to>
      <xdr:col>24</xdr:col>
      <xdr:colOff>63500</xdr:colOff>
      <xdr:row>80</xdr:row>
      <xdr:rowOff>156211</xdr:rowOff>
    </xdr:to>
    <xdr:cxnSp macro="">
      <xdr:nvCxnSpPr>
        <xdr:cNvPr id="306" name="直線コネクタ 305">
          <a:extLst>
            <a:ext uri="{FF2B5EF4-FFF2-40B4-BE49-F238E27FC236}">
              <a16:creationId xmlns:a16="http://schemas.microsoft.com/office/drawing/2014/main" id="{0E9302FC-99ED-4CA0-80CB-4094CC9603B4}"/>
            </a:ext>
          </a:extLst>
        </xdr:cNvPr>
        <xdr:cNvCxnSpPr/>
      </xdr:nvCxnSpPr>
      <xdr:spPr>
        <a:xfrm>
          <a:off x="3797300" y="13843000"/>
          <a:ext cx="838200" cy="292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80</xdr:row>
      <xdr:rowOff>46989</xdr:rowOff>
    </xdr:from>
    <xdr:to>
      <xdr:col>15</xdr:col>
      <xdr:colOff>101600</xdr:colOff>
      <xdr:row>80</xdr:row>
      <xdr:rowOff>148589</xdr:rowOff>
    </xdr:to>
    <xdr:sp macro="" textlink="">
      <xdr:nvSpPr>
        <xdr:cNvPr id="307" name="楕円 306">
          <a:extLst>
            <a:ext uri="{FF2B5EF4-FFF2-40B4-BE49-F238E27FC236}">
              <a16:creationId xmlns:a16="http://schemas.microsoft.com/office/drawing/2014/main" id="{049C952A-2D32-499D-A5AD-ED88DD9B913B}"/>
            </a:ext>
          </a:extLst>
        </xdr:cNvPr>
        <xdr:cNvSpPr/>
      </xdr:nvSpPr>
      <xdr:spPr>
        <a:xfrm>
          <a:off x="2857500" y="13762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80</xdr:row>
      <xdr:rowOff>97789</xdr:rowOff>
    </xdr:from>
    <xdr:to>
      <xdr:col>19</xdr:col>
      <xdr:colOff>177800</xdr:colOff>
      <xdr:row>80</xdr:row>
      <xdr:rowOff>127000</xdr:rowOff>
    </xdr:to>
    <xdr:cxnSp macro="">
      <xdr:nvCxnSpPr>
        <xdr:cNvPr id="308" name="直線コネクタ 307">
          <a:extLst>
            <a:ext uri="{FF2B5EF4-FFF2-40B4-BE49-F238E27FC236}">
              <a16:creationId xmlns:a16="http://schemas.microsoft.com/office/drawing/2014/main" id="{6D6023D5-7669-458D-8F25-8818BFC1DAE1}"/>
            </a:ext>
          </a:extLst>
        </xdr:cNvPr>
        <xdr:cNvCxnSpPr/>
      </xdr:nvCxnSpPr>
      <xdr:spPr>
        <a:xfrm>
          <a:off x="2908300" y="13813789"/>
          <a:ext cx="889000" cy="292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80</xdr:row>
      <xdr:rowOff>19050</xdr:rowOff>
    </xdr:from>
    <xdr:to>
      <xdr:col>10</xdr:col>
      <xdr:colOff>165100</xdr:colOff>
      <xdr:row>80</xdr:row>
      <xdr:rowOff>120650</xdr:rowOff>
    </xdr:to>
    <xdr:sp macro="" textlink="">
      <xdr:nvSpPr>
        <xdr:cNvPr id="309" name="楕円 308">
          <a:extLst>
            <a:ext uri="{FF2B5EF4-FFF2-40B4-BE49-F238E27FC236}">
              <a16:creationId xmlns:a16="http://schemas.microsoft.com/office/drawing/2014/main" id="{48E78582-BF89-477C-B015-961D00552621}"/>
            </a:ext>
          </a:extLst>
        </xdr:cNvPr>
        <xdr:cNvSpPr/>
      </xdr:nvSpPr>
      <xdr:spPr>
        <a:xfrm>
          <a:off x="1968500" y="13735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80</xdr:row>
      <xdr:rowOff>69850</xdr:rowOff>
    </xdr:from>
    <xdr:to>
      <xdr:col>15</xdr:col>
      <xdr:colOff>50800</xdr:colOff>
      <xdr:row>80</xdr:row>
      <xdr:rowOff>97789</xdr:rowOff>
    </xdr:to>
    <xdr:cxnSp macro="">
      <xdr:nvCxnSpPr>
        <xdr:cNvPr id="310" name="直線コネクタ 309">
          <a:extLst>
            <a:ext uri="{FF2B5EF4-FFF2-40B4-BE49-F238E27FC236}">
              <a16:creationId xmlns:a16="http://schemas.microsoft.com/office/drawing/2014/main" id="{3B03D12F-AD52-47F8-8C3B-1D810A4DFEFE}"/>
            </a:ext>
          </a:extLst>
        </xdr:cNvPr>
        <xdr:cNvCxnSpPr/>
      </xdr:nvCxnSpPr>
      <xdr:spPr>
        <a:xfrm>
          <a:off x="2019300" y="13785850"/>
          <a:ext cx="889000" cy="279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79</xdr:row>
      <xdr:rowOff>161289</xdr:rowOff>
    </xdr:from>
    <xdr:to>
      <xdr:col>6</xdr:col>
      <xdr:colOff>38100</xdr:colOff>
      <xdr:row>80</xdr:row>
      <xdr:rowOff>91439</xdr:rowOff>
    </xdr:to>
    <xdr:sp macro="" textlink="">
      <xdr:nvSpPr>
        <xdr:cNvPr id="311" name="楕円 310">
          <a:extLst>
            <a:ext uri="{FF2B5EF4-FFF2-40B4-BE49-F238E27FC236}">
              <a16:creationId xmlns:a16="http://schemas.microsoft.com/office/drawing/2014/main" id="{9A77EF98-72B3-4E78-B0BE-EC00E7B6CFB5}"/>
            </a:ext>
          </a:extLst>
        </xdr:cNvPr>
        <xdr:cNvSpPr/>
      </xdr:nvSpPr>
      <xdr:spPr>
        <a:xfrm>
          <a:off x="1079500" y="13705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80</xdr:row>
      <xdr:rowOff>40639</xdr:rowOff>
    </xdr:from>
    <xdr:to>
      <xdr:col>10</xdr:col>
      <xdr:colOff>114300</xdr:colOff>
      <xdr:row>80</xdr:row>
      <xdr:rowOff>69850</xdr:rowOff>
    </xdr:to>
    <xdr:cxnSp macro="">
      <xdr:nvCxnSpPr>
        <xdr:cNvPr id="312" name="直線コネクタ 311">
          <a:extLst>
            <a:ext uri="{FF2B5EF4-FFF2-40B4-BE49-F238E27FC236}">
              <a16:creationId xmlns:a16="http://schemas.microsoft.com/office/drawing/2014/main" id="{061433FC-1E8D-4BD2-B254-983C86ADE5FC}"/>
            </a:ext>
          </a:extLst>
        </xdr:cNvPr>
        <xdr:cNvCxnSpPr/>
      </xdr:nvCxnSpPr>
      <xdr:spPr>
        <a:xfrm>
          <a:off x="1130300" y="13756639"/>
          <a:ext cx="889000" cy="292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54627</xdr:rowOff>
    </xdr:from>
    <xdr:ext cx="405111" cy="259045"/>
    <xdr:sp macro="" textlink="">
      <xdr:nvSpPr>
        <xdr:cNvPr id="313" name="n_1aveValue【公営住宅】&#10;有形固定資産減価償却率">
          <a:extLst>
            <a:ext uri="{FF2B5EF4-FFF2-40B4-BE49-F238E27FC236}">
              <a16:creationId xmlns:a16="http://schemas.microsoft.com/office/drawing/2014/main" id="{39ABED08-19B7-4E83-8993-A3CA08E9556E}"/>
            </a:ext>
          </a:extLst>
        </xdr:cNvPr>
        <xdr:cNvSpPr txBox="1"/>
      </xdr:nvSpPr>
      <xdr:spPr>
        <a:xfrm>
          <a:off x="3582044" y="14284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43197</xdr:rowOff>
    </xdr:from>
    <xdr:ext cx="405111" cy="259045"/>
    <xdr:sp macro="" textlink="">
      <xdr:nvSpPr>
        <xdr:cNvPr id="314" name="n_2aveValue【公営住宅】&#10;有形固定資産減価償却率">
          <a:extLst>
            <a:ext uri="{FF2B5EF4-FFF2-40B4-BE49-F238E27FC236}">
              <a16:creationId xmlns:a16="http://schemas.microsoft.com/office/drawing/2014/main" id="{556EE9CF-A14C-4310-8D21-D6F07051BD06}"/>
            </a:ext>
          </a:extLst>
        </xdr:cNvPr>
        <xdr:cNvSpPr txBox="1"/>
      </xdr:nvSpPr>
      <xdr:spPr>
        <a:xfrm>
          <a:off x="2705744" y="14273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17797</xdr:rowOff>
    </xdr:from>
    <xdr:ext cx="405111" cy="259045"/>
    <xdr:sp macro="" textlink="">
      <xdr:nvSpPr>
        <xdr:cNvPr id="315" name="n_3aveValue【公営住宅】&#10;有形固定資産減価償却率">
          <a:extLst>
            <a:ext uri="{FF2B5EF4-FFF2-40B4-BE49-F238E27FC236}">
              <a16:creationId xmlns:a16="http://schemas.microsoft.com/office/drawing/2014/main" id="{06569CE2-B2C9-4F7B-8A48-225AAAB735D1}"/>
            </a:ext>
          </a:extLst>
        </xdr:cNvPr>
        <xdr:cNvSpPr txBox="1"/>
      </xdr:nvSpPr>
      <xdr:spPr>
        <a:xfrm>
          <a:off x="1816744" y="14248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11447</xdr:rowOff>
    </xdr:from>
    <xdr:ext cx="405111" cy="259045"/>
    <xdr:sp macro="" textlink="">
      <xdr:nvSpPr>
        <xdr:cNvPr id="316" name="n_4aveValue【公営住宅】&#10;有形固定資産減価償却率">
          <a:extLst>
            <a:ext uri="{FF2B5EF4-FFF2-40B4-BE49-F238E27FC236}">
              <a16:creationId xmlns:a16="http://schemas.microsoft.com/office/drawing/2014/main" id="{4BB78F7C-2A14-43F2-B21B-2F890E4A8150}"/>
            </a:ext>
          </a:extLst>
        </xdr:cNvPr>
        <xdr:cNvSpPr txBox="1"/>
      </xdr:nvSpPr>
      <xdr:spPr>
        <a:xfrm>
          <a:off x="927744" y="14241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79</xdr:row>
      <xdr:rowOff>22877</xdr:rowOff>
    </xdr:from>
    <xdr:ext cx="405111" cy="259045"/>
    <xdr:sp macro="" textlink="">
      <xdr:nvSpPr>
        <xdr:cNvPr id="317" name="n_1mainValue【公営住宅】&#10;有形固定資産減価償却率">
          <a:extLst>
            <a:ext uri="{FF2B5EF4-FFF2-40B4-BE49-F238E27FC236}">
              <a16:creationId xmlns:a16="http://schemas.microsoft.com/office/drawing/2014/main" id="{C129EC9B-C6EF-4C1A-8854-59424ED4EDC7}"/>
            </a:ext>
          </a:extLst>
        </xdr:cNvPr>
        <xdr:cNvSpPr txBox="1"/>
      </xdr:nvSpPr>
      <xdr:spPr>
        <a:xfrm>
          <a:off x="3582044" y="13567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78</xdr:row>
      <xdr:rowOff>165116</xdr:rowOff>
    </xdr:from>
    <xdr:ext cx="405111" cy="259045"/>
    <xdr:sp macro="" textlink="">
      <xdr:nvSpPr>
        <xdr:cNvPr id="318" name="n_2mainValue【公営住宅】&#10;有形固定資産減価償却率">
          <a:extLst>
            <a:ext uri="{FF2B5EF4-FFF2-40B4-BE49-F238E27FC236}">
              <a16:creationId xmlns:a16="http://schemas.microsoft.com/office/drawing/2014/main" id="{12BB3E73-44F7-4B74-8E97-C4632CDB2BAC}"/>
            </a:ext>
          </a:extLst>
        </xdr:cNvPr>
        <xdr:cNvSpPr txBox="1"/>
      </xdr:nvSpPr>
      <xdr:spPr>
        <a:xfrm>
          <a:off x="2705744" y="135382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78</xdr:row>
      <xdr:rowOff>137177</xdr:rowOff>
    </xdr:from>
    <xdr:ext cx="405111" cy="259045"/>
    <xdr:sp macro="" textlink="">
      <xdr:nvSpPr>
        <xdr:cNvPr id="319" name="n_3mainValue【公営住宅】&#10;有形固定資産減価償却率">
          <a:extLst>
            <a:ext uri="{FF2B5EF4-FFF2-40B4-BE49-F238E27FC236}">
              <a16:creationId xmlns:a16="http://schemas.microsoft.com/office/drawing/2014/main" id="{9B3E4104-5C48-42BA-A629-1959E2C6F014}"/>
            </a:ext>
          </a:extLst>
        </xdr:cNvPr>
        <xdr:cNvSpPr txBox="1"/>
      </xdr:nvSpPr>
      <xdr:spPr>
        <a:xfrm>
          <a:off x="1816744" y="13510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78</xdr:row>
      <xdr:rowOff>107966</xdr:rowOff>
    </xdr:from>
    <xdr:ext cx="405111" cy="259045"/>
    <xdr:sp macro="" textlink="">
      <xdr:nvSpPr>
        <xdr:cNvPr id="320" name="n_4mainValue【公営住宅】&#10;有形固定資産減価償却率">
          <a:extLst>
            <a:ext uri="{FF2B5EF4-FFF2-40B4-BE49-F238E27FC236}">
              <a16:creationId xmlns:a16="http://schemas.microsoft.com/office/drawing/2014/main" id="{41F819DB-AF52-4DDC-97F7-8CCF6980AC29}"/>
            </a:ext>
          </a:extLst>
        </xdr:cNvPr>
        <xdr:cNvSpPr txBox="1"/>
      </xdr:nvSpPr>
      <xdr:spPr>
        <a:xfrm>
          <a:off x="927744" y="134810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1" name="正方形/長方形 320">
          <a:extLst>
            <a:ext uri="{FF2B5EF4-FFF2-40B4-BE49-F238E27FC236}">
              <a16:creationId xmlns:a16="http://schemas.microsoft.com/office/drawing/2014/main" id="{F0A5472D-C9C6-4808-9D43-A205A98642A7}"/>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2" name="正方形/長方形 321">
          <a:extLst>
            <a:ext uri="{FF2B5EF4-FFF2-40B4-BE49-F238E27FC236}">
              <a16:creationId xmlns:a16="http://schemas.microsoft.com/office/drawing/2014/main" id="{55900B65-6F71-48F1-B0A5-F8D8842732B8}"/>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3" name="正方形/長方形 322">
          <a:extLst>
            <a:ext uri="{FF2B5EF4-FFF2-40B4-BE49-F238E27FC236}">
              <a16:creationId xmlns:a16="http://schemas.microsoft.com/office/drawing/2014/main" id="{36AC6F85-D0BE-4776-83C8-FBD8D04C72B8}"/>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4" name="正方形/長方形 323">
          <a:extLst>
            <a:ext uri="{FF2B5EF4-FFF2-40B4-BE49-F238E27FC236}">
              <a16:creationId xmlns:a16="http://schemas.microsoft.com/office/drawing/2014/main" id="{9310BEBE-B094-4D2F-9C2B-2C5B22440DDB}"/>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5" name="正方形/長方形 324">
          <a:extLst>
            <a:ext uri="{FF2B5EF4-FFF2-40B4-BE49-F238E27FC236}">
              <a16:creationId xmlns:a16="http://schemas.microsoft.com/office/drawing/2014/main" id="{2277B445-6140-4669-A1E2-7024AC82420B}"/>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6" name="正方形/長方形 325">
          <a:extLst>
            <a:ext uri="{FF2B5EF4-FFF2-40B4-BE49-F238E27FC236}">
              <a16:creationId xmlns:a16="http://schemas.microsoft.com/office/drawing/2014/main" id="{679650BF-3193-4A50-B634-7134C6F07D15}"/>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7" name="正方形/長方形 326">
          <a:extLst>
            <a:ext uri="{FF2B5EF4-FFF2-40B4-BE49-F238E27FC236}">
              <a16:creationId xmlns:a16="http://schemas.microsoft.com/office/drawing/2014/main" id="{52C4AC91-8469-435A-B7DC-B2ECEA9132C3}"/>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8" name="正方形/長方形 327">
          <a:extLst>
            <a:ext uri="{FF2B5EF4-FFF2-40B4-BE49-F238E27FC236}">
              <a16:creationId xmlns:a16="http://schemas.microsoft.com/office/drawing/2014/main" id="{0AAE5F0C-1216-4011-879E-FA902072FE63}"/>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9" name="テキスト ボックス 328">
          <a:extLst>
            <a:ext uri="{FF2B5EF4-FFF2-40B4-BE49-F238E27FC236}">
              <a16:creationId xmlns:a16="http://schemas.microsoft.com/office/drawing/2014/main" id="{7D3F6457-C41D-4A74-BDDF-94899EE4B5F2}"/>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0" name="直線コネクタ 329">
          <a:extLst>
            <a:ext uri="{FF2B5EF4-FFF2-40B4-BE49-F238E27FC236}">
              <a16:creationId xmlns:a16="http://schemas.microsoft.com/office/drawing/2014/main" id="{B123BC2D-049B-4751-BFDF-9F306C366148}"/>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31" name="直線コネクタ 330">
          <a:extLst>
            <a:ext uri="{FF2B5EF4-FFF2-40B4-BE49-F238E27FC236}">
              <a16:creationId xmlns:a16="http://schemas.microsoft.com/office/drawing/2014/main" id="{E003CFCD-1220-4BE7-9188-1E71AEBEE4C7}"/>
            </a:ext>
          </a:extLst>
        </xdr:cNvPr>
        <xdr:cNvCxnSpPr/>
      </xdr:nvCxnSpPr>
      <xdr:spPr>
        <a:xfrm>
          <a:off x="6604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32" name="テキスト ボックス 331">
          <a:extLst>
            <a:ext uri="{FF2B5EF4-FFF2-40B4-BE49-F238E27FC236}">
              <a16:creationId xmlns:a16="http://schemas.microsoft.com/office/drawing/2014/main" id="{570266F4-8346-407C-8492-46A79A64261D}"/>
            </a:ext>
          </a:extLst>
        </xdr:cNvPr>
        <xdr:cNvSpPr txBox="1"/>
      </xdr:nvSpPr>
      <xdr:spPr>
        <a:xfrm>
          <a:off x="6136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3" name="直線コネクタ 332">
          <a:extLst>
            <a:ext uri="{FF2B5EF4-FFF2-40B4-BE49-F238E27FC236}">
              <a16:creationId xmlns:a16="http://schemas.microsoft.com/office/drawing/2014/main" id="{8211310C-27DE-45A3-A2A0-F19FBE270986}"/>
            </a:ext>
          </a:extLst>
        </xdr:cNvPr>
        <xdr:cNvCxnSpPr/>
      </xdr:nvCxnSpPr>
      <xdr:spPr>
        <a:xfrm>
          <a:off x="6604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82</xdr:row>
      <xdr:rowOff>124477</xdr:rowOff>
    </xdr:from>
    <xdr:ext cx="531299" cy="259045"/>
    <xdr:sp macro="" textlink="">
      <xdr:nvSpPr>
        <xdr:cNvPr id="334" name="テキスト ボックス 333">
          <a:extLst>
            <a:ext uri="{FF2B5EF4-FFF2-40B4-BE49-F238E27FC236}">
              <a16:creationId xmlns:a16="http://schemas.microsoft.com/office/drawing/2014/main" id="{FFD16F67-772A-4254-A6B7-C6787A1FEDBD}"/>
            </a:ext>
          </a:extLst>
        </xdr:cNvPr>
        <xdr:cNvSpPr txBox="1"/>
      </xdr:nvSpPr>
      <xdr:spPr>
        <a:xfrm>
          <a:off x="6072701" y="1418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5" name="直線コネクタ 334">
          <a:extLst>
            <a:ext uri="{FF2B5EF4-FFF2-40B4-BE49-F238E27FC236}">
              <a16:creationId xmlns:a16="http://schemas.microsoft.com/office/drawing/2014/main" id="{473B6CEE-3057-43A2-9D7B-F4CE67A26DBB}"/>
            </a:ext>
          </a:extLst>
        </xdr:cNvPr>
        <xdr:cNvCxnSpPr/>
      </xdr:nvCxnSpPr>
      <xdr:spPr>
        <a:xfrm>
          <a:off x="6604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80</xdr:row>
      <xdr:rowOff>10177</xdr:rowOff>
    </xdr:from>
    <xdr:ext cx="531299" cy="259045"/>
    <xdr:sp macro="" textlink="">
      <xdr:nvSpPr>
        <xdr:cNvPr id="336" name="テキスト ボックス 335">
          <a:extLst>
            <a:ext uri="{FF2B5EF4-FFF2-40B4-BE49-F238E27FC236}">
              <a16:creationId xmlns:a16="http://schemas.microsoft.com/office/drawing/2014/main" id="{8AC2A75A-B52A-4586-BC26-75019B25F544}"/>
            </a:ext>
          </a:extLst>
        </xdr:cNvPr>
        <xdr:cNvSpPr txBox="1"/>
      </xdr:nvSpPr>
      <xdr:spPr>
        <a:xfrm>
          <a:off x="6072701" y="1372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7" name="直線コネクタ 336">
          <a:extLst>
            <a:ext uri="{FF2B5EF4-FFF2-40B4-BE49-F238E27FC236}">
              <a16:creationId xmlns:a16="http://schemas.microsoft.com/office/drawing/2014/main" id="{03C1EDF2-35DB-4C5D-B3B8-957325D18767}"/>
            </a:ext>
          </a:extLst>
        </xdr:cNvPr>
        <xdr:cNvCxnSpPr/>
      </xdr:nvCxnSpPr>
      <xdr:spPr>
        <a:xfrm>
          <a:off x="6604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77</xdr:row>
      <xdr:rowOff>67327</xdr:rowOff>
    </xdr:from>
    <xdr:ext cx="531299" cy="259045"/>
    <xdr:sp macro="" textlink="">
      <xdr:nvSpPr>
        <xdr:cNvPr id="338" name="テキスト ボックス 337">
          <a:extLst>
            <a:ext uri="{FF2B5EF4-FFF2-40B4-BE49-F238E27FC236}">
              <a16:creationId xmlns:a16="http://schemas.microsoft.com/office/drawing/2014/main" id="{5591E877-9C5C-471D-BA3C-0FE87CAB3150}"/>
            </a:ext>
          </a:extLst>
        </xdr:cNvPr>
        <xdr:cNvSpPr txBox="1"/>
      </xdr:nvSpPr>
      <xdr:spPr>
        <a:xfrm>
          <a:off x="6072701" y="1326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9" name="直線コネクタ 338">
          <a:extLst>
            <a:ext uri="{FF2B5EF4-FFF2-40B4-BE49-F238E27FC236}">
              <a16:creationId xmlns:a16="http://schemas.microsoft.com/office/drawing/2014/main" id="{60BF064C-83AA-4AEE-A849-97EE32477FCD}"/>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0" name="テキスト ボックス 339">
          <a:extLst>
            <a:ext uri="{FF2B5EF4-FFF2-40B4-BE49-F238E27FC236}">
              <a16:creationId xmlns:a16="http://schemas.microsoft.com/office/drawing/2014/main" id="{C0F45837-6464-46DE-9A7F-989D25A4D351}"/>
            </a:ext>
          </a:extLst>
        </xdr:cNvPr>
        <xdr:cNvSpPr txBox="1"/>
      </xdr:nvSpPr>
      <xdr:spPr>
        <a:xfrm>
          <a:off x="6072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1" name="【公営住宅】&#10;一人当たり面積グラフ枠">
          <a:extLst>
            <a:ext uri="{FF2B5EF4-FFF2-40B4-BE49-F238E27FC236}">
              <a16:creationId xmlns:a16="http://schemas.microsoft.com/office/drawing/2014/main" id="{AAC6BDA2-4C98-4EF2-9684-9207D9C23D2B}"/>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100964</xdr:rowOff>
    </xdr:from>
    <xdr:to>
      <xdr:col>54</xdr:col>
      <xdr:colOff>189865</xdr:colOff>
      <xdr:row>86</xdr:row>
      <xdr:rowOff>35905</xdr:rowOff>
    </xdr:to>
    <xdr:cxnSp macro="">
      <xdr:nvCxnSpPr>
        <xdr:cNvPr id="342" name="直線コネクタ 341">
          <a:extLst>
            <a:ext uri="{FF2B5EF4-FFF2-40B4-BE49-F238E27FC236}">
              <a16:creationId xmlns:a16="http://schemas.microsoft.com/office/drawing/2014/main" id="{4AFDE7C5-002B-4BF8-9010-F7652E44C53C}"/>
            </a:ext>
          </a:extLst>
        </xdr:cNvPr>
        <xdr:cNvCxnSpPr/>
      </xdr:nvCxnSpPr>
      <xdr:spPr>
        <a:xfrm flipV="1">
          <a:off x="10476865" y="13474064"/>
          <a:ext cx="0" cy="13065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39732</xdr:rowOff>
    </xdr:from>
    <xdr:ext cx="469744" cy="259045"/>
    <xdr:sp macro="" textlink="">
      <xdr:nvSpPr>
        <xdr:cNvPr id="343" name="【公営住宅】&#10;一人当たり面積最小値テキスト">
          <a:extLst>
            <a:ext uri="{FF2B5EF4-FFF2-40B4-BE49-F238E27FC236}">
              <a16:creationId xmlns:a16="http://schemas.microsoft.com/office/drawing/2014/main" id="{501567AC-F321-4895-980B-7C4C8B95E232}"/>
            </a:ext>
          </a:extLst>
        </xdr:cNvPr>
        <xdr:cNvSpPr txBox="1"/>
      </xdr:nvSpPr>
      <xdr:spPr>
        <a:xfrm>
          <a:off x="10515600" y="147844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35905</xdr:rowOff>
    </xdr:from>
    <xdr:to>
      <xdr:col>55</xdr:col>
      <xdr:colOff>88900</xdr:colOff>
      <xdr:row>86</xdr:row>
      <xdr:rowOff>35905</xdr:rowOff>
    </xdr:to>
    <xdr:cxnSp macro="">
      <xdr:nvCxnSpPr>
        <xdr:cNvPr id="344" name="直線コネクタ 343">
          <a:extLst>
            <a:ext uri="{FF2B5EF4-FFF2-40B4-BE49-F238E27FC236}">
              <a16:creationId xmlns:a16="http://schemas.microsoft.com/office/drawing/2014/main" id="{7A5A73D6-4833-4256-91FF-AD3223A454C9}"/>
            </a:ext>
          </a:extLst>
        </xdr:cNvPr>
        <xdr:cNvCxnSpPr/>
      </xdr:nvCxnSpPr>
      <xdr:spPr>
        <a:xfrm>
          <a:off x="10388600" y="147806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47641</xdr:rowOff>
    </xdr:from>
    <xdr:ext cx="534377" cy="259045"/>
    <xdr:sp macro="" textlink="">
      <xdr:nvSpPr>
        <xdr:cNvPr id="345" name="【公営住宅】&#10;一人当たり面積最大値テキスト">
          <a:extLst>
            <a:ext uri="{FF2B5EF4-FFF2-40B4-BE49-F238E27FC236}">
              <a16:creationId xmlns:a16="http://schemas.microsoft.com/office/drawing/2014/main" id="{90C370E0-71D6-4B43-8EEF-712F924666F8}"/>
            </a:ext>
          </a:extLst>
        </xdr:cNvPr>
        <xdr:cNvSpPr txBox="1"/>
      </xdr:nvSpPr>
      <xdr:spPr>
        <a:xfrm>
          <a:off x="10515600" y="132492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28.625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100964</xdr:rowOff>
    </xdr:from>
    <xdr:to>
      <xdr:col>55</xdr:col>
      <xdr:colOff>88900</xdr:colOff>
      <xdr:row>78</xdr:row>
      <xdr:rowOff>100964</xdr:rowOff>
    </xdr:to>
    <xdr:cxnSp macro="">
      <xdr:nvCxnSpPr>
        <xdr:cNvPr id="346" name="直線コネクタ 345">
          <a:extLst>
            <a:ext uri="{FF2B5EF4-FFF2-40B4-BE49-F238E27FC236}">
              <a16:creationId xmlns:a16="http://schemas.microsoft.com/office/drawing/2014/main" id="{B180CDE5-5057-48C3-8033-3EA36406512B}"/>
            </a:ext>
          </a:extLst>
        </xdr:cNvPr>
        <xdr:cNvCxnSpPr/>
      </xdr:nvCxnSpPr>
      <xdr:spPr>
        <a:xfrm>
          <a:off x="10388600" y="134740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122237</xdr:rowOff>
    </xdr:from>
    <xdr:ext cx="469744" cy="259045"/>
    <xdr:sp macro="" textlink="">
      <xdr:nvSpPr>
        <xdr:cNvPr id="347" name="【公営住宅】&#10;一人当たり面積平均値テキスト">
          <a:extLst>
            <a:ext uri="{FF2B5EF4-FFF2-40B4-BE49-F238E27FC236}">
              <a16:creationId xmlns:a16="http://schemas.microsoft.com/office/drawing/2014/main" id="{312D7EC0-520C-492E-9A0E-91979B0EC2AF}"/>
            </a:ext>
          </a:extLst>
        </xdr:cNvPr>
        <xdr:cNvSpPr txBox="1"/>
      </xdr:nvSpPr>
      <xdr:spPr>
        <a:xfrm>
          <a:off x="10515600" y="1452403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99360</xdr:rowOff>
    </xdr:from>
    <xdr:to>
      <xdr:col>55</xdr:col>
      <xdr:colOff>50800</xdr:colOff>
      <xdr:row>86</xdr:row>
      <xdr:rowOff>29510</xdr:rowOff>
    </xdr:to>
    <xdr:sp macro="" textlink="">
      <xdr:nvSpPr>
        <xdr:cNvPr id="348" name="フローチャート: 判断 347">
          <a:extLst>
            <a:ext uri="{FF2B5EF4-FFF2-40B4-BE49-F238E27FC236}">
              <a16:creationId xmlns:a16="http://schemas.microsoft.com/office/drawing/2014/main" id="{D5620015-4AED-43AE-B28C-AD20258CBD8E}"/>
            </a:ext>
          </a:extLst>
        </xdr:cNvPr>
        <xdr:cNvSpPr/>
      </xdr:nvSpPr>
      <xdr:spPr>
        <a:xfrm>
          <a:off x="10426700" y="14672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100000</xdr:rowOff>
    </xdr:from>
    <xdr:to>
      <xdr:col>50</xdr:col>
      <xdr:colOff>165100</xdr:colOff>
      <xdr:row>86</xdr:row>
      <xdr:rowOff>30150</xdr:rowOff>
    </xdr:to>
    <xdr:sp macro="" textlink="">
      <xdr:nvSpPr>
        <xdr:cNvPr id="349" name="フローチャート: 判断 348">
          <a:extLst>
            <a:ext uri="{FF2B5EF4-FFF2-40B4-BE49-F238E27FC236}">
              <a16:creationId xmlns:a16="http://schemas.microsoft.com/office/drawing/2014/main" id="{ED167836-67FF-423F-9F18-2C5EEB037B49}"/>
            </a:ext>
          </a:extLst>
        </xdr:cNvPr>
        <xdr:cNvSpPr/>
      </xdr:nvSpPr>
      <xdr:spPr>
        <a:xfrm>
          <a:off x="9588500" y="14673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100502</xdr:rowOff>
    </xdr:from>
    <xdr:to>
      <xdr:col>46</xdr:col>
      <xdr:colOff>38100</xdr:colOff>
      <xdr:row>86</xdr:row>
      <xdr:rowOff>30652</xdr:rowOff>
    </xdr:to>
    <xdr:sp macro="" textlink="">
      <xdr:nvSpPr>
        <xdr:cNvPr id="350" name="フローチャート: 判断 349">
          <a:extLst>
            <a:ext uri="{FF2B5EF4-FFF2-40B4-BE49-F238E27FC236}">
              <a16:creationId xmlns:a16="http://schemas.microsoft.com/office/drawing/2014/main" id="{FCF11943-E355-480D-A082-C7104FBC8A89}"/>
            </a:ext>
          </a:extLst>
        </xdr:cNvPr>
        <xdr:cNvSpPr/>
      </xdr:nvSpPr>
      <xdr:spPr>
        <a:xfrm>
          <a:off x="8699500" y="146737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100777</xdr:rowOff>
    </xdr:from>
    <xdr:to>
      <xdr:col>41</xdr:col>
      <xdr:colOff>101600</xdr:colOff>
      <xdr:row>86</xdr:row>
      <xdr:rowOff>30927</xdr:rowOff>
    </xdr:to>
    <xdr:sp macro="" textlink="">
      <xdr:nvSpPr>
        <xdr:cNvPr id="351" name="フローチャート: 判断 350">
          <a:extLst>
            <a:ext uri="{FF2B5EF4-FFF2-40B4-BE49-F238E27FC236}">
              <a16:creationId xmlns:a16="http://schemas.microsoft.com/office/drawing/2014/main" id="{D22A4E9A-1052-4E4E-9BBF-3FC67295F2BA}"/>
            </a:ext>
          </a:extLst>
        </xdr:cNvPr>
        <xdr:cNvSpPr/>
      </xdr:nvSpPr>
      <xdr:spPr>
        <a:xfrm>
          <a:off x="7810500" y="146740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102011</xdr:rowOff>
    </xdr:from>
    <xdr:to>
      <xdr:col>36</xdr:col>
      <xdr:colOff>165100</xdr:colOff>
      <xdr:row>86</xdr:row>
      <xdr:rowOff>32161</xdr:rowOff>
    </xdr:to>
    <xdr:sp macro="" textlink="">
      <xdr:nvSpPr>
        <xdr:cNvPr id="352" name="フローチャート: 判断 351">
          <a:extLst>
            <a:ext uri="{FF2B5EF4-FFF2-40B4-BE49-F238E27FC236}">
              <a16:creationId xmlns:a16="http://schemas.microsoft.com/office/drawing/2014/main" id="{249603DD-8EA2-46EA-A488-B7E369B536AD}"/>
            </a:ext>
          </a:extLst>
        </xdr:cNvPr>
        <xdr:cNvSpPr/>
      </xdr:nvSpPr>
      <xdr:spPr>
        <a:xfrm>
          <a:off x="6921500" y="14675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76DC6174-EC4E-4DE7-998B-DC9153A46662}"/>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BD7441DE-1AF3-4130-8EFA-E8C1B39412AD}"/>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4B9C30BE-27DD-4E2C-86D3-7FDACFFDD3DC}"/>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FC2DBB0F-B1E4-4BDD-989B-C4A79FD2F747}"/>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1BE8133A-C791-42CD-A047-2725FDA1FFF1}"/>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122906</xdr:rowOff>
    </xdr:from>
    <xdr:to>
      <xdr:col>55</xdr:col>
      <xdr:colOff>50800</xdr:colOff>
      <xdr:row>86</xdr:row>
      <xdr:rowOff>53056</xdr:rowOff>
    </xdr:to>
    <xdr:sp macro="" textlink="">
      <xdr:nvSpPr>
        <xdr:cNvPr id="358" name="楕円 357">
          <a:extLst>
            <a:ext uri="{FF2B5EF4-FFF2-40B4-BE49-F238E27FC236}">
              <a16:creationId xmlns:a16="http://schemas.microsoft.com/office/drawing/2014/main" id="{E5C48E14-73BD-4CE3-B8A7-A7D91A916640}"/>
            </a:ext>
          </a:extLst>
        </xdr:cNvPr>
        <xdr:cNvSpPr/>
      </xdr:nvSpPr>
      <xdr:spPr>
        <a:xfrm>
          <a:off x="10426700" y="146961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77787</xdr:rowOff>
    </xdr:from>
    <xdr:ext cx="469744" cy="259045"/>
    <xdr:sp macro="" textlink="">
      <xdr:nvSpPr>
        <xdr:cNvPr id="359" name="【公営住宅】&#10;一人当たり面積該当値テキスト">
          <a:extLst>
            <a:ext uri="{FF2B5EF4-FFF2-40B4-BE49-F238E27FC236}">
              <a16:creationId xmlns:a16="http://schemas.microsoft.com/office/drawing/2014/main" id="{A3BBFDED-2DE4-41F1-8322-AD0C2B59B614}"/>
            </a:ext>
          </a:extLst>
        </xdr:cNvPr>
        <xdr:cNvSpPr txBox="1"/>
      </xdr:nvSpPr>
      <xdr:spPr>
        <a:xfrm>
          <a:off x="10515600" y="146510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0.784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123546</xdr:rowOff>
    </xdr:from>
    <xdr:to>
      <xdr:col>50</xdr:col>
      <xdr:colOff>165100</xdr:colOff>
      <xdr:row>86</xdr:row>
      <xdr:rowOff>53696</xdr:rowOff>
    </xdr:to>
    <xdr:sp macro="" textlink="">
      <xdr:nvSpPr>
        <xdr:cNvPr id="360" name="楕円 359">
          <a:extLst>
            <a:ext uri="{FF2B5EF4-FFF2-40B4-BE49-F238E27FC236}">
              <a16:creationId xmlns:a16="http://schemas.microsoft.com/office/drawing/2014/main" id="{36BE9367-1947-4558-99A4-CF17A11CDCC7}"/>
            </a:ext>
          </a:extLst>
        </xdr:cNvPr>
        <xdr:cNvSpPr/>
      </xdr:nvSpPr>
      <xdr:spPr>
        <a:xfrm>
          <a:off x="9588500" y="146967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2256</xdr:rowOff>
    </xdr:from>
    <xdr:to>
      <xdr:col>55</xdr:col>
      <xdr:colOff>0</xdr:colOff>
      <xdr:row>86</xdr:row>
      <xdr:rowOff>2896</xdr:rowOff>
    </xdr:to>
    <xdr:cxnSp macro="">
      <xdr:nvCxnSpPr>
        <xdr:cNvPr id="361" name="直線コネクタ 360">
          <a:extLst>
            <a:ext uri="{FF2B5EF4-FFF2-40B4-BE49-F238E27FC236}">
              <a16:creationId xmlns:a16="http://schemas.microsoft.com/office/drawing/2014/main" id="{0BE6E382-DC7F-458E-B95E-F164295DB3FB}"/>
            </a:ext>
          </a:extLst>
        </xdr:cNvPr>
        <xdr:cNvCxnSpPr/>
      </xdr:nvCxnSpPr>
      <xdr:spPr>
        <a:xfrm flipV="1">
          <a:off x="9639300" y="14746956"/>
          <a:ext cx="838200" cy="6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124095</xdr:rowOff>
    </xdr:from>
    <xdr:to>
      <xdr:col>46</xdr:col>
      <xdr:colOff>38100</xdr:colOff>
      <xdr:row>86</xdr:row>
      <xdr:rowOff>54245</xdr:rowOff>
    </xdr:to>
    <xdr:sp macro="" textlink="">
      <xdr:nvSpPr>
        <xdr:cNvPr id="362" name="楕円 361">
          <a:extLst>
            <a:ext uri="{FF2B5EF4-FFF2-40B4-BE49-F238E27FC236}">
              <a16:creationId xmlns:a16="http://schemas.microsoft.com/office/drawing/2014/main" id="{D7E0CD53-E1AD-495A-B60E-69182351F64C}"/>
            </a:ext>
          </a:extLst>
        </xdr:cNvPr>
        <xdr:cNvSpPr/>
      </xdr:nvSpPr>
      <xdr:spPr>
        <a:xfrm>
          <a:off x="8699500" y="14697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2896</xdr:rowOff>
    </xdr:from>
    <xdr:to>
      <xdr:col>50</xdr:col>
      <xdr:colOff>114300</xdr:colOff>
      <xdr:row>86</xdr:row>
      <xdr:rowOff>3445</xdr:rowOff>
    </xdr:to>
    <xdr:cxnSp macro="">
      <xdr:nvCxnSpPr>
        <xdr:cNvPr id="363" name="直線コネクタ 362">
          <a:extLst>
            <a:ext uri="{FF2B5EF4-FFF2-40B4-BE49-F238E27FC236}">
              <a16:creationId xmlns:a16="http://schemas.microsoft.com/office/drawing/2014/main" id="{4AC1400A-49F2-4395-8211-C606269CFD99}"/>
            </a:ext>
          </a:extLst>
        </xdr:cNvPr>
        <xdr:cNvCxnSpPr/>
      </xdr:nvCxnSpPr>
      <xdr:spPr>
        <a:xfrm flipV="1">
          <a:off x="8750300" y="14747596"/>
          <a:ext cx="889000" cy="5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124644</xdr:rowOff>
    </xdr:from>
    <xdr:to>
      <xdr:col>41</xdr:col>
      <xdr:colOff>101600</xdr:colOff>
      <xdr:row>86</xdr:row>
      <xdr:rowOff>54794</xdr:rowOff>
    </xdr:to>
    <xdr:sp macro="" textlink="">
      <xdr:nvSpPr>
        <xdr:cNvPr id="364" name="楕円 363">
          <a:extLst>
            <a:ext uri="{FF2B5EF4-FFF2-40B4-BE49-F238E27FC236}">
              <a16:creationId xmlns:a16="http://schemas.microsoft.com/office/drawing/2014/main" id="{ED539947-B731-4850-B135-CA567F2B36C0}"/>
            </a:ext>
          </a:extLst>
        </xdr:cNvPr>
        <xdr:cNvSpPr/>
      </xdr:nvSpPr>
      <xdr:spPr>
        <a:xfrm>
          <a:off x="7810500" y="146978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3445</xdr:rowOff>
    </xdr:from>
    <xdr:to>
      <xdr:col>45</xdr:col>
      <xdr:colOff>177800</xdr:colOff>
      <xdr:row>86</xdr:row>
      <xdr:rowOff>3994</xdr:rowOff>
    </xdr:to>
    <xdr:cxnSp macro="">
      <xdr:nvCxnSpPr>
        <xdr:cNvPr id="365" name="直線コネクタ 364">
          <a:extLst>
            <a:ext uri="{FF2B5EF4-FFF2-40B4-BE49-F238E27FC236}">
              <a16:creationId xmlns:a16="http://schemas.microsoft.com/office/drawing/2014/main" id="{737E651D-F3CE-400E-A9A6-98F02D83321D}"/>
            </a:ext>
          </a:extLst>
        </xdr:cNvPr>
        <xdr:cNvCxnSpPr/>
      </xdr:nvCxnSpPr>
      <xdr:spPr>
        <a:xfrm flipV="1">
          <a:off x="7861300" y="14748145"/>
          <a:ext cx="889000" cy="5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125146</xdr:rowOff>
    </xdr:from>
    <xdr:to>
      <xdr:col>36</xdr:col>
      <xdr:colOff>165100</xdr:colOff>
      <xdr:row>86</xdr:row>
      <xdr:rowOff>55296</xdr:rowOff>
    </xdr:to>
    <xdr:sp macro="" textlink="">
      <xdr:nvSpPr>
        <xdr:cNvPr id="366" name="楕円 365">
          <a:extLst>
            <a:ext uri="{FF2B5EF4-FFF2-40B4-BE49-F238E27FC236}">
              <a16:creationId xmlns:a16="http://schemas.microsoft.com/office/drawing/2014/main" id="{DCD44E4A-8F29-4598-956E-65E9FAE6497C}"/>
            </a:ext>
          </a:extLst>
        </xdr:cNvPr>
        <xdr:cNvSpPr/>
      </xdr:nvSpPr>
      <xdr:spPr>
        <a:xfrm>
          <a:off x="6921500" y="14698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3994</xdr:rowOff>
    </xdr:from>
    <xdr:to>
      <xdr:col>41</xdr:col>
      <xdr:colOff>50800</xdr:colOff>
      <xdr:row>86</xdr:row>
      <xdr:rowOff>4496</xdr:rowOff>
    </xdr:to>
    <xdr:cxnSp macro="">
      <xdr:nvCxnSpPr>
        <xdr:cNvPr id="367" name="直線コネクタ 366">
          <a:extLst>
            <a:ext uri="{FF2B5EF4-FFF2-40B4-BE49-F238E27FC236}">
              <a16:creationId xmlns:a16="http://schemas.microsoft.com/office/drawing/2014/main" id="{DB9C7CEA-A07A-4669-A8E8-627A246D95AE}"/>
            </a:ext>
          </a:extLst>
        </xdr:cNvPr>
        <xdr:cNvCxnSpPr/>
      </xdr:nvCxnSpPr>
      <xdr:spPr>
        <a:xfrm flipV="1">
          <a:off x="6972300" y="14748694"/>
          <a:ext cx="889000" cy="5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46677</xdr:rowOff>
    </xdr:from>
    <xdr:ext cx="469744" cy="259045"/>
    <xdr:sp macro="" textlink="">
      <xdr:nvSpPr>
        <xdr:cNvPr id="368" name="n_1aveValue【公営住宅】&#10;一人当たり面積">
          <a:extLst>
            <a:ext uri="{FF2B5EF4-FFF2-40B4-BE49-F238E27FC236}">
              <a16:creationId xmlns:a16="http://schemas.microsoft.com/office/drawing/2014/main" id="{AE63387B-B281-4B48-8DAE-6001F60655B7}"/>
            </a:ext>
          </a:extLst>
        </xdr:cNvPr>
        <xdr:cNvSpPr txBox="1"/>
      </xdr:nvSpPr>
      <xdr:spPr>
        <a:xfrm>
          <a:off x="9391727" y="14448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47179</xdr:rowOff>
    </xdr:from>
    <xdr:ext cx="469744" cy="259045"/>
    <xdr:sp macro="" textlink="">
      <xdr:nvSpPr>
        <xdr:cNvPr id="369" name="n_2aveValue【公営住宅】&#10;一人当たり面積">
          <a:extLst>
            <a:ext uri="{FF2B5EF4-FFF2-40B4-BE49-F238E27FC236}">
              <a16:creationId xmlns:a16="http://schemas.microsoft.com/office/drawing/2014/main" id="{9CE30DB2-A443-4AF7-9D9F-7DDEBC54D0F2}"/>
            </a:ext>
          </a:extLst>
        </xdr:cNvPr>
        <xdr:cNvSpPr txBox="1"/>
      </xdr:nvSpPr>
      <xdr:spPr>
        <a:xfrm>
          <a:off x="8515427" y="144489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47454</xdr:rowOff>
    </xdr:from>
    <xdr:ext cx="469744" cy="259045"/>
    <xdr:sp macro="" textlink="">
      <xdr:nvSpPr>
        <xdr:cNvPr id="370" name="n_3aveValue【公営住宅】&#10;一人当たり面積">
          <a:extLst>
            <a:ext uri="{FF2B5EF4-FFF2-40B4-BE49-F238E27FC236}">
              <a16:creationId xmlns:a16="http://schemas.microsoft.com/office/drawing/2014/main" id="{BDC8C4F3-2F36-4EFA-9817-BA9BF7C38CF1}"/>
            </a:ext>
          </a:extLst>
        </xdr:cNvPr>
        <xdr:cNvSpPr txBox="1"/>
      </xdr:nvSpPr>
      <xdr:spPr>
        <a:xfrm>
          <a:off x="7626427" y="144492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48688</xdr:rowOff>
    </xdr:from>
    <xdr:ext cx="469744" cy="259045"/>
    <xdr:sp macro="" textlink="">
      <xdr:nvSpPr>
        <xdr:cNvPr id="371" name="n_4aveValue【公営住宅】&#10;一人当たり面積">
          <a:extLst>
            <a:ext uri="{FF2B5EF4-FFF2-40B4-BE49-F238E27FC236}">
              <a16:creationId xmlns:a16="http://schemas.microsoft.com/office/drawing/2014/main" id="{5D47EA00-6A60-4A09-8E54-F43F975B0DB3}"/>
            </a:ext>
          </a:extLst>
        </xdr:cNvPr>
        <xdr:cNvSpPr txBox="1"/>
      </xdr:nvSpPr>
      <xdr:spPr>
        <a:xfrm>
          <a:off x="6737427" y="144504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44823</xdr:rowOff>
    </xdr:from>
    <xdr:ext cx="469744" cy="259045"/>
    <xdr:sp macro="" textlink="">
      <xdr:nvSpPr>
        <xdr:cNvPr id="372" name="n_1mainValue【公営住宅】&#10;一人当たり面積">
          <a:extLst>
            <a:ext uri="{FF2B5EF4-FFF2-40B4-BE49-F238E27FC236}">
              <a16:creationId xmlns:a16="http://schemas.microsoft.com/office/drawing/2014/main" id="{3479EB2B-B69C-48AB-8F9E-642FCF7D56A5}"/>
            </a:ext>
          </a:extLst>
        </xdr:cNvPr>
        <xdr:cNvSpPr txBox="1"/>
      </xdr:nvSpPr>
      <xdr:spPr>
        <a:xfrm>
          <a:off x="9391727" y="147895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45372</xdr:rowOff>
    </xdr:from>
    <xdr:ext cx="469744" cy="259045"/>
    <xdr:sp macro="" textlink="">
      <xdr:nvSpPr>
        <xdr:cNvPr id="373" name="n_2mainValue【公営住宅】&#10;一人当たり面積">
          <a:extLst>
            <a:ext uri="{FF2B5EF4-FFF2-40B4-BE49-F238E27FC236}">
              <a16:creationId xmlns:a16="http://schemas.microsoft.com/office/drawing/2014/main" id="{C6F3F00A-2905-42C3-BC44-C7DF5ADAC61E}"/>
            </a:ext>
          </a:extLst>
        </xdr:cNvPr>
        <xdr:cNvSpPr txBox="1"/>
      </xdr:nvSpPr>
      <xdr:spPr>
        <a:xfrm>
          <a:off x="8515427" y="147900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45921</xdr:rowOff>
    </xdr:from>
    <xdr:ext cx="469744" cy="259045"/>
    <xdr:sp macro="" textlink="">
      <xdr:nvSpPr>
        <xdr:cNvPr id="374" name="n_3mainValue【公営住宅】&#10;一人当たり面積">
          <a:extLst>
            <a:ext uri="{FF2B5EF4-FFF2-40B4-BE49-F238E27FC236}">
              <a16:creationId xmlns:a16="http://schemas.microsoft.com/office/drawing/2014/main" id="{5E199517-BB59-40C6-81CE-3F06F71BB317}"/>
            </a:ext>
          </a:extLst>
        </xdr:cNvPr>
        <xdr:cNvSpPr txBox="1"/>
      </xdr:nvSpPr>
      <xdr:spPr>
        <a:xfrm>
          <a:off x="7626427" y="147906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46423</xdr:rowOff>
    </xdr:from>
    <xdr:ext cx="469744" cy="259045"/>
    <xdr:sp macro="" textlink="">
      <xdr:nvSpPr>
        <xdr:cNvPr id="375" name="n_4mainValue【公営住宅】&#10;一人当たり面積">
          <a:extLst>
            <a:ext uri="{FF2B5EF4-FFF2-40B4-BE49-F238E27FC236}">
              <a16:creationId xmlns:a16="http://schemas.microsoft.com/office/drawing/2014/main" id="{F4614D21-2C8D-42F6-997B-99D69AD6B2CD}"/>
            </a:ext>
          </a:extLst>
        </xdr:cNvPr>
        <xdr:cNvSpPr txBox="1"/>
      </xdr:nvSpPr>
      <xdr:spPr>
        <a:xfrm>
          <a:off x="6737427" y="147911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6" name="正方形/長方形 375">
          <a:extLst>
            <a:ext uri="{FF2B5EF4-FFF2-40B4-BE49-F238E27FC236}">
              <a16:creationId xmlns:a16="http://schemas.microsoft.com/office/drawing/2014/main" id="{AB88FE6A-43BE-4059-B593-45B860617C25}"/>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7" name="正方形/長方形 376">
          <a:extLst>
            <a:ext uri="{FF2B5EF4-FFF2-40B4-BE49-F238E27FC236}">
              <a16:creationId xmlns:a16="http://schemas.microsoft.com/office/drawing/2014/main" id="{265A64D0-7C10-4BD5-BE90-8BC5F1811276}"/>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8" name="正方形/長方形 377">
          <a:extLst>
            <a:ext uri="{FF2B5EF4-FFF2-40B4-BE49-F238E27FC236}">
              <a16:creationId xmlns:a16="http://schemas.microsoft.com/office/drawing/2014/main" id="{55368AF6-CA0C-4B7F-9F6A-2EC3093FE16D}"/>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9" name="正方形/長方形 378">
          <a:extLst>
            <a:ext uri="{FF2B5EF4-FFF2-40B4-BE49-F238E27FC236}">
              <a16:creationId xmlns:a16="http://schemas.microsoft.com/office/drawing/2014/main" id="{F34763C9-72CE-4B7E-BB9D-73E8D7171D0B}"/>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0" name="正方形/長方形 379">
          <a:extLst>
            <a:ext uri="{FF2B5EF4-FFF2-40B4-BE49-F238E27FC236}">
              <a16:creationId xmlns:a16="http://schemas.microsoft.com/office/drawing/2014/main" id="{AE49434E-58F7-456C-9EB7-3926BDB0EBE4}"/>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1" name="正方形/長方形 380">
          <a:extLst>
            <a:ext uri="{FF2B5EF4-FFF2-40B4-BE49-F238E27FC236}">
              <a16:creationId xmlns:a16="http://schemas.microsoft.com/office/drawing/2014/main" id="{E0EA0F65-5D25-410E-AEB7-B43CA4359B2A}"/>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2" name="正方形/長方形 381">
          <a:extLst>
            <a:ext uri="{FF2B5EF4-FFF2-40B4-BE49-F238E27FC236}">
              <a16:creationId xmlns:a16="http://schemas.microsoft.com/office/drawing/2014/main" id="{7D9A6DAA-4EF5-492C-A344-7C596B9ED77B}"/>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3" name="正方形/長方形 382">
          <a:extLst>
            <a:ext uri="{FF2B5EF4-FFF2-40B4-BE49-F238E27FC236}">
              <a16:creationId xmlns:a16="http://schemas.microsoft.com/office/drawing/2014/main" id="{2B8DC47D-A150-42FC-B6CD-5C21549999D7}"/>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4" name="正方形/長方形 383">
          <a:extLst>
            <a:ext uri="{FF2B5EF4-FFF2-40B4-BE49-F238E27FC236}">
              <a16:creationId xmlns:a16="http://schemas.microsoft.com/office/drawing/2014/main" id="{3D780E9A-75CE-4EE1-8C03-6687DAE7619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5" name="正方形/長方形 384">
          <a:extLst>
            <a:ext uri="{FF2B5EF4-FFF2-40B4-BE49-F238E27FC236}">
              <a16:creationId xmlns:a16="http://schemas.microsoft.com/office/drawing/2014/main" id="{CBCAD8FB-7C28-4DE9-909F-02EA72ADB6AB}"/>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6" name="正方形/長方形 385">
          <a:extLst>
            <a:ext uri="{FF2B5EF4-FFF2-40B4-BE49-F238E27FC236}">
              <a16:creationId xmlns:a16="http://schemas.microsoft.com/office/drawing/2014/main" id="{F07A8526-118C-408D-8E8D-FFF2800F280F}"/>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7" name="正方形/長方形 386">
          <a:extLst>
            <a:ext uri="{FF2B5EF4-FFF2-40B4-BE49-F238E27FC236}">
              <a16:creationId xmlns:a16="http://schemas.microsoft.com/office/drawing/2014/main" id="{FBDB1246-6431-4D83-8C4A-1684B6B7C058}"/>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8" name="正方形/長方形 387">
          <a:extLst>
            <a:ext uri="{FF2B5EF4-FFF2-40B4-BE49-F238E27FC236}">
              <a16:creationId xmlns:a16="http://schemas.microsoft.com/office/drawing/2014/main" id="{31A7129D-7FC9-4745-88BF-3D0C4B4CDF03}"/>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89" name="正方形/長方形 388">
          <a:extLst>
            <a:ext uri="{FF2B5EF4-FFF2-40B4-BE49-F238E27FC236}">
              <a16:creationId xmlns:a16="http://schemas.microsoft.com/office/drawing/2014/main" id="{D44FE895-3BEF-40DE-8DC6-850FDF32363C}"/>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0" name="正方形/長方形 389">
          <a:extLst>
            <a:ext uri="{FF2B5EF4-FFF2-40B4-BE49-F238E27FC236}">
              <a16:creationId xmlns:a16="http://schemas.microsoft.com/office/drawing/2014/main" id="{32FF6CC0-D9BD-478F-B9B4-E9B0B8BB9BF9}"/>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125,746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1" name="正方形/長方形 390">
          <a:extLst>
            <a:ext uri="{FF2B5EF4-FFF2-40B4-BE49-F238E27FC236}">
              <a16:creationId xmlns:a16="http://schemas.microsoft.com/office/drawing/2014/main" id="{DA5B1702-5A82-4E71-A7DF-3A840A2B5367}"/>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2" name="正方形/長方形 391">
          <a:extLst>
            <a:ext uri="{FF2B5EF4-FFF2-40B4-BE49-F238E27FC236}">
              <a16:creationId xmlns:a16="http://schemas.microsoft.com/office/drawing/2014/main" id="{067BDD02-5DED-4B72-8435-13DB958B3CE5}"/>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3" name="正方形/長方形 392">
          <a:extLst>
            <a:ext uri="{FF2B5EF4-FFF2-40B4-BE49-F238E27FC236}">
              <a16:creationId xmlns:a16="http://schemas.microsoft.com/office/drawing/2014/main" id="{E7190013-5E1D-4643-93CF-E61CB24D9CF5}"/>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4" name="正方形/長方形 393">
          <a:extLst>
            <a:ext uri="{FF2B5EF4-FFF2-40B4-BE49-F238E27FC236}">
              <a16:creationId xmlns:a16="http://schemas.microsoft.com/office/drawing/2014/main" id="{13B52106-B985-4463-93BC-7DE1D12A4947}"/>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5" name="正方形/長方形 394">
          <a:extLst>
            <a:ext uri="{FF2B5EF4-FFF2-40B4-BE49-F238E27FC236}">
              <a16:creationId xmlns:a16="http://schemas.microsoft.com/office/drawing/2014/main" id="{7696ED93-A979-4B49-8EF3-CBE308C444FE}"/>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6" name="正方形/長方形 395">
          <a:extLst>
            <a:ext uri="{FF2B5EF4-FFF2-40B4-BE49-F238E27FC236}">
              <a16:creationId xmlns:a16="http://schemas.microsoft.com/office/drawing/2014/main" id="{0AE98BDA-C381-440B-A349-FB4854BD7917}"/>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7" name="正方形/長方形 396">
          <a:extLst>
            <a:ext uri="{FF2B5EF4-FFF2-40B4-BE49-F238E27FC236}">
              <a16:creationId xmlns:a16="http://schemas.microsoft.com/office/drawing/2014/main" id="{A0D27AAC-8F9C-428F-BDD5-1E437ADE0AA8}"/>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8" name="正方形/長方形 397">
          <a:extLst>
            <a:ext uri="{FF2B5EF4-FFF2-40B4-BE49-F238E27FC236}">
              <a16:creationId xmlns:a16="http://schemas.microsoft.com/office/drawing/2014/main" id="{71AB2B69-738A-43EC-A6B5-F43EB3A70507}"/>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9" name="正方形/長方形 398">
          <a:extLst>
            <a:ext uri="{FF2B5EF4-FFF2-40B4-BE49-F238E27FC236}">
              <a16:creationId xmlns:a16="http://schemas.microsoft.com/office/drawing/2014/main" id="{6BFB7B0D-AF4A-4BEA-935C-5792EBBA1912}"/>
            </a:ext>
          </a:extLst>
        </xdr:cNvPr>
        <xdr:cNvSpPr/>
      </xdr:nvSpPr>
      <xdr:spPr>
        <a:xfrm>
          <a:off x="12446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24</xdr:row>
      <xdr:rowOff>76200</xdr:rowOff>
    </xdr:from>
    <xdr:to>
      <xdr:col>120</xdr:col>
      <xdr:colOff>152400</xdr:colOff>
      <xdr:row>28</xdr:row>
      <xdr:rowOff>25400</xdr:rowOff>
    </xdr:to>
    <xdr:sp macro="" textlink="">
      <xdr:nvSpPr>
        <xdr:cNvPr id="400" name="正方形/長方形 399">
          <a:extLst>
            <a:ext uri="{FF2B5EF4-FFF2-40B4-BE49-F238E27FC236}">
              <a16:creationId xmlns:a16="http://schemas.microsoft.com/office/drawing/2014/main" id="{E8015B98-2934-4460-B801-9AC0E0CD7EAB}"/>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01" name="正方形/長方形 400">
          <a:extLst>
            <a:ext uri="{FF2B5EF4-FFF2-40B4-BE49-F238E27FC236}">
              <a16:creationId xmlns:a16="http://schemas.microsoft.com/office/drawing/2014/main" id="{AA109759-20DD-4165-9CE4-276FA18AF49B}"/>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02" name="正方形/長方形 401">
          <a:extLst>
            <a:ext uri="{FF2B5EF4-FFF2-40B4-BE49-F238E27FC236}">
              <a16:creationId xmlns:a16="http://schemas.microsoft.com/office/drawing/2014/main" id="{846FF1A9-33B1-4D43-9A22-BF5ED8F437BE}"/>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03" name="正方形/長方形 402">
          <a:extLst>
            <a:ext uri="{FF2B5EF4-FFF2-40B4-BE49-F238E27FC236}">
              <a16:creationId xmlns:a16="http://schemas.microsoft.com/office/drawing/2014/main" id="{5DE84DFD-0D47-4F9B-8530-8FB3BFC0742C}"/>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04" name="正方形/長方形 403">
          <a:extLst>
            <a:ext uri="{FF2B5EF4-FFF2-40B4-BE49-F238E27FC236}">
              <a16:creationId xmlns:a16="http://schemas.microsoft.com/office/drawing/2014/main" id="{1EEC1810-A6CB-4AF8-BF37-86144B6B2100}"/>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05" name="正方形/長方形 404">
          <a:extLst>
            <a:ext uri="{FF2B5EF4-FFF2-40B4-BE49-F238E27FC236}">
              <a16:creationId xmlns:a16="http://schemas.microsoft.com/office/drawing/2014/main" id="{9E9578EF-255D-4C70-AB77-B5AB34CA7FBD}"/>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06" name="正方形/長方形 405">
          <a:extLst>
            <a:ext uri="{FF2B5EF4-FFF2-40B4-BE49-F238E27FC236}">
              <a16:creationId xmlns:a16="http://schemas.microsoft.com/office/drawing/2014/main" id="{B52946DB-B876-4129-BD87-0AF1A9FBAD59}"/>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07" name="正方形/長方形 406">
          <a:extLst>
            <a:ext uri="{FF2B5EF4-FFF2-40B4-BE49-F238E27FC236}">
              <a16:creationId xmlns:a16="http://schemas.microsoft.com/office/drawing/2014/main" id="{42F0592A-7790-4C72-91D1-BDCF490A964A}"/>
            </a:ext>
          </a:extLst>
        </xdr:cNvPr>
        <xdr:cNvSpPr/>
      </xdr:nvSpPr>
      <xdr:spPr>
        <a:xfrm>
          <a:off x="18288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46</xdr:row>
      <xdr:rowOff>114300</xdr:rowOff>
    </xdr:from>
    <xdr:to>
      <xdr:col>90</xdr:col>
      <xdr:colOff>25400</xdr:colOff>
      <xdr:row>50</xdr:row>
      <xdr:rowOff>63500</xdr:rowOff>
    </xdr:to>
    <xdr:sp macro="" textlink="">
      <xdr:nvSpPr>
        <xdr:cNvPr id="408" name="正方形/長方形 407">
          <a:extLst>
            <a:ext uri="{FF2B5EF4-FFF2-40B4-BE49-F238E27FC236}">
              <a16:creationId xmlns:a16="http://schemas.microsoft.com/office/drawing/2014/main" id="{141ABCD1-075A-4464-9762-A657782CBC79}"/>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09" name="正方形/長方形 408">
          <a:extLst>
            <a:ext uri="{FF2B5EF4-FFF2-40B4-BE49-F238E27FC236}">
              <a16:creationId xmlns:a16="http://schemas.microsoft.com/office/drawing/2014/main" id="{4FF0DE07-338C-4863-84BA-7056691EDAEF}"/>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10" name="正方形/長方形 409">
          <a:extLst>
            <a:ext uri="{FF2B5EF4-FFF2-40B4-BE49-F238E27FC236}">
              <a16:creationId xmlns:a16="http://schemas.microsoft.com/office/drawing/2014/main" id="{DCD44F52-5046-434F-90C7-8BC9EF321CBC}"/>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11" name="正方形/長方形 410">
          <a:extLst>
            <a:ext uri="{FF2B5EF4-FFF2-40B4-BE49-F238E27FC236}">
              <a16:creationId xmlns:a16="http://schemas.microsoft.com/office/drawing/2014/main" id="{30F05687-A1D7-4DCB-8640-2E32E605A1D8}"/>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12" name="正方形/長方形 411">
          <a:extLst>
            <a:ext uri="{FF2B5EF4-FFF2-40B4-BE49-F238E27FC236}">
              <a16:creationId xmlns:a16="http://schemas.microsoft.com/office/drawing/2014/main" id="{431539C6-FA36-45AA-B854-5332F3C4B57C}"/>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13" name="正方形/長方形 412">
          <a:extLst>
            <a:ext uri="{FF2B5EF4-FFF2-40B4-BE49-F238E27FC236}">
              <a16:creationId xmlns:a16="http://schemas.microsoft.com/office/drawing/2014/main" id="{C90C3CAD-4594-42D3-90E5-E1B66433B410}"/>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14" name="正方形/長方形 413">
          <a:extLst>
            <a:ext uri="{FF2B5EF4-FFF2-40B4-BE49-F238E27FC236}">
              <a16:creationId xmlns:a16="http://schemas.microsoft.com/office/drawing/2014/main" id="{FAF58F10-D199-415B-BB90-AD1001BDD2D1}"/>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15" name="正方形/長方形 414">
          <a:extLst>
            <a:ext uri="{FF2B5EF4-FFF2-40B4-BE49-F238E27FC236}">
              <a16:creationId xmlns:a16="http://schemas.microsoft.com/office/drawing/2014/main" id="{E4B44D71-06D7-4DF5-987D-E49028E50CDF}"/>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416" name="テキスト ボックス 415">
          <a:extLst>
            <a:ext uri="{FF2B5EF4-FFF2-40B4-BE49-F238E27FC236}">
              <a16:creationId xmlns:a16="http://schemas.microsoft.com/office/drawing/2014/main" id="{93B96E1B-3B81-409C-AC87-A342EB2E4CB3}"/>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417" name="直線コネクタ 416">
          <a:extLst>
            <a:ext uri="{FF2B5EF4-FFF2-40B4-BE49-F238E27FC236}">
              <a16:creationId xmlns:a16="http://schemas.microsoft.com/office/drawing/2014/main" id="{BA0986FE-D4C3-44D7-9032-9402CB577402}"/>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418" name="テキスト ボックス 417">
          <a:extLst>
            <a:ext uri="{FF2B5EF4-FFF2-40B4-BE49-F238E27FC236}">
              <a16:creationId xmlns:a16="http://schemas.microsoft.com/office/drawing/2014/main" id="{3753526E-378F-416F-8A63-3707B180D6F9}"/>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419" name="直線コネクタ 418">
          <a:extLst>
            <a:ext uri="{FF2B5EF4-FFF2-40B4-BE49-F238E27FC236}">
              <a16:creationId xmlns:a16="http://schemas.microsoft.com/office/drawing/2014/main" id="{2B11DA46-0C11-4733-8E14-1667A8876E0A}"/>
            </a:ext>
          </a:extLst>
        </xdr:cNvPr>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159855</xdr:rowOff>
    </xdr:from>
    <xdr:ext cx="403059" cy="259045"/>
    <xdr:sp macro="" textlink="">
      <xdr:nvSpPr>
        <xdr:cNvPr id="420" name="テキスト ボックス 419">
          <a:extLst>
            <a:ext uri="{FF2B5EF4-FFF2-40B4-BE49-F238E27FC236}">
              <a16:creationId xmlns:a16="http://schemas.microsoft.com/office/drawing/2014/main" id="{94A45C7D-6A23-4F70-BD48-93B86172759C}"/>
            </a:ext>
          </a:extLst>
        </xdr:cNvPr>
        <xdr:cNvSpPr txBox="1"/>
      </xdr:nvSpPr>
      <xdr:spPr>
        <a:xfrm>
          <a:off x="12042941" y="1096120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421" name="直線コネクタ 420">
          <a:extLst>
            <a:ext uri="{FF2B5EF4-FFF2-40B4-BE49-F238E27FC236}">
              <a16:creationId xmlns:a16="http://schemas.microsoft.com/office/drawing/2014/main" id="{4BD7305A-7530-448D-BBD8-774C929D9795}"/>
            </a:ext>
          </a:extLst>
        </xdr:cNvPr>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422" name="テキスト ボックス 421">
          <a:extLst>
            <a:ext uri="{FF2B5EF4-FFF2-40B4-BE49-F238E27FC236}">
              <a16:creationId xmlns:a16="http://schemas.microsoft.com/office/drawing/2014/main" id="{D44F5595-D5CF-4CEB-8A75-F88C52A48A41}"/>
            </a:ext>
          </a:extLst>
        </xdr:cNvPr>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423" name="直線コネクタ 422">
          <a:extLst>
            <a:ext uri="{FF2B5EF4-FFF2-40B4-BE49-F238E27FC236}">
              <a16:creationId xmlns:a16="http://schemas.microsoft.com/office/drawing/2014/main" id="{E49D1BF4-56CD-44EA-AEEB-49935FC32586}"/>
            </a:ext>
          </a:extLst>
        </xdr:cNvPr>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424" name="テキスト ボックス 423">
          <a:extLst>
            <a:ext uri="{FF2B5EF4-FFF2-40B4-BE49-F238E27FC236}">
              <a16:creationId xmlns:a16="http://schemas.microsoft.com/office/drawing/2014/main" id="{8FCD753C-8970-45EA-9365-BE7931B3CA68}"/>
            </a:ext>
          </a:extLst>
        </xdr:cNvPr>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425" name="直線コネクタ 424">
          <a:extLst>
            <a:ext uri="{FF2B5EF4-FFF2-40B4-BE49-F238E27FC236}">
              <a16:creationId xmlns:a16="http://schemas.microsoft.com/office/drawing/2014/main" id="{FF6D0585-4AF2-4519-88EC-A159647A5879}"/>
            </a:ext>
          </a:extLst>
        </xdr:cNvPr>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426" name="テキスト ボックス 425">
          <a:extLst>
            <a:ext uri="{FF2B5EF4-FFF2-40B4-BE49-F238E27FC236}">
              <a16:creationId xmlns:a16="http://schemas.microsoft.com/office/drawing/2014/main" id="{2201B630-2DCB-44CB-BD06-9A58D70FD3C4}"/>
            </a:ext>
          </a:extLst>
        </xdr:cNvPr>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427" name="直線コネクタ 426">
          <a:extLst>
            <a:ext uri="{FF2B5EF4-FFF2-40B4-BE49-F238E27FC236}">
              <a16:creationId xmlns:a16="http://schemas.microsoft.com/office/drawing/2014/main" id="{0BE595AB-74D7-4C0F-906B-B4C791B1C4E5}"/>
            </a:ext>
          </a:extLst>
        </xdr:cNvPr>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428" name="テキスト ボックス 427">
          <a:extLst>
            <a:ext uri="{FF2B5EF4-FFF2-40B4-BE49-F238E27FC236}">
              <a16:creationId xmlns:a16="http://schemas.microsoft.com/office/drawing/2014/main" id="{E934E443-DE41-41A4-86D0-2A3A40E78033}"/>
            </a:ext>
          </a:extLst>
        </xdr:cNvPr>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429" name="直線コネクタ 428">
          <a:extLst>
            <a:ext uri="{FF2B5EF4-FFF2-40B4-BE49-F238E27FC236}">
              <a16:creationId xmlns:a16="http://schemas.microsoft.com/office/drawing/2014/main" id="{3ACA6A3C-692B-4E37-BBB5-E56958CAD2A4}"/>
            </a:ext>
          </a:extLst>
        </xdr:cNvPr>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70049</xdr:rowOff>
    </xdr:from>
    <xdr:ext cx="403059" cy="259045"/>
    <xdr:sp macro="" textlink="">
      <xdr:nvSpPr>
        <xdr:cNvPr id="430" name="テキスト ボックス 429">
          <a:extLst>
            <a:ext uri="{FF2B5EF4-FFF2-40B4-BE49-F238E27FC236}">
              <a16:creationId xmlns:a16="http://schemas.microsoft.com/office/drawing/2014/main" id="{83D99CE3-EE41-4498-8FA9-35BF9CA4227A}"/>
            </a:ext>
          </a:extLst>
        </xdr:cNvPr>
        <xdr:cNvSpPr txBox="1"/>
      </xdr:nvSpPr>
      <xdr:spPr>
        <a:xfrm>
          <a:off x="12042941" y="932834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431" name="直線コネクタ 430">
          <a:extLst>
            <a:ext uri="{FF2B5EF4-FFF2-40B4-BE49-F238E27FC236}">
              <a16:creationId xmlns:a16="http://schemas.microsoft.com/office/drawing/2014/main" id="{4ABEF026-EDB3-4D1F-A523-B1AA16020C25}"/>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432" name="テキスト ボックス 431">
          <a:extLst>
            <a:ext uri="{FF2B5EF4-FFF2-40B4-BE49-F238E27FC236}">
              <a16:creationId xmlns:a16="http://schemas.microsoft.com/office/drawing/2014/main" id="{4879F4B8-9C44-4552-BD9B-CDBEE8579DF7}"/>
            </a:ext>
          </a:extLst>
        </xdr:cNvPr>
        <xdr:cNvSpPr txBox="1"/>
      </xdr:nvSpPr>
      <xdr:spPr>
        <a:xfrm>
          <a:off x="12042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433" name="【学校施設】&#10;有形固定資産減価償却率グラフ枠">
          <a:extLst>
            <a:ext uri="{FF2B5EF4-FFF2-40B4-BE49-F238E27FC236}">
              <a16:creationId xmlns:a16="http://schemas.microsoft.com/office/drawing/2014/main" id="{628FB231-33D6-4CF4-B56F-AF246EE95C72}"/>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73478</xdr:rowOff>
    </xdr:from>
    <xdr:to>
      <xdr:col>85</xdr:col>
      <xdr:colOff>126364</xdr:colOff>
      <xdr:row>64</xdr:row>
      <xdr:rowOff>48985</xdr:rowOff>
    </xdr:to>
    <xdr:cxnSp macro="">
      <xdr:nvCxnSpPr>
        <xdr:cNvPr id="434" name="直線コネクタ 433">
          <a:extLst>
            <a:ext uri="{FF2B5EF4-FFF2-40B4-BE49-F238E27FC236}">
              <a16:creationId xmlns:a16="http://schemas.microsoft.com/office/drawing/2014/main" id="{8ED0C765-8F41-4875-9F91-31546EFD8AFC}"/>
            </a:ext>
          </a:extLst>
        </xdr:cNvPr>
        <xdr:cNvCxnSpPr/>
      </xdr:nvCxnSpPr>
      <xdr:spPr>
        <a:xfrm flipV="1">
          <a:off x="16318864" y="9503228"/>
          <a:ext cx="0" cy="15185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52812</xdr:rowOff>
    </xdr:from>
    <xdr:ext cx="405111" cy="259045"/>
    <xdr:sp macro="" textlink="">
      <xdr:nvSpPr>
        <xdr:cNvPr id="435" name="【学校施設】&#10;有形固定資産減価償却率最小値テキスト">
          <a:extLst>
            <a:ext uri="{FF2B5EF4-FFF2-40B4-BE49-F238E27FC236}">
              <a16:creationId xmlns:a16="http://schemas.microsoft.com/office/drawing/2014/main" id="{22C84B93-3E79-4BDC-9539-71160A81DB3A}"/>
            </a:ext>
          </a:extLst>
        </xdr:cNvPr>
        <xdr:cNvSpPr txBox="1"/>
      </xdr:nvSpPr>
      <xdr:spPr>
        <a:xfrm>
          <a:off x="16357600" y="110256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48985</xdr:rowOff>
    </xdr:from>
    <xdr:to>
      <xdr:col>86</xdr:col>
      <xdr:colOff>25400</xdr:colOff>
      <xdr:row>64</xdr:row>
      <xdr:rowOff>48985</xdr:rowOff>
    </xdr:to>
    <xdr:cxnSp macro="">
      <xdr:nvCxnSpPr>
        <xdr:cNvPr id="436" name="直線コネクタ 435">
          <a:extLst>
            <a:ext uri="{FF2B5EF4-FFF2-40B4-BE49-F238E27FC236}">
              <a16:creationId xmlns:a16="http://schemas.microsoft.com/office/drawing/2014/main" id="{34D6AF86-DE6E-4EBE-8163-18AB2EBCADA8}"/>
            </a:ext>
          </a:extLst>
        </xdr:cNvPr>
        <xdr:cNvCxnSpPr/>
      </xdr:nvCxnSpPr>
      <xdr:spPr>
        <a:xfrm>
          <a:off x="16230600" y="110217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20155</xdr:rowOff>
    </xdr:from>
    <xdr:ext cx="405111" cy="259045"/>
    <xdr:sp macro="" textlink="">
      <xdr:nvSpPr>
        <xdr:cNvPr id="437" name="【学校施設】&#10;有形固定資産減価償却率最大値テキスト">
          <a:extLst>
            <a:ext uri="{FF2B5EF4-FFF2-40B4-BE49-F238E27FC236}">
              <a16:creationId xmlns:a16="http://schemas.microsoft.com/office/drawing/2014/main" id="{0ED9C76B-B1CB-4842-B1EF-E6202BB719EB}"/>
            </a:ext>
          </a:extLst>
        </xdr:cNvPr>
        <xdr:cNvSpPr txBox="1"/>
      </xdr:nvSpPr>
      <xdr:spPr>
        <a:xfrm>
          <a:off x="16357600" y="92784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73478</xdr:rowOff>
    </xdr:from>
    <xdr:to>
      <xdr:col>86</xdr:col>
      <xdr:colOff>25400</xdr:colOff>
      <xdr:row>55</xdr:row>
      <xdr:rowOff>73478</xdr:rowOff>
    </xdr:to>
    <xdr:cxnSp macro="">
      <xdr:nvCxnSpPr>
        <xdr:cNvPr id="438" name="直線コネクタ 437">
          <a:extLst>
            <a:ext uri="{FF2B5EF4-FFF2-40B4-BE49-F238E27FC236}">
              <a16:creationId xmlns:a16="http://schemas.microsoft.com/office/drawing/2014/main" id="{186D41A2-3720-44DC-A1AF-6DDFF3083CD5}"/>
            </a:ext>
          </a:extLst>
        </xdr:cNvPr>
        <xdr:cNvCxnSpPr/>
      </xdr:nvCxnSpPr>
      <xdr:spPr>
        <a:xfrm>
          <a:off x="16230600" y="95032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146793</xdr:rowOff>
    </xdr:from>
    <xdr:ext cx="405111" cy="259045"/>
    <xdr:sp macro="" textlink="">
      <xdr:nvSpPr>
        <xdr:cNvPr id="439" name="【学校施設】&#10;有形固定資産減価償却率平均値テキスト">
          <a:extLst>
            <a:ext uri="{FF2B5EF4-FFF2-40B4-BE49-F238E27FC236}">
              <a16:creationId xmlns:a16="http://schemas.microsoft.com/office/drawing/2014/main" id="{92BAF46A-1010-4BC5-A91F-ECE310B93F3D}"/>
            </a:ext>
          </a:extLst>
        </xdr:cNvPr>
        <xdr:cNvSpPr txBox="1"/>
      </xdr:nvSpPr>
      <xdr:spPr>
        <a:xfrm>
          <a:off x="16357600" y="1009089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123916</xdr:rowOff>
    </xdr:from>
    <xdr:to>
      <xdr:col>85</xdr:col>
      <xdr:colOff>177800</xdr:colOff>
      <xdr:row>60</xdr:row>
      <xdr:rowOff>54066</xdr:rowOff>
    </xdr:to>
    <xdr:sp macro="" textlink="">
      <xdr:nvSpPr>
        <xdr:cNvPr id="440" name="フローチャート: 判断 439">
          <a:extLst>
            <a:ext uri="{FF2B5EF4-FFF2-40B4-BE49-F238E27FC236}">
              <a16:creationId xmlns:a16="http://schemas.microsoft.com/office/drawing/2014/main" id="{09BE5805-6551-4C39-BE73-AC845DB44C76}"/>
            </a:ext>
          </a:extLst>
        </xdr:cNvPr>
        <xdr:cNvSpPr/>
      </xdr:nvSpPr>
      <xdr:spPr>
        <a:xfrm>
          <a:off x="16268700" y="10239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81462</xdr:rowOff>
    </xdr:from>
    <xdr:to>
      <xdr:col>81</xdr:col>
      <xdr:colOff>101600</xdr:colOff>
      <xdr:row>60</xdr:row>
      <xdr:rowOff>11612</xdr:rowOff>
    </xdr:to>
    <xdr:sp macro="" textlink="">
      <xdr:nvSpPr>
        <xdr:cNvPr id="441" name="フローチャート: 判断 440">
          <a:extLst>
            <a:ext uri="{FF2B5EF4-FFF2-40B4-BE49-F238E27FC236}">
              <a16:creationId xmlns:a16="http://schemas.microsoft.com/office/drawing/2014/main" id="{7019F087-5B8B-4D2D-94E6-D654D563280F}"/>
            </a:ext>
          </a:extLst>
        </xdr:cNvPr>
        <xdr:cNvSpPr/>
      </xdr:nvSpPr>
      <xdr:spPr>
        <a:xfrm>
          <a:off x="15430500" y="101970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58601</xdr:rowOff>
    </xdr:from>
    <xdr:to>
      <xdr:col>76</xdr:col>
      <xdr:colOff>165100</xdr:colOff>
      <xdr:row>59</xdr:row>
      <xdr:rowOff>160201</xdr:rowOff>
    </xdr:to>
    <xdr:sp macro="" textlink="">
      <xdr:nvSpPr>
        <xdr:cNvPr id="442" name="フローチャート: 判断 441">
          <a:extLst>
            <a:ext uri="{FF2B5EF4-FFF2-40B4-BE49-F238E27FC236}">
              <a16:creationId xmlns:a16="http://schemas.microsoft.com/office/drawing/2014/main" id="{14864A22-84F9-4FED-9112-53B8500CD169}"/>
            </a:ext>
          </a:extLst>
        </xdr:cNvPr>
        <xdr:cNvSpPr/>
      </xdr:nvSpPr>
      <xdr:spPr>
        <a:xfrm>
          <a:off x="14541500" y="101741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22678</xdr:rowOff>
    </xdr:from>
    <xdr:to>
      <xdr:col>72</xdr:col>
      <xdr:colOff>38100</xdr:colOff>
      <xdr:row>59</xdr:row>
      <xdr:rowOff>124278</xdr:rowOff>
    </xdr:to>
    <xdr:sp macro="" textlink="">
      <xdr:nvSpPr>
        <xdr:cNvPr id="443" name="フローチャート: 判断 442">
          <a:extLst>
            <a:ext uri="{FF2B5EF4-FFF2-40B4-BE49-F238E27FC236}">
              <a16:creationId xmlns:a16="http://schemas.microsoft.com/office/drawing/2014/main" id="{0EB47FFE-E8AA-4A56-A40C-5F8C5A493049}"/>
            </a:ext>
          </a:extLst>
        </xdr:cNvPr>
        <xdr:cNvSpPr/>
      </xdr:nvSpPr>
      <xdr:spPr>
        <a:xfrm>
          <a:off x="13652500" y="10138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25944</xdr:rowOff>
    </xdr:from>
    <xdr:to>
      <xdr:col>67</xdr:col>
      <xdr:colOff>101600</xdr:colOff>
      <xdr:row>59</xdr:row>
      <xdr:rowOff>127544</xdr:rowOff>
    </xdr:to>
    <xdr:sp macro="" textlink="">
      <xdr:nvSpPr>
        <xdr:cNvPr id="444" name="フローチャート: 判断 443">
          <a:extLst>
            <a:ext uri="{FF2B5EF4-FFF2-40B4-BE49-F238E27FC236}">
              <a16:creationId xmlns:a16="http://schemas.microsoft.com/office/drawing/2014/main" id="{462E3D85-E4CE-4CDD-8481-232AB5878A2E}"/>
            </a:ext>
          </a:extLst>
        </xdr:cNvPr>
        <xdr:cNvSpPr/>
      </xdr:nvSpPr>
      <xdr:spPr>
        <a:xfrm>
          <a:off x="12763500" y="101414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445" name="テキスト ボックス 444">
          <a:extLst>
            <a:ext uri="{FF2B5EF4-FFF2-40B4-BE49-F238E27FC236}">
              <a16:creationId xmlns:a16="http://schemas.microsoft.com/office/drawing/2014/main" id="{F4562F10-2A7F-4008-9854-06C3F78911B5}"/>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446" name="テキスト ボックス 445">
          <a:extLst>
            <a:ext uri="{FF2B5EF4-FFF2-40B4-BE49-F238E27FC236}">
              <a16:creationId xmlns:a16="http://schemas.microsoft.com/office/drawing/2014/main" id="{C5457E44-D34C-4E14-8CAC-18411184595E}"/>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447" name="テキスト ボックス 446">
          <a:extLst>
            <a:ext uri="{FF2B5EF4-FFF2-40B4-BE49-F238E27FC236}">
              <a16:creationId xmlns:a16="http://schemas.microsoft.com/office/drawing/2014/main" id="{0746C03C-B35C-4741-8F1A-743D6CE2107C}"/>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448" name="テキスト ボックス 447">
          <a:extLst>
            <a:ext uri="{FF2B5EF4-FFF2-40B4-BE49-F238E27FC236}">
              <a16:creationId xmlns:a16="http://schemas.microsoft.com/office/drawing/2014/main" id="{A29A3E66-EFCA-4E27-AE08-88DC1C4AC20C}"/>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449" name="テキスト ボックス 448">
          <a:extLst>
            <a:ext uri="{FF2B5EF4-FFF2-40B4-BE49-F238E27FC236}">
              <a16:creationId xmlns:a16="http://schemas.microsoft.com/office/drawing/2014/main" id="{494B3B74-D9E1-4E7C-AE3A-8D12D5B45845}"/>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78196</xdr:rowOff>
    </xdr:from>
    <xdr:to>
      <xdr:col>85</xdr:col>
      <xdr:colOff>177800</xdr:colOff>
      <xdr:row>62</xdr:row>
      <xdr:rowOff>8346</xdr:rowOff>
    </xdr:to>
    <xdr:sp macro="" textlink="">
      <xdr:nvSpPr>
        <xdr:cNvPr id="450" name="楕円 449">
          <a:extLst>
            <a:ext uri="{FF2B5EF4-FFF2-40B4-BE49-F238E27FC236}">
              <a16:creationId xmlns:a16="http://schemas.microsoft.com/office/drawing/2014/main" id="{445CA6D1-8A87-4672-9711-931E32A0B92A}"/>
            </a:ext>
          </a:extLst>
        </xdr:cNvPr>
        <xdr:cNvSpPr/>
      </xdr:nvSpPr>
      <xdr:spPr>
        <a:xfrm>
          <a:off x="16268700" y="105366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61</xdr:row>
      <xdr:rowOff>56623</xdr:rowOff>
    </xdr:from>
    <xdr:ext cx="405111" cy="259045"/>
    <xdr:sp macro="" textlink="">
      <xdr:nvSpPr>
        <xdr:cNvPr id="451" name="【学校施設】&#10;有形固定資産減価償却率該当値テキスト">
          <a:extLst>
            <a:ext uri="{FF2B5EF4-FFF2-40B4-BE49-F238E27FC236}">
              <a16:creationId xmlns:a16="http://schemas.microsoft.com/office/drawing/2014/main" id="{44E17BA6-E50D-45C7-A03C-C8B018CA513A}"/>
            </a:ext>
          </a:extLst>
        </xdr:cNvPr>
        <xdr:cNvSpPr txBox="1"/>
      </xdr:nvSpPr>
      <xdr:spPr>
        <a:xfrm>
          <a:off x="16357600" y="105150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61</xdr:row>
      <xdr:rowOff>32476</xdr:rowOff>
    </xdr:from>
    <xdr:to>
      <xdr:col>81</xdr:col>
      <xdr:colOff>101600</xdr:colOff>
      <xdr:row>61</xdr:row>
      <xdr:rowOff>134076</xdr:rowOff>
    </xdr:to>
    <xdr:sp macro="" textlink="">
      <xdr:nvSpPr>
        <xdr:cNvPr id="452" name="楕円 451">
          <a:extLst>
            <a:ext uri="{FF2B5EF4-FFF2-40B4-BE49-F238E27FC236}">
              <a16:creationId xmlns:a16="http://schemas.microsoft.com/office/drawing/2014/main" id="{C32086E6-7424-4FF1-9C75-EB73D24280FD}"/>
            </a:ext>
          </a:extLst>
        </xdr:cNvPr>
        <xdr:cNvSpPr/>
      </xdr:nvSpPr>
      <xdr:spPr>
        <a:xfrm>
          <a:off x="15430500" y="104909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61</xdr:row>
      <xdr:rowOff>83276</xdr:rowOff>
    </xdr:from>
    <xdr:to>
      <xdr:col>85</xdr:col>
      <xdr:colOff>127000</xdr:colOff>
      <xdr:row>61</xdr:row>
      <xdr:rowOff>128996</xdr:rowOff>
    </xdr:to>
    <xdr:cxnSp macro="">
      <xdr:nvCxnSpPr>
        <xdr:cNvPr id="453" name="直線コネクタ 452">
          <a:extLst>
            <a:ext uri="{FF2B5EF4-FFF2-40B4-BE49-F238E27FC236}">
              <a16:creationId xmlns:a16="http://schemas.microsoft.com/office/drawing/2014/main" id="{0E02ACD9-47B6-48CA-9E20-D5F691A6ABD6}"/>
            </a:ext>
          </a:extLst>
        </xdr:cNvPr>
        <xdr:cNvCxnSpPr/>
      </xdr:nvCxnSpPr>
      <xdr:spPr>
        <a:xfrm>
          <a:off x="15481300" y="10541726"/>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145143</xdr:rowOff>
    </xdr:from>
    <xdr:to>
      <xdr:col>76</xdr:col>
      <xdr:colOff>165100</xdr:colOff>
      <xdr:row>61</xdr:row>
      <xdr:rowOff>75293</xdr:rowOff>
    </xdr:to>
    <xdr:sp macro="" textlink="">
      <xdr:nvSpPr>
        <xdr:cNvPr id="454" name="楕円 453">
          <a:extLst>
            <a:ext uri="{FF2B5EF4-FFF2-40B4-BE49-F238E27FC236}">
              <a16:creationId xmlns:a16="http://schemas.microsoft.com/office/drawing/2014/main" id="{710F5478-C9A6-4E50-B49D-F8BB949D36BE}"/>
            </a:ext>
          </a:extLst>
        </xdr:cNvPr>
        <xdr:cNvSpPr/>
      </xdr:nvSpPr>
      <xdr:spPr>
        <a:xfrm>
          <a:off x="14541500" y="10432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61</xdr:row>
      <xdr:rowOff>24493</xdr:rowOff>
    </xdr:from>
    <xdr:to>
      <xdr:col>81</xdr:col>
      <xdr:colOff>50800</xdr:colOff>
      <xdr:row>61</xdr:row>
      <xdr:rowOff>83276</xdr:rowOff>
    </xdr:to>
    <xdr:cxnSp macro="">
      <xdr:nvCxnSpPr>
        <xdr:cNvPr id="455" name="直線コネクタ 454">
          <a:extLst>
            <a:ext uri="{FF2B5EF4-FFF2-40B4-BE49-F238E27FC236}">
              <a16:creationId xmlns:a16="http://schemas.microsoft.com/office/drawing/2014/main" id="{F36915BF-24F5-4742-B480-B8F602893B7F}"/>
            </a:ext>
          </a:extLst>
        </xdr:cNvPr>
        <xdr:cNvCxnSpPr/>
      </xdr:nvCxnSpPr>
      <xdr:spPr>
        <a:xfrm>
          <a:off x="14592300" y="10482943"/>
          <a:ext cx="889000" cy="587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61</xdr:row>
      <xdr:rowOff>3084</xdr:rowOff>
    </xdr:from>
    <xdr:to>
      <xdr:col>72</xdr:col>
      <xdr:colOff>38100</xdr:colOff>
      <xdr:row>61</xdr:row>
      <xdr:rowOff>104684</xdr:rowOff>
    </xdr:to>
    <xdr:sp macro="" textlink="">
      <xdr:nvSpPr>
        <xdr:cNvPr id="456" name="楕円 455">
          <a:extLst>
            <a:ext uri="{FF2B5EF4-FFF2-40B4-BE49-F238E27FC236}">
              <a16:creationId xmlns:a16="http://schemas.microsoft.com/office/drawing/2014/main" id="{37B8B55E-34C3-40E0-ACF0-96DE5C4B0BBE}"/>
            </a:ext>
          </a:extLst>
        </xdr:cNvPr>
        <xdr:cNvSpPr/>
      </xdr:nvSpPr>
      <xdr:spPr>
        <a:xfrm>
          <a:off x="13652500" y="104615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61</xdr:row>
      <xdr:rowOff>24493</xdr:rowOff>
    </xdr:from>
    <xdr:to>
      <xdr:col>76</xdr:col>
      <xdr:colOff>114300</xdr:colOff>
      <xdr:row>61</xdr:row>
      <xdr:rowOff>53884</xdr:rowOff>
    </xdr:to>
    <xdr:cxnSp macro="">
      <xdr:nvCxnSpPr>
        <xdr:cNvPr id="457" name="直線コネクタ 456">
          <a:extLst>
            <a:ext uri="{FF2B5EF4-FFF2-40B4-BE49-F238E27FC236}">
              <a16:creationId xmlns:a16="http://schemas.microsoft.com/office/drawing/2014/main" id="{048B28EB-4A2D-4588-80B2-BBA8CBE88DEF}"/>
            </a:ext>
          </a:extLst>
        </xdr:cNvPr>
        <xdr:cNvCxnSpPr/>
      </xdr:nvCxnSpPr>
      <xdr:spPr>
        <a:xfrm flipV="1">
          <a:off x="13703300" y="10482943"/>
          <a:ext cx="889000" cy="29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125549</xdr:rowOff>
    </xdr:from>
    <xdr:to>
      <xdr:col>67</xdr:col>
      <xdr:colOff>101600</xdr:colOff>
      <xdr:row>61</xdr:row>
      <xdr:rowOff>55699</xdr:rowOff>
    </xdr:to>
    <xdr:sp macro="" textlink="">
      <xdr:nvSpPr>
        <xdr:cNvPr id="458" name="楕円 457">
          <a:extLst>
            <a:ext uri="{FF2B5EF4-FFF2-40B4-BE49-F238E27FC236}">
              <a16:creationId xmlns:a16="http://schemas.microsoft.com/office/drawing/2014/main" id="{2D3BCDD0-76BB-4A52-9D12-1578036A1E39}"/>
            </a:ext>
          </a:extLst>
        </xdr:cNvPr>
        <xdr:cNvSpPr/>
      </xdr:nvSpPr>
      <xdr:spPr>
        <a:xfrm>
          <a:off x="12763500" y="104125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61</xdr:row>
      <xdr:rowOff>4899</xdr:rowOff>
    </xdr:from>
    <xdr:to>
      <xdr:col>71</xdr:col>
      <xdr:colOff>177800</xdr:colOff>
      <xdr:row>61</xdr:row>
      <xdr:rowOff>53884</xdr:rowOff>
    </xdr:to>
    <xdr:cxnSp macro="">
      <xdr:nvCxnSpPr>
        <xdr:cNvPr id="459" name="直線コネクタ 458">
          <a:extLst>
            <a:ext uri="{FF2B5EF4-FFF2-40B4-BE49-F238E27FC236}">
              <a16:creationId xmlns:a16="http://schemas.microsoft.com/office/drawing/2014/main" id="{DFD02116-D507-4C9F-A23F-7C6FA5675B46}"/>
            </a:ext>
          </a:extLst>
        </xdr:cNvPr>
        <xdr:cNvCxnSpPr/>
      </xdr:nvCxnSpPr>
      <xdr:spPr>
        <a:xfrm>
          <a:off x="12814300" y="10463349"/>
          <a:ext cx="889000" cy="489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28139</xdr:rowOff>
    </xdr:from>
    <xdr:ext cx="405111" cy="259045"/>
    <xdr:sp macro="" textlink="">
      <xdr:nvSpPr>
        <xdr:cNvPr id="460" name="n_1aveValue【学校施設】&#10;有形固定資産減価償却率">
          <a:extLst>
            <a:ext uri="{FF2B5EF4-FFF2-40B4-BE49-F238E27FC236}">
              <a16:creationId xmlns:a16="http://schemas.microsoft.com/office/drawing/2014/main" id="{C16EE7A0-0C71-4C5A-9535-DEEFAAE29373}"/>
            </a:ext>
          </a:extLst>
        </xdr:cNvPr>
        <xdr:cNvSpPr txBox="1"/>
      </xdr:nvSpPr>
      <xdr:spPr>
        <a:xfrm>
          <a:off x="15266044" y="99722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5278</xdr:rowOff>
    </xdr:from>
    <xdr:ext cx="405111" cy="259045"/>
    <xdr:sp macro="" textlink="">
      <xdr:nvSpPr>
        <xdr:cNvPr id="461" name="n_2aveValue【学校施設】&#10;有形固定資産減価償却率">
          <a:extLst>
            <a:ext uri="{FF2B5EF4-FFF2-40B4-BE49-F238E27FC236}">
              <a16:creationId xmlns:a16="http://schemas.microsoft.com/office/drawing/2014/main" id="{B62B611F-E67A-468A-8B17-7AC52AB2F301}"/>
            </a:ext>
          </a:extLst>
        </xdr:cNvPr>
        <xdr:cNvSpPr txBox="1"/>
      </xdr:nvSpPr>
      <xdr:spPr>
        <a:xfrm>
          <a:off x="14389744" y="99493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140805</xdr:rowOff>
    </xdr:from>
    <xdr:ext cx="405111" cy="259045"/>
    <xdr:sp macro="" textlink="">
      <xdr:nvSpPr>
        <xdr:cNvPr id="462" name="n_3aveValue【学校施設】&#10;有形固定資産減価償却率">
          <a:extLst>
            <a:ext uri="{FF2B5EF4-FFF2-40B4-BE49-F238E27FC236}">
              <a16:creationId xmlns:a16="http://schemas.microsoft.com/office/drawing/2014/main" id="{ACB97FFD-8215-4FE7-B295-ED63202AC365}"/>
            </a:ext>
          </a:extLst>
        </xdr:cNvPr>
        <xdr:cNvSpPr txBox="1"/>
      </xdr:nvSpPr>
      <xdr:spPr>
        <a:xfrm>
          <a:off x="13500744" y="99134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144071</xdr:rowOff>
    </xdr:from>
    <xdr:ext cx="405111" cy="259045"/>
    <xdr:sp macro="" textlink="">
      <xdr:nvSpPr>
        <xdr:cNvPr id="463" name="n_4aveValue【学校施設】&#10;有形固定資産減価償却率">
          <a:extLst>
            <a:ext uri="{FF2B5EF4-FFF2-40B4-BE49-F238E27FC236}">
              <a16:creationId xmlns:a16="http://schemas.microsoft.com/office/drawing/2014/main" id="{6B94A2EC-D94B-4872-A381-313E01E48303}"/>
            </a:ext>
          </a:extLst>
        </xdr:cNvPr>
        <xdr:cNvSpPr txBox="1"/>
      </xdr:nvSpPr>
      <xdr:spPr>
        <a:xfrm>
          <a:off x="12611744" y="99167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61</xdr:row>
      <xdr:rowOff>125203</xdr:rowOff>
    </xdr:from>
    <xdr:ext cx="405111" cy="259045"/>
    <xdr:sp macro="" textlink="">
      <xdr:nvSpPr>
        <xdr:cNvPr id="464" name="n_1mainValue【学校施設】&#10;有形固定資産減価償却率">
          <a:extLst>
            <a:ext uri="{FF2B5EF4-FFF2-40B4-BE49-F238E27FC236}">
              <a16:creationId xmlns:a16="http://schemas.microsoft.com/office/drawing/2014/main" id="{91D64A83-9CD3-49FA-B47F-CBEAC1E1999F}"/>
            </a:ext>
          </a:extLst>
        </xdr:cNvPr>
        <xdr:cNvSpPr txBox="1"/>
      </xdr:nvSpPr>
      <xdr:spPr>
        <a:xfrm>
          <a:off x="15266044" y="105836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66420</xdr:rowOff>
    </xdr:from>
    <xdr:ext cx="405111" cy="259045"/>
    <xdr:sp macro="" textlink="">
      <xdr:nvSpPr>
        <xdr:cNvPr id="465" name="n_2mainValue【学校施設】&#10;有形固定資産減価償却率">
          <a:extLst>
            <a:ext uri="{FF2B5EF4-FFF2-40B4-BE49-F238E27FC236}">
              <a16:creationId xmlns:a16="http://schemas.microsoft.com/office/drawing/2014/main" id="{D63F1C2C-F117-4172-86DB-1F2E7D69BD3A}"/>
            </a:ext>
          </a:extLst>
        </xdr:cNvPr>
        <xdr:cNvSpPr txBox="1"/>
      </xdr:nvSpPr>
      <xdr:spPr>
        <a:xfrm>
          <a:off x="14389744" y="105248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95811</xdr:rowOff>
    </xdr:from>
    <xdr:ext cx="405111" cy="259045"/>
    <xdr:sp macro="" textlink="">
      <xdr:nvSpPr>
        <xdr:cNvPr id="466" name="n_3mainValue【学校施設】&#10;有形固定資産減価償却率">
          <a:extLst>
            <a:ext uri="{FF2B5EF4-FFF2-40B4-BE49-F238E27FC236}">
              <a16:creationId xmlns:a16="http://schemas.microsoft.com/office/drawing/2014/main" id="{06FB1499-20AD-4506-ABC6-44095481A870}"/>
            </a:ext>
          </a:extLst>
        </xdr:cNvPr>
        <xdr:cNvSpPr txBox="1"/>
      </xdr:nvSpPr>
      <xdr:spPr>
        <a:xfrm>
          <a:off x="13500744" y="105542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46826</xdr:rowOff>
    </xdr:from>
    <xdr:ext cx="405111" cy="259045"/>
    <xdr:sp macro="" textlink="">
      <xdr:nvSpPr>
        <xdr:cNvPr id="467" name="n_4mainValue【学校施設】&#10;有形固定資産減価償却率">
          <a:extLst>
            <a:ext uri="{FF2B5EF4-FFF2-40B4-BE49-F238E27FC236}">
              <a16:creationId xmlns:a16="http://schemas.microsoft.com/office/drawing/2014/main" id="{5BEF1E1B-189C-4B15-99FA-DA088FE14675}"/>
            </a:ext>
          </a:extLst>
        </xdr:cNvPr>
        <xdr:cNvSpPr txBox="1"/>
      </xdr:nvSpPr>
      <xdr:spPr>
        <a:xfrm>
          <a:off x="12611744" y="105052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468" name="正方形/長方形 467">
          <a:extLst>
            <a:ext uri="{FF2B5EF4-FFF2-40B4-BE49-F238E27FC236}">
              <a16:creationId xmlns:a16="http://schemas.microsoft.com/office/drawing/2014/main" id="{F2BE2074-C617-4F55-B9D8-08E0B9382216}"/>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469" name="正方形/長方形 468">
          <a:extLst>
            <a:ext uri="{FF2B5EF4-FFF2-40B4-BE49-F238E27FC236}">
              <a16:creationId xmlns:a16="http://schemas.microsoft.com/office/drawing/2014/main" id="{B52392F9-11D3-4F85-8251-1D47A774184B}"/>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470" name="正方形/長方形 469">
          <a:extLst>
            <a:ext uri="{FF2B5EF4-FFF2-40B4-BE49-F238E27FC236}">
              <a16:creationId xmlns:a16="http://schemas.microsoft.com/office/drawing/2014/main" id="{2514D37E-8D63-46C5-B932-0F058F144C3B}"/>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471" name="正方形/長方形 470">
          <a:extLst>
            <a:ext uri="{FF2B5EF4-FFF2-40B4-BE49-F238E27FC236}">
              <a16:creationId xmlns:a16="http://schemas.microsoft.com/office/drawing/2014/main" id="{2C175561-6C39-41AF-8CC3-5FFE816E83AC}"/>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472" name="正方形/長方形 471">
          <a:extLst>
            <a:ext uri="{FF2B5EF4-FFF2-40B4-BE49-F238E27FC236}">
              <a16:creationId xmlns:a16="http://schemas.microsoft.com/office/drawing/2014/main" id="{83A7DD6D-3B27-45D4-BE75-D1414027B3E4}"/>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473" name="正方形/長方形 472">
          <a:extLst>
            <a:ext uri="{FF2B5EF4-FFF2-40B4-BE49-F238E27FC236}">
              <a16:creationId xmlns:a16="http://schemas.microsoft.com/office/drawing/2014/main" id="{78FF6BE7-EF75-4243-AE59-F3F35C992733}"/>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474" name="正方形/長方形 473">
          <a:extLst>
            <a:ext uri="{FF2B5EF4-FFF2-40B4-BE49-F238E27FC236}">
              <a16:creationId xmlns:a16="http://schemas.microsoft.com/office/drawing/2014/main" id="{07440391-F945-4B79-A0E8-51BA074111E3}"/>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475" name="正方形/長方形 474">
          <a:extLst>
            <a:ext uri="{FF2B5EF4-FFF2-40B4-BE49-F238E27FC236}">
              <a16:creationId xmlns:a16="http://schemas.microsoft.com/office/drawing/2014/main" id="{F5DA7329-0FD9-4326-947E-5A5CA299AEB2}"/>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476" name="テキスト ボックス 475">
          <a:extLst>
            <a:ext uri="{FF2B5EF4-FFF2-40B4-BE49-F238E27FC236}">
              <a16:creationId xmlns:a16="http://schemas.microsoft.com/office/drawing/2014/main" id="{756272B1-2A77-4186-AFD4-184DD38F8F8E}"/>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477" name="直線コネクタ 476">
          <a:extLst>
            <a:ext uri="{FF2B5EF4-FFF2-40B4-BE49-F238E27FC236}">
              <a16:creationId xmlns:a16="http://schemas.microsoft.com/office/drawing/2014/main" id="{40D9BD41-C72C-4188-8D98-C43F9E03FCE3}"/>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478" name="直線コネクタ 477">
          <a:extLst>
            <a:ext uri="{FF2B5EF4-FFF2-40B4-BE49-F238E27FC236}">
              <a16:creationId xmlns:a16="http://schemas.microsoft.com/office/drawing/2014/main" id="{D59355F0-B4F2-4532-BF7F-42B8C4BF8D54}"/>
            </a:ext>
          </a:extLst>
        </xdr:cNvPr>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479" name="テキスト ボックス 478">
          <a:extLst>
            <a:ext uri="{FF2B5EF4-FFF2-40B4-BE49-F238E27FC236}">
              <a16:creationId xmlns:a16="http://schemas.microsoft.com/office/drawing/2014/main" id="{138AF92E-937D-4303-B6AA-5CE20241E798}"/>
            </a:ext>
          </a:extLst>
        </xdr:cNvPr>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480" name="直線コネクタ 479">
          <a:extLst>
            <a:ext uri="{FF2B5EF4-FFF2-40B4-BE49-F238E27FC236}">
              <a16:creationId xmlns:a16="http://schemas.microsoft.com/office/drawing/2014/main" id="{24095390-0D38-415F-8B34-BA3C51077460}"/>
            </a:ext>
          </a:extLst>
        </xdr:cNvPr>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481" name="テキスト ボックス 480">
          <a:extLst>
            <a:ext uri="{FF2B5EF4-FFF2-40B4-BE49-F238E27FC236}">
              <a16:creationId xmlns:a16="http://schemas.microsoft.com/office/drawing/2014/main" id="{D2B769A9-B154-4703-A524-64B99077BBB1}"/>
            </a:ext>
          </a:extLst>
        </xdr:cNvPr>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482" name="直線コネクタ 481">
          <a:extLst>
            <a:ext uri="{FF2B5EF4-FFF2-40B4-BE49-F238E27FC236}">
              <a16:creationId xmlns:a16="http://schemas.microsoft.com/office/drawing/2014/main" id="{09AB8137-7BC5-49D0-AC53-85095A364088}"/>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483" name="テキスト ボックス 482">
          <a:extLst>
            <a:ext uri="{FF2B5EF4-FFF2-40B4-BE49-F238E27FC236}">
              <a16:creationId xmlns:a16="http://schemas.microsoft.com/office/drawing/2014/main" id="{FD4D64F7-5702-4B2D-9070-F4E0A65BA97D}"/>
            </a:ext>
          </a:extLst>
        </xdr:cNvPr>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484" name="直線コネクタ 483">
          <a:extLst>
            <a:ext uri="{FF2B5EF4-FFF2-40B4-BE49-F238E27FC236}">
              <a16:creationId xmlns:a16="http://schemas.microsoft.com/office/drawing/2014/main" id="{4F62F7AE-859E-4982-B6EB-87F8501686C3}"/>
            </a:ext>
          </a:extLst>
        </xdr:cNvPr>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485" name="テキスト ボックス 484">
          <a:extLst>
            <a:ext uri="{FF2B5EF4-FFF2-40B4-BE49-F238E27FC236}">
              <a16:creationId xmlns:a16="http://schemas.microsoft.com/office/drawing/2014/main" id="{39C20C7A-84A3-4ECC-BEA9-D121DB0B4BC4}"/>
            </a:ext>
          </a:extLst>
        </xdr:cNvPr>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486" name="直線コネクタ 485">
          <a:extLst>
            <a:ext uri="{FF2B5EF4-FFF2-40B4-BE49-F238E27FC236}">
              <a16:creationId xmlns:a16="http://schemas.microsoft.com/office/drawing/2014/main" id="{0BF07610-076A-4341-A7A0-C90FFAD09BDF}"/>
            </a:ext>
          </a:extLst>
        </xdr:cNvPr>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487" name="テキスト ボックス 486">
          <a:extLst>
            <a:ext uri="{FF2B5EF4-FFF2-40B4-BE49-F238E27FC236}">
              <a16:creationId xmlns:a16="http://schemas.microsoft.com/office/drawing/2014/main" id="{F754F939-0764-4D24-950F-6028A12AA1AC}"/>
            </a:ext>
          </a:extLst>
        </xdr:cNvPr>
        <xdr:cNvSpPr txBox="1"/>
      </xdr:nvSpPr>
      <xdr:spPr>
        <a:xfrm>
          <a:off x="17820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488" name="直線コネクタ 487">
          <a:extLst>
            <a:ext uri="{FF2B5EF4-FFF2-40B4-BE49-F238E27FC236}">
              <a16:creationId xmlns:a16="http://schemas.microsoft.com/office/drawing/2014/main" id="{6C58968F-B813-4F9F-B9CC-35D8D4E83AF9}"/>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86377</xdr:rowOff>
    </xdr:from>
    <xdr:ext cx="531299" cy="259045"/>
    <xdr:sp macro="" textlink="">
      <xdr:nvSpPr>
        <xdr:cNvPr id="489" name="テキスト ボックス 488">
          <a:extLst>
            <a:ext uri="{FF2B5EF4-FFF2-40B4-BE49-F238E27FC236}">
              <a16:creationId xmlns:a16="http://schemas.microsoft.com/office/drawing/2014/main" id="{BE8F9613-EDB5-4470-A7D3-16539D466FCE}"/>
            </a:ext>
          </a:extLst>
        </xdr:cNvPr>
        <xdr:cNvSpPr txBox="1"/>
      </xdr:nvSpPr>
      <xdr:spPr>
        <a:xfrm>
          <a:off x="17756701" y="900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490" name="【学校施設】&#10;一人当たり面積グラフ枠">
          <a:extLst>
            <a:ext uri="{FF2B5EF4-FFF2-40B4-BE49-F238E27FC236}">
              <a16:creationId xmlns:a16="http://schemas.microsoft.com/office/drawing/2014/main" id="{B80495B4-E860-4801-BC99-AF595621BE71}"/>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114109</xdr:rowOff>
    </xdr:from>
    <xdr:to>
      <xdr:col>116</xdr:col>
      <xdr:colOff>62864</xdr:colOff>
      <xdr:row>63</xdr:row>
      <xdr:rowOff>10858</xdr:rowOff>
    </xdr:to>
    <xdr:cxnSp macro="">
      <xdr:nvCxnSpPr>
        <xdr:cNvPr id="491" name="直線コネクタ 490">
          <a:extLst>
            <a:ext uri="{FF2B5EF4-FFF2-40B4-BE49-F238E27FC236}">
              <a16:creationId xmlns:a16="http://schemas.microsoft.com/office/drawing/2014/main" id="{B4B31969-006E-43F8-9DB1-053DF64056B1}"/>
            </a:ext>
          </a:extLst>
        </xdr:cNvPr>
        <xdr:cNvCxnSpPr/>
      </xdr:nvCxnSpPr>
      <xdr:spPr>
        <a:xfrm flipV="1">
          <a:off x="22160864" y="9543859"/>
          <a:ext cx="0" cy="12683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14685</xdr:rowOff>
    </xdr:from>
    <xdr:ext cx="469744" cy="259045"/>
    <xdr:sp macro="" textlink="">
      <xdr:nvSpPr>
        <xdr:cNvPr id="492" name="【学校施設】&#10;一人当たり面積最小値テキスト">
          <a:extLst>
            <a:ext uri="{FF2B5EF4-FFF2-40B4-BE49-F238E27FC236}">
              <a16:creationId xmlns:a16="http://schemas.microsoft.com/office/drawing/2014/main" id="{63E04A19-4250-4483-807F-15B4F6B2727B}"/>
            </a:ext>
          </a:extLst>
        </xdr:cNvPr>
        <xdr:cNvSpPr txBox="1"/>
      </xdr:nvSpPr>
      <xdr:spPr>
        <a:xfrm>
          <a:off x="22199600" y="108160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10858</xdr:rowOff>
    </xdr:from>
    <xdr:to>
      <xdr:col>116</xdr:col>
      <xdr:colOff>152400</xdr:colOff>
      <xdr:row>63</xdr:row>
      <xdr:rowOff>10858</xdr:rowOff>
    </xdr:to>
    <xdr:cxnSp macro="">
      <xdr:nvCxnSpPr>
        <xdr:cNvPr id="493" name="直線コネクタ 492">
          <a:extLst>
            <a:ext uri="{FF2B5EF4-FFF2-40B4-BE49-F238E27FC236}">
              <a16:creationId xmlns:a16="http://schemas.microsoft.com/office/drawing/2014/main" id="{8FFB23E3-EF1C-4873-9469-2CAD530F6D12}"/>
            </a:ext>
          </a:extLst>
        </xdr:cNvPr>
        <xdr:cNvCxnSpPr/>
      </xdr:nvCxnSpPr>
      <xdr:spPr>
        <a:xfrm>
          <a:off x="22072600" y="108122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60786</xdr:rowOff>
    </xdr:from>
    <xdr:ext cx="469744" cy="259045"/>
    <xdr:sp macro="" textlink="">
      <xdr:nvSpPr>
        <xdr:cNvPr id="494" name="【学校施設】&#10;一人当たり面積最大値テキスト">
          <a:extLst>
            <a:ext uri="{FF2B5EF4-FFF2-40B4-BE49-F238E27FC236}">
              <a16:creationId xmlns:a16="http://schemas.microsoft.com/office/drawing/2014/main" id="{4945E044-711C-4004-A0D5-4C2CB71B9F51}"/>
            </a:ext>
          </a:extLst>
        </xdr:cNvPr>
        <xdr:cNvSpPr txBox="1"/>
      </xdr:nvSpPr>
      <xdr:spPr>
        <a:xfrm>
          <a:off x="22199600" y="93190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114109</xdr:rowOff>
    </xdr:from>
    <xdr:to>
      <xdr:col>116</xdr:col>
      <xdr:colOff>152400</xdr:colOff>
      <xdr:row>55</xdr:row>
      <xdr:rowOff>114109</xdr:rowOff>
    </xdr:to>
    <xdr:cxnSp macro="">
      <xdr:nvCxnSpPr>
        <xdr:cNvPr id="495" name="直線コネクタ 494">
          <a:extLst>
            <a:ext uri="{FF2B5EF4-FFF2-40B4-BE49-F238E27FC236}">
              <a16:creationId xmlns:a16="http://schemas.microsoft.com/office/drawing/2014/main" id="{A12B3866-F085-4899-86D6-F36363A84E4F}"/>
            </a:ext>
          </a:extLst>
        </xdr:cNvPr>
        <xdr:cNvCxnSpPr/>
      </xdr:nvCxnSpPr>
      <xdr:spPr>
        <a:xfrm>
          <a:off x="22072600" y="95438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64978</xdr:rowOff>
    </xdr:from>
    <xdr:ext cx="469744" cy="259045"/>
    <xdr:sp macro="" textlink="">
      <xdr:nvSpPr>
        <xdr:cNvPr id="496" name="【学校施設】&#10;一人当たり面積平均値テキスト">
          <a:extLst>
            <a:ext uri="{FF2B5EF4-FFF2-40B4-BE49-F238E27FC236}">
              <a16:creationId xmlns:a16="http://schemas.microsoft.com/office/drawing/2014/main" id="{C09C1F58-385E-4A64-892A-5DCF59C952B4}"/>
            </a:ext>
          </a:extLst>
        </xdr:cNvPr>
        <xdr:cNvSpPr txBox="1"/>
      </xdr:nvSpPr>
      <xdr:spPr>
        <a:xfrm>
          <a:off x="22199600" y="1052342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86551</xdr:rowOff>
    </xdr:from>
    <xdr:to>
      <xdr:col>116</xdr:col>
      <xdr:colOff>114300</xdr:colOff>
      <xdr:row>62</xdr:row>
      <xdr:rowOff>16701</xdr:rowOff>
    </xdr:to>
    <xdr:sp macro="" textlink="">
      <xdr:nvSpPr>
        <xdr:cNvPr id="497" name="フローチャート: 判断 496">
          <a:extLst>
            <a:ext uri="{FF2B5EF4-FFF2-40B4-BE49-F238E27FC236}">
              <a16:creationId xmlns:a16="http://schemas.microsoft.com/office/drawing/2014/main" id="{F3509F7C-5577-495A-AC86-2D1F9D465799}"/>
            </a:ext>
          </a:extLst>
        </xdr:cNvPr>
        <xdr:cNvSpPr/>
      </xdr:nvSpPr>
      <xdr:spPr>
        <a:xfrm>
          <a:off x="22110700" y="105450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91694</xdr:rowOff>
    </xdr:from>
    <xdr:to>
      <xdr:col>112</xdr:col>
      <xdr:colOff>38100</xdr:colOff>
      <xdr:row>62</xdr:row>
      <xdr:rowOff>21844</xdr:rowOff>
    </xdr:to>
    <xdr:sp macro="" textlink="">
      <xdr:nvSpPr>
        <xdr:cNvPr id="498" name="フローチャート: 判断 497">
          <a:extLst>
            <a:ext uri="{FF2B5EF4-FFF2-40B4-BE49-F238E27FC236}">
              <a16:creationId xmlns:a16="http://schemas.microsoft.com/office/drawing/2014/main" id="{7047454B-D91C-4144-BC38-5A3C3488BD35}"/>
            </a:ext>
          </a:extLst>
        </xdr:cNvPr>
        <xdr:cNvSpPr/>
      </xdr:nvSpPr>
      <xdr:spPr>
        <a:xfrm>
          <a:off x="21272500" y="105501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99123</xdr:rowOff>
    </xdr:from>
    <xdr:to>
      <xdr:col>107</xdr:col>
      <xdr:colOff>101600</xdr:colOff>
      <xdr:row>62</xdr:row>
      <xdr:rowOff>29273</xdr:rowOff>
    </xdr:to>
    <xdr:sp macro="" textlink="">
      <xdr:nvSpPr>
        <xdr:cNvPr id="499" name="フローチャート: 判断 498">
          <a:extLst>
            <a:ext uri="{FF2B5EF4-FFF2-40B4-BE49-F238E27FC236}">
              <a16:creationId xmlns:a16="http://schemas.microsoft.com/office/drawing/2014/main" id="{789995F7-4491-48C7-AB3D-6260F7FEC9E5}"/>
            </a:ext>
          </a:extLst>
        </xdr:cNvPr>
        <xdr:cNvSpPr/>
      </xdr:nvSpPr>
      <xdr:spPr>
        <a:xfrm>
          <a:off x="20383500" y="105575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99695</xdr:rowOff>
    </xdr:from>
    <xdr:to>
      <xdr:col>102</xdr:col>
      <xdr:colOff>165100</xdr:colOff>
      <xdr:row>62</xdr:row>
      <xdr:rowOff>29845</xdr:rowOff>
    </xdr:to>
    <xdr:sp macro="" textlink="">
      <xdr:nvSpPr>
        <xdr:cNvPr id="500" name="フローチャート: 判断 499">
          <a:extLst>
            <a:ext uri="{FF2B5EF4-FFF2-40B4-BE49-F238E27FC236}">
              <a16:creationId xmlns:a16="http://schemas.microsoft.com/office/drawing/2014/main" id="{F7B4D393-3F30-4250-A489-4D64D948EEB0}"/>
            </a:ext>
          </a:extLst>
        </xdr:cNvPr>
        <xdr:cNvSpPr/>
      </xdr:nvSpPr>
      <xdr:spPr>
        <a:xfrm>
          <a:off x="19494500" y="10558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99314</xdr:rowOff>
    </xdr:from>
    <xdr:to>
      <xdr:col>98</xdr:col>
      <xdr:colOff>38100</xdr:colOff>
      <xdr:row>62</xdr:row>
      <xdr:rowOff>29464</xdr:rowOff>
    </xdr:to>
    <xdr:sp macro="" textlink="">
      <xdr:nvSpPr>
        <xdr:cNvPr id="501" name="フローチャート: 判断 500">
          <a:extLst>
            <a:ext uri="{FF2B5EF4-FFF2-40B4-BE49-F238E27FC236}">
              <a16:creationId xmlns:a16="http://schemas.microsoft.com/office/drawing/2014/main" id="{17228089-19A1-4B6B-A530-0FC1D8C5A89B}"/>
            </a:ext>
          </a:extLst>
        </xdr:cNvPr>
        <xdr:cNvSpPr/>
      </xdr:nvSpPr>
      <xdr:spPr>
        <a:xfrm>
          <a:off x="18605500" y="105577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02" name="テキスト ボックス 501">
          <a:extLst>
            <a:ext uri="{FF2B5EF4-FFF2-40B4-BE49-F238E27FC236}">
              <a16:creationId xmlns:a16="http://schemas.microsoft.com/office/drawing/2014/main" id="{E5CBF3A5-603B-45EF-971C-929172DB2201}"/>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03" name="テキスト ボックス 502">
          <a:extLst>
            <a:ext uri="{FF2B5EF4-FFF2-40B4-BE49-F238E27FC236}">
              <a16:creationId xmlns:a16="http://schemas.microsoft.com/office/drawing/2014/main" id="{A5780B65-8B70-43BC-BFDE-A4455CDA9C26}"/>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04" name="テキスト ボックス 503">
          <a:extLst>
            <a:ext uri="{FF2B5EF4-FFF2-40B4-BE49-F238E27FC236}">
              <a16:creationId xmlns:a16="http://schemas.microsoft.com/office/drawing/2014/main" id="{2BDA8967-0A5F-4CD9-9454-9E0DECAD8DEC}"/>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05" name="テキスト ボックス 504">
          <a:extLst>
            <a:ext uri="{FF2B5EF4-FFF2-40B4-BE49-F238E27FC236}">
              <a16:creationId xmlns:a16="http://schemas.microsoft.com/office/drawing/2014/main" id="{5CE07A8C-C96E-4641-A19F-A9522F3AC50A}"/>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06" name="テキスト ボックス 505">
          <a:extLst>
            <a:ext uri="{FF2B5EF4-FFF2-40B4-BE49-F238E27FC236}">
              <a16:creationId xmlns:a16="http://schemas.microsoft.com/office/drawing/2014/main" id="{97C7700E-C380-47C1-A2B2-D058901D9D0A}"/>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8065</xdr:rowOff>
    </xdr:from>
    <xdr:to>
      <xdr:col>116</xdr:col>
      <xdr:colOff>114300</xdr:colOff>
      <xdr:row>61</xdr:row>
      <xdr:rowOff>109665</xdr:rowOff>
    </xdr:to>
    <xdr:sp macro="" textlink="">
      <xdr:nvSpPr>
        <xdr:cNvPr id="507" name="楕円 506">
          <a:extLst>
            <a:ext uri="{FF2B5EF4-FFF2-40B4-BE49-F238E27FC236}">
              <a16:creationId xmlns:a16="http://schemas.microsoft.com/office/drawing/2014/main" id="{F35ABD33-3384-4B26-9289-8BED7F3ADB0D}"/>
            </a:ext>
          </a:extLst>
        </xdr:cNvPr>
        <xdr:cNvSpPr/>
      </xdr:nvSpPr>
      <xdr:spPr>
        <a:xfrm>
          <a:off x="22110700" y="10466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60</xdr:row>
      <xdr:rowOff>30942</xdr:rowOff>
    </xdr:from>
    <xdr:ext cx="469744" cy="259045"/>
    <xdr:sp macro="" textlink="">
      <xdr:nvSpPr>
        <xdr:cNvPr id="508" name="【学校施設】&#10;一人当たり面積該当値テキスト">
          <a:extLst>
            <a:ext uri="{FF2B5EF4-FFF2-40B4-BE49-F238E27FC236}">
              <a16:creationId xmlns:a16="http://schemas.microsoft.com/office/drawing/2014/main" id="{FD24CC36-7031-4ADC-8FAF-2E92F7DD5791}"/>
            </a:ext>
          </a:extLst>
        </xdr:cNvPr>
        <xdr:cNvSpPr txBox="1"/>
      </xdr:nvSpPr>
      <xdr:spPr>
        <a:xfrm>
          <a:off x="22199600" y="103179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20256</xdr:rowOff>
    </xdr:from>
    <xdr:to>
      <xdr:col>112</xdr:col>
      <xdr:colOff>38100</xdr:colOff>
      <xdr:row>61</xdr:row>
      <xdr:rowOff>121856</xdr:rowOff>
    </xdr:to>
    <xdr:sp macro="" textlink="">
      <xdr:nvSpPr>
        <xdr:cNvPr id="509" name="楕円 508">
          <a:extLst>
            <a:ext uri="{FF2B5EF4-FFF2-40B4-BE49-F238E27FC236}">
              <a16:creationId xmlns:a16="http://schemas.microsoft.com/office/drawing/2014/main" id="{71865B4E-08C7-41DE-9E2A-FF04355A3B27}"/>
            </a:ext>
          </a:extLst>
        </xdr:cNvPr>
        <xdr:cNvSpPr/>
      </xdr:nvSpPr>
      <xdr:spPr>
        <a:xfrm>
          <a:off x="21272500" y="104787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61</xdr:row>
      <xdr:rowOff>58865</xdr:rowOff>
    </xdr:from>
    <xdr:to>
      <xdr:col>116</xdr:col>
      <xdr:colOff>63500</xdr:colOff>
      <xdr:row>61</xdr:row>
      <xdr:rowOff>71056</xdr:rowOff>
    </xdr:to>
    <xdr:cxnSp macro="">
      <xdr:nvCxnSpPr>
        <xdr:cNvPr id="510" name="直線コネクタ 509">
          <a:extLst>
            <a:ext uri="{FF2B5EF4-FFF2-40B4-BE49-F238E27FC236}">
              <a16:creationId xmlns:a16="http://schemas.microsoft.com/office/drawing/2014/main" id="{A77E1B09-6211-4CCB-8D45-DB9133A6EBD5}"/>
            </a:ext>
          </a:extLst>
        </xdr:cNvPr>
        <xdr:cNvCxnSpPr/>
      </xdr:nvCxnSpPr>
      <xdr:spPr>
        <a:xfrm flipV="1">
          <a:off x="21323300" y="10517315"/>
          <a:ext cx="838200" cy="121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61</xdr:row>
      <xdr:rowOff>28639</xdr:rowOff>
    </xdr:from>
    <xdr:to>
      <xdr:col>107</xdr:col>
      <xdr:colOff>101600</xdr:colOff>
      <xdr:row>61</xdr:row>
      <xdr:rowOff>130239</xdr:rowOff>
    </xdr:to>
    <xdr:sp macro="" textlink="">
      <xdr:nvSpPr>
        <xdr:cNvPr id="511" name="楕円 510">
          <a:extLst>
            <a:ext uri="{FF2B5EF4-FFF2-40B4-BE49-F238E27FC236}">
              <a16:creationId xmlns:a16="http://schemas.microsoft.com/office/drawing/2014/main" id="{95AA50DF-8FB7-4124-88EC-2F22231A32CE}"/>
            </a:ext>
          </a:extLst>
        </xdr:cNvPr>
        <xdr:cNvSpPr/>
      </xdr:nvSpPr>
      <xdr:spPr>
        <a:xfrm>
          <a:off x="20383500" y="104870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61</xdr:row>
      <xdr:rowOff>71056</xdr:rowOff>
    </xdr:from>
    <xdr:to>
      <xdr:col>111</xdr:col>
      <xdr:colOff>177800</xdr:colOff>
      <xdr:row>61</xdr:row>
      <xdr:rowOff>79439</xdr:rowOff>
    </xdr:to>
    <xdr:cxnSp macro="">
      <xdr:nvCxnSpPr>
        <xdr:cNvPr id="512" name="直線コネクタ 511">
          <a:extLst>
            <a:ext uri="{FF2B5EF4-FFF2-40B4-BE49-F238E27FC236}">
              <a16:creationId xmlns:a16="http://schemas.microsoft.com/office/drawing/2014/main" id="{F4AB069A-AB9F-40EF-A1B5-ECA088C5DC7C}"/>
            </a:ext>
          </a:extLst>
        </xdr:cNvPr>
        <xdr:cNvCxnSpPr/>
      </xdr:nvCxnSpPr>
      <xdr:spPr>
        <a:xfrm flipV="1">
          <a:off x="20434300" y="10529506"/>
          <a:ext cx="889000" cy="83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61</xdr:row>
      <xdr:rowOff>37020</xdr:rowOff>
    </xdr:from>
    <xdr:to>
      <xdr:col>102</xdr:col>
      <xdr:colOff>165100</xdr:colOff>
      <xdr:row>61</xdr:row>
      <xdr:rowOff>138620</xdr:rowOff>
    </xdr:to>
    <xdr:sp macro="" textlink="">
      <xdr:nvSpPr>
        <xdr:cNvPr id="513" name="楕円 512">
          <a:extLst>
            <a:ext uri="{FF2B5EF4-FFF2-40B4-BE49-F238E27FC236}">
              <a16:creationId xmlns:a16="http://schemas.microsoft.com/office/drawing/2014/main" id="{9E6B7558-B151-4AAC-A37A-E536C5D7C1C0}"/>
            </a:ext>
          </a:extLst>
        </xdr:cNvPr>
        <xdr:cNvSpPr/>
      </xdr:nvSpPr>
      <xdr:spPr>
        <a:xfrm>
          <a:off x="19494500" y="10495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61</xdr:row>
      <xdr:rowOff>79439</xdr:rowOff>
    </xdr:from>
    <xdr:to>
      <xdr:col>107</xdr:col>
      <xdr:colOff>50800</xdr:colOff>
      <xdr:row>61</xdr:row>
      <xdr:rowOff>87820</xdr:rowOff>
    </xdr:to>
    <xdr:cxnSp macro="">
      <xdr:nvCxnSpPr>
        <xdr:cNvPr id="514" name="直線コネクタ 513">
          <a:extLst>
            <a:ext uri="{FF2B5EF4-FFF2-40B4-BE49-F238E27FC236}">
              <a16:creationId xmlns:a16="http://schemas.microsoft.com/office/drawing/2014/main" id="{15B6837F-506A-4E93-8C6D-D9FBE8D403D5}"/>
            </a:ext>
          </a:extLst>
        </xdr:cNvPr>
        <xdr:cNvCxnSpPr/>
      </xdr:nvCxnSpPr>
      <xdr:spPr>
        <a:xfrm flipV="1">
          <a:off x="19545300" y="10537889"/>
          <a:ext cx="889000" cy="83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61</xdr:row>
      <xdr:rowOff>44069</xdr:rowOff>
    </xdr:from>
    <xdr:to>
      <xdr:col>98</xdr:col>
      <xdr:colOff>38100</xdr:colOff>
      <xdr:row>61</xdr:row>
      <xdr:rowOff>145669</xdr:rowOff>
    </xdr:to>
    <xdr:sp macro="" textlink="">
      <xdr:nvSpPr>
        <xdr:cNvPr id="515" name="楕円 514">
          <a:extLst>
            <a:ext uri="{FF2B5EF4-FFF2-40B4-BE49-F238E27FC236}">
              <a16:creationId xmlns:a16="http://schemas.microsoft.com/office/drawing/2014/main" id="{1A20F074-9B7E-47C4-82EB-9C68E1CDCE75}"/>
            </a:ext>
          </a:extLst>
        </xdr:cNvPr>
        <xdr:cNvSpPr/>
      </xdr:nvSpPr>
      <xdr:spPr>
        <a:xfrm>
          <a:off x="18605500" y="105025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61</xdr:row>
      <xdr:rowOff>87820</xdr:rowOff>
    </xdr:from>
    <xdr:to>
      <xdr:col>102</xdr:col>
      <xdr:colOff>114300</xdr:colOff>
      <xdr:row>61</xdr:row>
      <xdr:rowOff>94869</xdr:rowOff>
    </xdr:to>
    <xdr:cxnSp macro="">
      <xdr:nvCxnSpPr>
        <xdr:cNvPr id="516" name="直線コネクタ 515">
          <a:extLst>
            <a:ext uri="{FF2B5EF4-FFF2-40B4-BE49-F238E27FC236}">
              <a16:creationId xmlns:a16="http://schemas.microsoft.com/office/drawing/2014/main" id="{A768CFCA-3246-4CD5-AB00-139881D6B8FC}"/>
            </a:ext>
          </a:extLst>
        </xdr:cNvPr>
        <xdr:cNvCxnSpPr/>
      </xdr:nvCxnSpPr>
      <xdr:spPr>
        <a:xfrm flipV="1">
          <a:off x="18656300" y="10546270"/>
          <a:ext cx="889000" cy="7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62</xdr:row>
      <xdr:rowOff>12971</xdr:rowOff>
    </xdr:from>
    <xdr:ext cx="469744" cy="259045"/>
    <xdr:sp macro="" textlink="">
      <xdr:nvSpPr>
        <xdr:cNvPr id="517" name="n_1aveValue【学校施設】&#10;一人当たり面積">
          <a:extLst>
            <a:ext uri="{FF2B5EF4-FFF2-40B4-BE49-F238E27FC236}">
              <a16:creationId xmlns:a16="http://schemas.microsoft.com/office/drawing/2014/main" id="{7263CB75-0383-4838-B151-85FC003A82A8}"/>
            </a:ext>
          </a:extLst>
        </xdr:cNvPr>
        <xdr:cNvSpPr txBox="1"/>
      </xdr:nvSpPr>
      <xdr:spPr>
        <a:xfrm>
          <a:off x="21075727" y="106428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20400</xdr:rowOff>
    </xdr:from>
    <xdr:ext cx="469744" cy="259045"/>
    <xdr:sp macro="" textlink="">
      <xdr:nvSpPr>
        <xdr:cNvPr id="518" name="n_2aveValue【学校施設】&#10;一人当たり面積">
          <a:extLst>
            <a:ext uri="{FF2B5EF4-FFF2-40B4-BE49-F238E27FC236}">
              <a16:creationId xmlns:a16="http://schemas.microsoft.com/office/drawing/2014/main" id="{24AEBD1E-DE1A-4DDB-A2CE-11DCF91EDB7A}"/>
            </a:ext>
          </a:extLst>
        </xdr:cNvPr>
        <xdr:cNvSpPr txBox="1"/>
      </xdr:nvSpPr>
      <xdr:spPr>
        <a:xfrm>
          <a:off x="20199427" y="106503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20972</xdr:rowOff>
    </xdr:from>
    <xdr:ext cx="469744" cy="259045"/>
    <xdr:sp macro="" textlink="">
      <xdr:nvSpPr>
        <xdr:cNvPr id="519" name="n_3aveValue【学校施設】&#10;一人当たり面積">
          <a:extLst>
            <a:ext uri="{FF2B5EF4-FFF2-40B4-BE49-F238E27FC236}">
              <a16:creationId xmlns:a16="http://schemas.microsoft.com/office/drawing/2014/main" id="{5842AC44-4F13-455F-BAA8-03E8746E6003}"/>
            </a:ext>
          </a:extLst>
        </xdr:cNvPr>
        <xdr:cNvSpPr txBox="1"/>
      </xdr:nvSpPr>
      <xdr:spPr>
        <a:xfrm>
          <a:off x="19310427" y="106508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20591</xdr:rowOff>
    </xdr:from>
    <xdr:ext cx="469744" cy="259045"/>
    <xdr:sp macro="" textlink="">
      <xdr:nvSpPr>
        <xdr:cNvPr id="520" name="n_4aveValue【学校施設】&#10;一人当たり面積">
          <a:extLst>
            <a:ext uri="{FF2B5EF4-FFF2-40B4-BE49-F238E27FC236}">
              <a16:creationId xmlns:a16="http://schemas.microsoft.com/office/drawing/2014/main" id="{C2EB50EF-532C-4863-9B80-4457CF527447}"/>
            </a:ext>
          </a:extLst>
        </xdr:cNvPr>
        <xdr:cNvSpPr txBox="1"/>
      </xdr:nvSpPr>
      <xdr:spPr>
        <a:xfrm>
          <a:off x="18421427" y="106504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59</xdr:row>
      <xdr:rowOff>138383</xdr:rowOff>
    </xdr:from>
    <xdr:ext cx="469744" cy="259045"/>
    <xdr:sp macro="" textlink="">
      <xdr:nvSpPr>
        <xdr:cNvPr id="521" name="n_1mainValue【学校施設】&#10;一人当たり面積">
          <a:extLst>
            <a:ext uri="{FF2B5EF4-FFF2-40B4-BE49-F238E27FC236}">
              <a16:creationId xmlns:a16="http://schemas.microsoft.com/office/drawing/2014/main" id="{33D16FE4-1F2D-44AD-B655-1840C98CE833}"/>
            </a:ext>
          </a:extLst>
        </xdr:cNvPr>
        <xdr:cNvSpPr txBox="1"/>
      </xdr:nvSpPr>
      <xdr:spPr>
        <a:xfrm>
          <a:off x="21075727" y="102539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146766</xdr:rowOff>
    </xdr:from>
    <xdr:ext cx="469744" cy="259045"/>
    <xdr:sp macro="" textlink="">
      <xdr:nvSpPr>
        <xdr:cNvPr id="522" name="n_2mainValue【学校施設】&#10;一人当たり面積">
          <a:extLst>
            <a:ext uri="{FF2B5EF4-FFF2-40B4-BE49-F238E27FC236}">
              <a16:creationId xmlns:a16="http://schemas.microsoft.com/office/drawing/2014/main" id="{0946BD34-57DE-42CC-BD12-9B2E353C3879}"/>
            </a:ext>
          </a:extLst>
        </xdr:cNvPr>
        <xdr:cNvSpPr txBox="1"/>
      </xdr:nvSpPr>
      <xdr:spPr>
        <a:xfrm>
          <a:off x="20199427" y="102623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59</xdr:row>
      <xdr:rowOff>155147</xdr:rowOff>
    </xdr:from>
    <xdr:ext cx="469744" cy="259045"/>
    <xdr:sp macro="" textlink="">
      <xdr:nvSpPr>
        <xdr:cNvPr id="523" name="n_3mainValue【学校施設】&#10;一人当たり面積">
          <a:extLst>
            <a:ext uri="{FF2B5EF4-FFF2-40B4-BE49-F238E27FC236}">
              <a16:creationId xmlns:a16="http://schemas.microsoft.com/office/drawing/2014/main" id="{71427A9A-3B4B-4672-B702-E0217D8E81B8}"/>
            </a:ext>
          </a:extLst>
        </xdr:cNvPr>
        <xdr:cNvSpPr txBox="1"/>
      </xdr:nvSpPr>
      <xdr:spPr>
        <a:xfrm>
          <a:off x="19310427" y="102706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162196</xdr:rowOff>
    </xdr:from>
    <xdr:ext cx="469744" cy="259045"/>
    <xdr:sp macro="" textlink="">
      <xdr:nvSpPr>
        <xdr:cNvPr id="524" name="n_4mainValue【学校施設】&#10;一人当たり面積">
          <a:extLst>
            <a:ext uri="{FF2B5EF4-FFF2-40B4-BE49-F238E27FC236}">
              <a16:creationId xmlns:a16="http://schemas.microsoft.com/office/drawing/2014/main" id="{C504D61E-379D-418C-9D44-50D0B4D4E27F}"/>
            </a:ext>
          </a:extLst>
        </xdr:cNvPr>
        <xdr:cNvSpPr txBox="1"/>
      </xdr:nvSpPr>
      <xdr:spPr>
        <a:xfrm>
          <a:off x="18421427" y="102777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525" name="正方形/長方形 524">
          <a:extLst>
            <a:ext uri="{FF2B5EF4-FFF2-40B4-BE49-F238E27FC236}">
              <a16:creationId xmlns:a16="http://schemas.microsoft.com/office/drawing/2014/main" id="{C9B007E2-62FF-46E9-B5CC-90741D5B758B}"/>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26" name="正方形/長方形 525">
          <a:extLst>
            <a:ext uri="{FF2B5EF4-FFF2-40B4-BE49-F238E27FC236}">
              <a16:creationId xmlns:a16="http://schemas.microsoft.com/office/drawing/2014/main" id="{6BCD3060-9CBD-4BAC-BCB3-E317910D8103}"/>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27" name="正方形/長方形 526">
          <a:extLst>
            <a:ext uri="{FF2B5EF4-FFF2-40B4-BE49-F238E27FC236}">
              <a16:creationId xmlns:a16="http://schemas.microsoft.com/office/drawing/2014/main" id="{29214819-F4AF-4DE0-AEEF-7BCF5393F693}"/>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28" name="正方形/長方形 527">
          <a:extLst>
            <a:ext uri="{FF2B5EF4-FFF2-40B4-BE49-F238E27FC236}">
              <a16:creationId xmlns:a16="http://schemas.microsoft.com/office/drawing/2014/main" id="{51D66E92-4CB2-4AEF-991B-C6A87C637302}"/>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29" name="正方形/長方形 528">
          <a:extLst>
            <a:ext uri="{FF2B5EF4-FFF2-40B4-BE49-F238E27FC236}">
              <a16:creationId xmlns:a16="http://schemas.microsoft.com/office/drawing/2014/main" id="{05499805-7D39-4913-9DDA-6AFADFE4ED7D}"/>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30" name="正方形/長方形 529">
          <a:extLst>
            <a:ext uri="{FF2B5EF4-FFF2-40B4-BE49-F238E27FC236}">
              <a16:creationId xmlns:a16="http://schemas.microsoft.com/office/drawing/2014/main" id="{57DEA482-BEB9-4539-8BEC-1DB648083743}"/>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31" name="正方形/長方形 530">
          <a:extLst>
            <a:ext uri="{FF2B5EF4-FFF2-40B4-BE49-F238E27FC236}">
              <a16:creationId xmlns:a16="http://schemas.microsoft.com/office/drawing/2014/main" id="{BABAB35A-9FA5-4850-9526-68AB99CF6B5E}"/>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32" name="正方形/長方形 531">
          <a:extLst>
            <a:ext uri="{FF2B5EF4-FFF2-40B4-BE49-F238E27FC236}">
              <a16:creationId xmlns:a16="http://schemas.microsoft.com/office/drawing/2014/main" id="{65DE553C-26AA-4E29-B7C1-DE9A8C674FDC}"/>
            </a:ext>
          </a:extLst>
        </xdr:cNvPr>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533" name="正方形/長方形 532">
          <a:extLst>
            <a:ext uri="{FF2B5EF4-FFF2-40B4-BE49-F238E27FC236}">
              <a16:creationId xmlns:a16="http://schemas.microsoft.com/office/drawing/2014/main" id="{79EF51F3-A188-4E74-B57F-45EA94A8BAB3}"/>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534" name="正方形/長方形 533">
          <a:extLst>
            <a:ext uri="{FF2B5EF4-FFF2-40B4-BE49-F238E27FC236}">
              <a16:creationId xmlns:a16="http://schemas.microsoft.com/office/drawing/2014/main" id="{7021641A-14ED-4533-992A-2FF54FEEF090}"/>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535" name="正方形/長方形 534">
          <a:extLst>
            <a:ext uri="{FF2B5EF4-FFF2-40B4-BE49-F238E27FC236}">
              <a16:creationId xmlns:a16="http://schemas.microsoft.com/office/drawing/2014/main" id="{D80CAC1C-EBC0-48E0-BBFF-D38D5D49A1B0}"/>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536" name="正方形/長方形 535">
          <a:extLst>
            <a:ext uri="{FF2B5EF4-FFF2-40B4-BE49-F238E27FC236}">
              <a16:creationId xmlns:a16="http://schemas.microsoft.com/office/drawing/2014/main" id="{3A7A043E-AE40-4203-8BE0-6ACEF0176D80}"/>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537" name="正方形/長方形 536">
          <a:extLst>
            <a:ext uri="{FF2B5EF4-FFF2-40B4-BE49-F238E27FC236}">
              <a16:creationId xmlns:a16="http://schemas.microsoft.com/office/drawing/2014/main" id="{2818F20E-30E3-4D7F-B5D6-491532C3BA0F}"/>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538" name="正方形/長方形 537">
          <a:extLst>
            <a:ext uri="{FF2B5EF4-FFF2-40B4-BE49-F238E27FC236}">
              <a16:creationId xmlns:a16="http://schemas.microsoft.com/office/drawing/2014/main" id="{C136A1D3-4C46-495B-9883-B29B9DA45CB2}"/>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539" name="正方形/長方形 538">
          <a:extLst>
            <a:ext uri="{FF2B5EF4-FFF2-40B4-BE49-F238E27FC236}">
              <a16:creationId xmlns:a16="http://schemas.microsoft.com/office/drawing/2014/main" id="{F31BDB55-54CC-4176-874E-815FCE1A6187}"/>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540" name="正方形/長方形 539">
          <a:extLst>
            <a:ext uri="{FF2B5EF4-FFF2-40B4-BE49-F238E27FC236}">
              <a16:creationId xmlns:a16="http://schemas.microsoft.com/office/drawing/2014/main" id="{84E8A302-F463-410E-ADF5-051FF6EC6895}"/>
            </a:ext>
          </a:extLst>
        </xdr:cNvPr>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541" name="正方形/長方形 540">
          <a:extLst>
            <a:ext uri="{FF2B5EF4-FFF2-40B4-BE49-F238E27FC236}">
              <a16:creationId xmlns:a16="http://schemas.microsoft.com/office/drawing/2014/main" id="{6BA10394-7D4C-4D7A-8DB2-C703283DF293}"/>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542" name="正方形/長方形 541">
          <a:extLst>
            <a:ext uri="{FF2B5EF4-FFF2-40B4-BE49-F238E27FC236}">
              <a16:creationId xmlns:a16="http://schemas.microsoft.com/office/drawing/2014/main" id="{A928BC72-68BF-44FD-BC60-25D68FF0F1F3}"/>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543" name="正方形/長方形 542">
          <a:extLst>
            <a:ext uri="{FF2B5EF4-FFF2-40B4-BE49-F238E27FC236}">
              <a16:creationId xmlns:a16="http://schemas.microsoft.com/office/drawing/2014/main" id="{AED05A3E-D0FD-4346-8B32-DBCDFAA37955}"/>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544" name="正方形/長方形 543">
          <a:extLst>
            <a:ext uri="{FF2B5EF4-FFF2-40B4-BE49-F238E27FC236}">
              <a16:creationId xmlns:a16="http://schemas.microsoft.com/office/drawing/2014/main" id="{D3F7516B-6469-4124-A47F-A7899C441AEF}"/>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545" name="正方形/長方形 544">
          <a:extLst>
            <a:ext uri="{FF2B5EF4-FFF2-40B4-BE49-F238E27FC236}">
              <a16:creationId xmlns:a16="http://schemas.microsoft.com/office/drawing/2014/main" id="{36593539-B04C-468B-B29D-BD4608566A12}"/>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546" name="正方形/長方形 545">
          <a:extLst>
            <a:ext uri="{FF2B5EF4-FFF2-40B4-BE49-F238E27FC236}">
              <a16:creationId xmlns:a16="http://schemas.microsoft.com/office/drawing/2014/main" id="{DB1BC974-37D3-4281-97EF-68C352D68186}"/>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547" name="正方形/長方形 546">
          <a:extLst>
            <a:ext uri="{FF2B5EF4-FFF2-40B4-BE49-F238E27FC236}">
              <a16:creationId xmlns:a16="http://schemas.microsoft.com/office/drawing/2014/main" id="{FC7237BC-9088-45FE-B6EC-EF8B8413C7C3}"/>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548" name="正方形/長方形 547">
          <a:extLst>
            <a:ext uri="{FF2B5EF4-FFF2-40B4-BE49-F238E27FC236}">
              <a16:creationId xmlns:a16="http://schemas.microsoft.com/office/drawing/2014/main" id="{795A1DB0-D574-4BEC-98B7-6EB10929FC17}"/>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549" name="テキスト ボックス 548">
          <a:extLst>
            <a:ext uri="{FF2B5EF4-FFF2-40B4-BE49-F238E27FC236}">
              <a16:creationId xmlns:a16="http://schemas.microsoft.com/office/drawing/2014/main" id="{6D1E044E-1546-4FFE-9344-548F2C7E6128}"/>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550" name="直線コネクタ 549">
          <a:extLst>
            <a:ext uri="{FF2B5EF4-FFF2-40B4-BE49-F238E27FC236}">
              <a16:creationId xmlns:a16="http://schemas.microsoft.com/office/drawing/2014/main" id="{BED32ACC-8080-4C9D-8A99-7362826D6A88}"/>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551" name="テキスト ボックス 550">
          <a:extLst>
            <a:ext uri="{FF2B5EF4-FFF2-40B4-BE49-F238E27FC236}">
              <a16:creationId xmlns:a16="http://schemas.microsoft.com/office/drawing/2014/main" id="{7F0C0FEF-BB01-46DD-8C6C-1A9C92B842E3}"/>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552" name="直線コネクタ 551">
          <a:extLst>
            <a:ext uri="{FF2B5EF4-FFF2-40B4-BE49-F238E27FC236}">
              <a16:creationId xmlns:a16="http://schemas.microsoft.com/office/drawing/2014/main" id="{4343982A-88D4-4D37-B5C5-2C9D5119D4E1}"/>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553" name="テキスト ボックス 552">
          <a:extLst>
            <a:ext uri="{FF2B5EF4-FFF2-40B4-BE49-F238E27FC236}">
              <a16:creationId xmlns:a16="http://schemas.microsoft.com/office/drawing/2014/main" id="{76475B78-134F-4724-83F3-975F63082B4F}"/>
            </a:ext>
          </a:extLst>
        </xdr:cNvPr>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554" name="直線コネクタ 553">
          <a:extLst>
            <a:ext uri="{FF2B5EF4-FFF2-40B4-BE49-F238E27FC236}">
              <a16:creationId xmlns:a16="http://schemas.microsoft.com/office/drawing/2014/main" id="{CF547E1B-929C-48D5-AEB6-452DDC9BA001}"/>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555" name="テキスト ボックス 554">
          <a:extLst>
            <a:ext uri="{FF2B5EF4-FFF2-40B4-BE49-F238E27FC236}">
              <a16:creationId xmlns:a16="http://schemas.microsoft.com/office/drawing/2014/main" id="{8B534719-AB70-4980-B015-625370725C6F}"/>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556" name="直線コネクタ 555">
          <a:extLst>
            <a:ext uri="{FF2B5EF4-FFF2-40B4-BE49-F238E27FC236}">
              <a16:creationId xmlns:a16="http://schemas.microsoft.com/office/drawing/2014/main" id="{031D6DAE-B24E-4C72-B7B7-B8F3B9A32922}"/>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557" name="テキスト ボックス 556">
          <a:extLst>
            <a:ext uri="{FF2B5EF4-FFF2-40B4-BE49-F238E27FC236}">
              <a16:creationId xmlns:a16="http://schemas.microsoft.com/office/drawing/2014/main" id="{5CA5A485-F412-4FBC-8856-7FDF267EF2D3}"/>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558" name="直線コネクタ 557">
          <a:extLst>
            <a:ext uri="{FF2B5EF4-FFF2-40B4-BE49-F238E27FC236}">
              <a16:creationId xmlns:a16="http://schemas.microsoft.com/office/drawing/2014/main" id="{A6EC9EF2-E824-444F-A97B-1330A327FBAB}"/>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559" name="テキスト ボックス 558">
          <a:extLst>
            <a:ext uri="{FF2B5EF4-FFF2-40B4-BE49-F238E27FC236}">
              <a16:creationId xmlns:a16="http://schemas.microsoft.com/office/drawing/2014/main" id="{08786E23-7B1D-484D-A190-D79D866D0347}"/>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560" name="直線コネクタ 559">
          <a:extLst>
            <a:ext uri="{FF2B5EF4-FFF2-40B4-BE49-F238E27FC236}">
              <a16:creationId xmlns:a16="http://schemas.microsoft.com/office/drawing/2014/main" id="{FB4C50D7-998E-40F4-9FC2-3CE92C48441E}"/>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561" name="テキスト ボックス 560">
          <a:extLst>
            <a:ext uri="{FF2B5EF4-FFF2-40B4-BE49-F238E27FC236}">
              <a16:creationId xmlns:a16="http://schemas.microsoft.com/office/drawing/2014/main" id="{9D1618B6-8C4A-4786-8078-0D9DBF6C6A4A}"/>
            </a:ext>
          </a:extLst>
        </xdr:cNvPr>
        <xdr:cNvSpPr txBox="1"/>
      </xdr:nvSpPr>
      <xdr:spPr>
        <a:xfrm>
          <a:off x="12042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562" name="直線コネクタ 561">
          <a:extLst>
            <a:ext uri="{FF2B5EF4-FFF2-40B4-BE49-F238E27FC236}">
              <a16:creationId xmlns:a16="http://schemas.microsoft.com/office/drawing/2014/main" id="{C69847F6-5A0A-47CD-A7DE-CDDDEF0E4E4B}"/>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563" name="テキスト ボックス 562">
          <a:extLst>
            <a:ext uri="{FF2B5EF4-FFF2-40B4-BE49-F238E27FC236}">
              <a16:creationId xmlns:a16="http://schemas.microsoft.com/office/drawing/2014/main" id="{497F7062-8BD5-406D-B2BC-643E8E0910DF}"/>
            </a:ext>
          </a:extLst>
        </xdr:cNvPr>
        <xdr:cNvSpPr txBox="1"/>
      </xdr:nvSpPr>
      <xdr:spPr>
        <a:xfrm>
          <a:off x="12107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564" name="【公民館】&#10;有形固定資産減価償却率グラフ枠">
          <a:extLst>
            <a:ext uri="{FF2B5EF4-FFF2-40B4-BE49-F238E27FC236}">
              <a16:creationId xmlns:a16="http://schemas.microsoft.com/office/drawing/2014/main" id="{35DCD4A9-BDD4-4394-B73A-EA18BD4359E1}"/>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104775</xdr:rowOff>
    </xdr:from>
    <xdr:to>
      <xdr:col>85</xdr:col>
      <xdr:colOff>126364</xdr:colOff>
      <xdr:row>108</xdr:row>
      <xdr:rowOff>152400</xdr:rowOff>
    </xdr:to>
    <xdr:cxnSp macro="">
      <xdr:nvCxnSpPr>
        <xdr:cNvPr id="565" name="直線コネクタ 564">
          <a:extLst>
            <a:ext uri="{FF2B5EF4-FFF2-40B4-BE49-F238E27FC236}">
              <a16:creationId xmlns:a16="http://schemas.microsoft.com/office/drawing/2014/main" id="{38453B80-D179-4739-9871-2DA2B0B9A7A7}"/>
            </a:ext>
          </a:extLst>
        </xdr:cNvPr>
        <xdr:cNvCxnSpPr/>
      </xdr:nvCxnSpPr>
      <xdr:spPr>
        <a:xfrm flipV="1">
          <a:off x="16318864" y="17078325"/>
          <a:ext cx="0" cy="15906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macro="" textlink="">
      <xdr:nvSpPr>
        <xdr:cNvPr id="566" name="【公民館】&#10;有形固定資産減価償却率最小値テキスト">
          <a:extLst>
            <a:ext uri="{FF2B5EF4-FFF2-40B4-BE49-F238E27FC236}">
              <a16:creationId xmlns:a16="http://schemas.microsoft.com/office/drawing/2014/main" id="{72991C46-8E4A-4FB9-9906-FA7C707184CD}"/>
            </a:ext>
          </a:extLst>
        </xdr:cNvPr>
        <xdr:cNvSpPr txBox="1"/>
      </xdr:nvSpPr>
      <xdr:spPr>
        <a:xfrm>
          <a:off x="16357600" y="1867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567" name="直線コネクタ 566">
          <a:extLst>
            <a:ext uri="{FF2B5EF4-FFF2-40B4-BE49-F238E27FC236}">
              <a16:creationId xmlns:a16="http://schemas.microsoft.com/office/drawing/2014/main" id="{F0B6B49D-86D4-45F7-87CE-4EA90000190A}"/>
            </a:ext>
          </a:extLst>
        </xdr:cNvPr>
        <xdr:cNvCxnSpPr/>
      </xdr:nvCxnSpPr>
      <xdr:spPr>
        <a:xfrm>
          <a:off x="16230600" y="1866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51452</xdr:rowOff>
    </xdr:from>
    <xdr:ext cx="405111" cy="259045"/>
    <xdr:sp macro="" textlink="">
      <xdr:nvSpPr>
        <xdr:cNvPr id="568" name="【公民館】&#10;有形固定資産減価償却率最大値テキスト">
          <a:extLst>
            <a:ext uri="{FF2B5EF4-FFF2-40B4-BE49-F238E27FC236}">
              <a16:creationId xmlns:a16="http://schemas.microsoft.com/office/drawing/2014/main" id="{C99C5D21-5A6B-4EFE-98CD-C55CFC1E3CF8}"/>
            </a:ext>
          </a:extLst>
        </xdr:cNvPr>
        <xdr:cNvSpPr txBox="1"/>
      </xdr:nvSpPr>
      <xdr:spPr>
        <a:xfrm>
          <a:off x="16357600" y="168535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104775</xdr:rowOff>
    </xdr:from>
    <xdr:to>
      <xdr:col>86</xdr:col>
      <xdr:colOff>25400</xdr:colOff>
      <xdr:row>99</xdr:row>
      <xdr:rowOff>104775</xdr:rowOff>
    </xdr:to>
    <xdr:cxnSp macro="">
      <xdr:nvCxnSpPr>
        <xdr:cNvPr id="569" name="直線コネクタ 568">
          <a:extLst>
            <a:ext uri="{FF2B5EF4-FFF2-40B4-BE49-F238E27FC236}">
              <a16:creationId xmlns:a16="http://schemas.microsoft.com/office/drawing/2014/main" id="{25CA56AB-961D-42D6-9DF9-BE180AAE1CDD}"/>
            </a:ext>
          </a:extLst>
        </xdr:cNvPr>
        <xdr:cNvCxnSpPr/>
      </xdr:nvCxnSpPr>
      <xdr:spPr>
        <a:xfrm>
          <a:off x="16230600" y="170783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95266</xdr:rowOff>
    </xdr:from>
    <xdr:ext cx="405111" cy="259045"/>
    <xdr:sp macro="" textlink="">
      <xdr:nvSpPr>
        <xdr:cNvPr id="570" name="【公民館】&#10;有形固定資産減価償却率平均値テキスト">
          <a:extLst>
            <a:ext uri="{FF2B5EF4-FFF2-40B4-BE49-F238E27FC236}">
              <a16:creationId xmlns:a16="http://schemas.microsoft.com/office/drawing/2014/main" id="{63FB3347-2AF5-4AE7-900C-D009463D0B24}"/>
            </a:ext>
          </a:extLst>
        </xdr:cNvPr>
        <xdr:cNvSpPr txBox="1"/>
      </xdr:nvSpPr>
      <xdr:spPr>
        <a:xfrm>
          <a:off x="16357600" y="1792606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116839</xdr:rowOff>
    </xdr:from>
    <xdr:to>
      <xdr:col>85</xdr:col>
      <xdr:colOff>177800</xdr:colOff>
      <xdr:row>105</xdr:row>
      <xdr:rowOff>46989</xdr:rowOff>
    </xdr:to>
    <xdr:sp macro="" textlink="">
      <xdr:nvSpPr>
        <xdr:cNvPr id="571" name="フローチャート: 判断 570">
          <a:extLst>
            <a:ext uri="{FF2B5EF4-FFF2-40B4-BE49-F238E27FC236}">
              <a16:creationId xmlns:a16="http://schemas.microsoft.com/office/drawing/2014/main" id="{8281B354-F1D8-417B-B132-2C7AAFF86622}"/>
            </a:ext>
          </a:extLst>
        </xdr:cNvPr>
        <xdr:cNvSpPr/>
      </xdr:nvSpPr>
      <xdr:spPr>
        <a:xfrm>
          <a:off x="16268700" y="17947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126364</xdr:rowOff>
    </xdr:from>
    <xdr:to>
      <xdr:col>81</xdr:col>
      <xdr:colOff>101600</xdr:colOff>
      <xdr:row>105</xdr:row>
      <xdr:rowOff>56514</xdr:rowOff>
    </xdr:to>
    <xdr:sp macro="" textlink="">
      <xdr:nvSpPr>
        <xdr:cNvPr id="572" name="フローチャート: 判断 571">
          <a:extLst>
            <a:ext uri="{FF2B5EF4-FFF2-40B4-BE49-F238E27FC236}">
              <a16:creationId xmlns:a16="http://schemas.microsoft.com/office/drawing/2014/main" id="{BE879F08-44A2-4054-801E-2FEBB7F433A6}"/>
            </a:ext>
          </a:extLst>
        </xdr:cNvPr>
        <xdr:cNvSpPr/>
      </xdr:nvSpPr>
      <xdr:spPr>
        <a:xfrm>
          <a:off x="15430500" y="179571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109220</xdr:rowOff>
    </xdr:from>
    <xdr:to>
      <xdr:col>76</xdr:col>
      <xdr:colOff>165100</xdr:colOff>
      <xdr:row>105</xdr:row>
      <xdr:rowOff>39370</xdr:rowOff>
    </xdr:to>
    <xdr:sp macro="" textlink="">
      <xdr:nvSpPr>
        <xdr:cNvPr id="573" name="フローチャート: 判断 572">
          <a:extLst>
            <a:ext uri="{FF2B5EF4-FFF2-40B4-BE49-F238E27FC236}">
              <a16:creationId xmlns:a16="http://schemas.microsoft.com/office/drawing/2014/main" id="{B719389E-030B-489E-8D05-9919E56E0DDE}"/>
            </a:ext>
          </a:extLst>
        </xdr:cNvPr>
        <xdr:cNvSpPr/>
      </xdr:nvSpPr>
      <xdr:spPr>
        <a:xfrm>
          <a:off x="14541500" y="17940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90170</xdr:rowOff>
    </xdr:from>
    <xdr:to>
      <xdr:col>72</xdr:col>
      <xdr:colOff>38100</xdr:colOff>
      <xdr:row>105</xdr:row>
      <xdr:rowOff>20320</xdr:rowOff>
    </xdr:to>
    <xdr:sp macro="" textlink="">
      <xdr:nvSpPr>
        <xdr:cNvPr id="574" name="フローチャート: 判断 573">
          <a:extLst>
            <a:ext uri="{FF2B5EF4-FFF2-40B4-BE49-F238E27FC236}">
              <a16:creationId xmlns:a16="http://schemas.microsoft.com/office/drawing/2014/main" id="{935F74EA-F76B-4C78-A81F-03DA84591752}"/>
            </a:ext>
          </a:extLst>
        </xdr:cNvPr>
        <xdr:cNvSpPr/>
      </xdr:nvSpPr>
      <xdr:spPr>
        <a:xfrm>
          <a:off x="13652500" y="17920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120650</xdr:rowOff>
    </xdr:from>
    <xdr:to>
      <xdr:col>67</xdr:col>
      <xdr:colOff>101600</xdr:colOff>
      <xdr:row>105</xdr:row>
      <xdr:rowOff>50800</xdr:rowOff>
    </xdr:to>
    <xdr:sp macro="" textlink="">
      <xdr:nvSpPr>
        <xdr:cNvPr id="575" name="フローチャート: 判断 574">
          <a:extLst>
            <a:ext uri="{FF2B5EF4-FFF2-40B4-BE49-F238E27FC236}">
              <a16:creationId xmlns:a16="http://schemas.microsoft.com/office/drawing/2014/main" id="{A2E3C501-2569-4C5B-BF8C-09C37C2A6D15}"/>
            </a:ext>
          </a:extLst>
        </xdr:cNvPr>
        <xdr:cNvSpPr/>
      </xdr:nvSpPr>
      <xdr:spPr>
        <a:xfrm>
          <a:off x="12763500" y="17951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576" name="テキスト ボックス 575">
          <a:extLst>
            <a:ext uri="{FF2B5EF4-FFF2-40B4-BE49-F238E27FC236}">
              <a16:creationId xmlns:a16="http://schemas.microsoft.com/office/drawing/2014/main" id="{BDA8E9A3-6500-4035-A3B8-D62B4690FC80}"/>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577" name="テキスト ボックス 576">
          <a:extLst>
            <a:ext uri="{FF2B5EF4-FFF2-40B4-BE49-F238E27FC236}">
              <a16:creationId xmlns:a16="http://schemas.microsoft.com/office/drawing/2014/main" id="{2FC79040-E65F-415E-950D-6588C1F71C2D}"/>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578" name="テキスト ボックス 577">
          <a:extLst>
            <a:ext uri="{FF2B5EF4-FFF2-40B4-BE49-F238E27FC236}">
              <a16:creationId xmlns:a16="http://schemas.microsoft.com/office/drawing/2014/main" id="{BE32B358-BA0E-4FC7-BBAB-5F32CF8B6602}"/>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579" name="テキスト ボックス 578">
          <a:extLst>
            <a:ext uri="{FF2B5EF4-FFF2-40B4-BE49-F238E27FC236}">
              <a16:creationId xmlns:a16="http://schemas.microsoft.com/office/drawing/2014/main" id="{3AFDD80D-5DF3-4792-9A3F-B4D9F5293738}"/>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580" name="テキスト ボックス 579">
          <a:extLst>
            <a:ext uri="{FF2B5EF4-FFF2-40B4-BE49-F238E27FC236}">
              <a16:creationId xmlns:a16="http://schemas.microsoft.com/office/drawing/2014/main" id="{3FDCA8C5-B354-4B18-A4B7-F1BA4B4DC7F6}"/>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4445</xdr:rowOff>
    </xdr:from>
    <xdr:to>
      <xdr:col>85</xdr:col>
      <xdr:colOff>177800</xdr:colOff>
      <xdr:row>104</xdr:row>
      <xdr:rowOff>106045</xdr:rowOff>
    </xdr:to>
    <xdr:sp macro="" textlink="">
      <xdr:nvSpPr>
        <xdr:cNvPr id="581" name="楕円 580">
          <a:extLst>
            <a:ext uri="{FF2B5EF4-FFF2-40B4-BE49-F238E27FC236}">
              <a16:creationId xmlns:a16="http://schemas.microsoft.com/office/drawing/2014/main" id="{8C40F6BE-3B93-47F1-8612-15F3A8DF03A7}"/>
            </a:ext>
          </a:extLst>
        </xdr:cNvPr>
        <xdr:cNvSpPr/>
      </xdr:nvSpPr>
      <xdr:spPr>
        <a:xfrm>
          <a:off x="16268700" y="17835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103</xdr:row>
      <xdr:rowOff>27322</xdr:rowOff>
    </xdr:from>
    <xdr:ext cx="405111" cy="259045"/>
    <xdr:sp macro="" textlink="">
      <xdr:nvSpPr>
        <xdr:cNvPr id="582" name="【公民館】&#10;有形固定資産減価償却率該当値テキスト">
          <a:extLst>
            <a:ext uri="{FF2B5EF4-FFF2-40B4-BE49-F238E27FC236}">
              <a16:creationId xmlns:a16="http://schemas.microsoft.com/office/drawing/2014/main" id="{CE1C23CB-B930-4FA7-89F2-F9199C977BEE}"/>
            </a:ext>
          </a:extLst>
        </xdr:cNvPr>
        <xdr:cNvSpPr txBox="1"/>
      </xdr:nvSpPr>
      <xdr:spPr>
        <a:xfrm>
          <a:off x="16357600" y="176866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103</xdr:row>
      <xdr:rowOff>137795</xdr:rowOff>
    </xdr:from>
    <xdr:to>
      <xdr:col>81</xdr:col>
      <xdr:colOff>101600</xdr:colOff>
      <xdr:row>104</xdr:row>
      <xdr:rowOff>67945</xdr:rowOff>
    </xdr:to>
    <xdr:sp macro="" textlink="">
      <xdr:nvSpPr>
        <xdr:cNvPr id="583" name="楕円 582">
          <a:extLst>
            <a:ext uri="{FF2B5EF4-FFF2-40B4-BE49-F238E27FC236}">
              <a16:creationId xmlns:a16="http://schemas.microsoft.com/office/drawing/2014/main" id="{652B3A32-083E-4057-8BE7-9FEF8F76A969}"/>
            </a:ext>
          </a:extLst>
        </xdr:cNvPr>
        <xdr:cNvSpPr/>
      </xdr:nvSpPr>
      <xdr:spPr>
        <a:xfrm>
          <a:off x="15430500" y="17797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104</xdr:row>
      <xdr:rowOff>17145</xdr:rowOff>
    </xdr:from>
    <xdr:to>
      <xdr:col>85</xdr:col>
      <xdr:colOff>127000</xdr:colOff>
      <xdr:row>104</xdr:row>
      <xdr:rowOff>55245</xdr:rowOff>
    </xdr:to>
    <xdr:cxnSp macro="">
      <xdr:nvCxnSpPr>
        <xdr:cNvPr id="584" name="直線コネクタ 583">
          <a:extLst>
            <a:ext uri="{FF2B5EF4-FFF2-40B4-BE49-F238E27FC236}">
              <a16:creationId xmlns:a16="http://schemas.microsoft.com/office/drawing/2014/main" id="{AC77E6D7-F0A9-462D-863E-DC4AAA3A34D5}"/>
            </a:ext>
          </a:extLst>
        </xdr:cNvPr>
        <xdr:cNvCxnSpPr/>
      </xdr:nvCxnSpPr>
      <xdr:spPr>
        <a:xfrm>
          <a:off x="15481300" y="17847945"/>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103</xdr:row>
      <xdr:rowOff>105411</xdr:rowOff>
    </xdr:from>
    <xdr:to>
      <xdr:col>76</xdr:col>
      <xdr:colOff>165100</xdr:colOff>
      <xdr:row>104</xdr:row>
      <xdr:rowOff>35561</xdr:rowOff>
    </xdr:to>
    <xdr:sp macro="" textlink="">
      <xdr:nvSpPr>
        <xdr:cNvPr id="585" name="楕円 584">
          <a:extLst>
            <a:ext uri="{FF2B5EF4-FFF2-40B4-BE49-F238E27FC236}">
              <a16:creationId xmlns:a16="http://schemas.microsoft.com/office/drawing/2014/main" id="{6BED2FFC-A34F-4A91-A168-54021CBFDDD2}"/>
            </a:ext>
          </a:extLst>
        </xdr:cNvPr>
        <xdr:cNvSpPr/>
      </xdr:nvSpPr>
      <xdr:spPr>
        <a:xfrm>
          <a:off x="14541500" y="17764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103</xdr:row>
      <xdr:rowOff>156211</xdr:rowOff>
    </xdr:from>
    <xdr:to>
      <xdr:col>81</xdr:col>
      <xdr:colOff>50800</xdr:colOff>
      <xdr:row>104</xdr:row>
      <xdr:rowOff>17145</xdr:rowOff>
    </xdr:to>
    <xdr:cxnSp macro="">
      <xdr:nvCxnSpPr>
        <xdr:cNvPr id="586" name="直線コネクタ 585">
          <a:extLst>
            <a:ext uri="{FF2B5EF4-FFF2-40B4-BE49-F238E27FC236}">
              <a16:creationId xmlns:a16="http://schemas.microsoft.com/office/drawing/2014/main" id="{D9180B3B-3D76-43C4-8D2C-B959541D7158}"/>
            </a:ext>
          </a:extLst>
        </xdr:cNvPr>
        <xdr:cNvCxnSpPr/>
      </xdr:nvCxnSpPr>
      <xdr:spPr>
        <a:xfrm>
          <a:off x="14592300" y="17815561"/>
          <a:ext cx="889000" cy="323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103</xdr:row>
      <xdr:rowOff>67311</xdr:rowOff>
    </xdr:from>
    <xdr:to>
      <xdr:col>72</xdr:col>
      <xdr:colOff>38100</xdr:colOff>
      <xdr:row>103</xdr:row>
      <xdr:rowOff>168911</xdr:rowOff>
    </xdr:to>
    <xdr:sp macro="" textlink="">
      <xdr:nvSpPr>
        <xdr:cNvPr id="587" name="楕円 586">
          <a:extLst>
            <a:ext uri="{FF2B5EF4-FFF2-40B4-BE49-F238E27FC236}">
              <a16:creationId xmlns:a16="http://schemas.microsoft.com/office/drawing/2014/main" id="{664805CF-7671-4264-8E44-70A2EC7AC2F5}"/>
            </a:ext>
          </a:extLst>
        </xdr:cNvPr>
        <xdr:cNvSpPr/>
      </xdr:nvSpPr>
      <xdr:spPr>
        <a:xfrm>
          <a:off x="13652500" y="17726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103</xdr:row>
      <xdr:rowOff>118111</xdr:rowOff>
    </xdr:from>
    <xdr:to>
      <xdr:col>76</xdr:col>
      <xdr:colOff>114300</xdr:colOff>
      <xdr:row>103</xdr:row>
      <xdr:rowOff>156211</xdr:rowOff>
    </xdr:to>
    <xdr:cxnSp macro="">
      <xdr:nvCxnSpPr>
        <xdr:cNvPr id="588" name="直線コネクタ 587">
          <a:extLst>
            <a:ext uri="{FF2B5EF4-FFF2-40B4-BE49-F238E27FC236}">
              <a16:creationId xmlns:a16="http://schemas.microsoft.com/office/drawing/2014/main" id="{D46DE49A-9EF5-4564-A9E8-E8D08042F131}"/>
            </a:ext>
          </a:extLst>
        </xdr:cNvPr>
        <xdr:cNvCxnSpPr/>
      </xdr:nvCxnSpPr>
      <xdr:spPr>
        <a:xfrm>
          <a:off x="13703300" y="17777461"/>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103</xdr:row>
      <xdr:rowOff>29211</xdr:rowOff>
    </xdr:from>
    <xdr:to>
      <xdr:col>67</xdr:col>
      <xdr:colOff>101600</xdr:colOff>
      <xdr:row>103</xdr:row>
      <xdr:rowOff>130811</xdr:rowOff>
    </xdr:to>
    <xdr:sp macro="" textlink="">
      <xdr:nvSpPr>
        <xdr:cNvPr id="589" name="楕円 588">
          <a:extLst>
            <a:ext uri="{FF2B5EF4-FFF2-40B4-BE49-F238E27FC236}">
              <a16:creationId xmlns:a16="http://schemas.microsoft.com/office/drawing/2014/main" id="{BE67169E-487F-4CBC-93B7-64145C8FE5F1}"/>
            </a:ext>
          </a:extLst>
        </xdr:cNvPr>
        <xdr:cNvSpPr/>
      </xdr:nvSpPr>
      <xdr:spPr>
        <a:xfrm>
          <a:off x="12763500" y="17688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103</xdr:row>
      <xdr:rowOff>80011</xdr:rowOff>
    </xdr:from>
    <xdr:to>
      <xdr:col>71</xdr:col>
      <xdr:colOff>177800</xdr:colOff>
      <xdr:row>103</xdr:row>
      <xdr:rowOff>118111</xdr:rowOff>
    </xdr:to>
    <xdr:cxnSp macro="">
      <xdr:nvCxnSpPr>
        <xdr:cNvPr id="590" name="直線コネクタ 589">
          <a:extLst>
            <a:ext uri="{FF2B5EF4-FFF2-40B4-BE49-F238E27FC236}">
              <a16:creationId xmlns:a16="http://schemas.microsoft.com/office/drawing/2014/main" id="{AA70F75D-EEF8-4F21-89CF-5950723CE088}"/>
            </a:ext>
          </a:extLst>
        </xdr:cNvPr>
        <xdr:cNvCxnSpPr/>
      </xdr:nvCxnSpPr>
      <xdr:spPr>
        <a:xfrm>
          <a:off x="12814300" y="17739361"/>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105</xdr:row>
      <xdr:rowOff>47641</xdr:rowOff>
    </xdr:from>
    <xdr:ext cx="405111" cy="259045"/>
    <xdr:sp macro="" textlink="">
      <xdr:nvSpPr>
        <xdr:cNvPr id="591" name="n_1aveValue【公民館】&#10;有形固定資産減価償却率">
          <a:extLst>
            <a:ext uri="{FF2B5EF4-FFF2-40B4-BE49-F238E27FC236}">
              <a16:creationId xmlns:a16="http://schemas.microsoft.com/office/drawing/2014/main" id="{83737E40-1806-450B-9012-3446EB52B23B}"/>
            </a:ext>
          </a:extLst>
        </xdr:cNvPr>
        <xdr:cNvSpPr txBox="1"/>
      </xdr:nvSpPr>
      <xdr:spPr>
        <a:xfrm>
          <a:off x="15266044" y="180498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30497</xdr:rowOff>
    </xdr:from>
    <xdr:ext cx="405111" cy="259045"/>
    <xdr:sp macro="" textlink="">
      <xdr:nvSpPr>
        <xdr:cNvPr id="592" name="n_2aveValue【公民館】&#10;有形固定資産減価償却率">
          <a:extLst>
            <a:ext uri="{FF2B5EF4-FFF2-40B4-BE49-F238E27FC236}">
              <a16:creationId xmlns:a16="http://schemas.microsoft.com/office/drawing/2014/main" id="{53125B97-603D-4342-8D27-9682993F4633}"/>
            </a:ext>
          </a:extLst>
        </xdr:cNvPr>
        <xdr:cNvSpPr txBox="1"/>
      </xdr:nvSpPr>
      <xdr:spPr>
        <a:xfrm>
          <a:off x="14389744" y="18032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11447</xdr:rowOff>
    </xdr:from>
    <xdr:ext cx="405111" cy="259045"/>
    <xdr:sp macro="" textlink="">
      <xdr:nvSpPr>
        <xdr:cNvPr id="593" name="n_3aveValue【公民館】&#10;有形固定資産減価償却率">
          <a:extLst>
            <a:ext uri="{FF2B5EF4-FFF2-40B4-BE49-F238E27FC236}">
              <a16:creationId xmlns:a16="http://schemas.microsoft.com/office/drawing/2014/main" id="{AE206824-FF40-4EEE-96D3-DEDD5155E506}"/>
            </a:ext>
          </a:extLst>
        </xdr:cNvPr>
        <xdr:cNvSpPr txBox="1"/>
      </xdr:nvSpPr>
      <xdr:spPr>
        <a:xfrm>
          <a:off x="13500744" y="18013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41927</xdr:rowOff>
    </xdr:from>
    <xdr:ext cx="405111" cy="259045"/>
    <xdr:sp macro="" textlink="">
      <xdr:nvSpPr>
        <xdr:cNvPr id="594" name="n_4aveValue【公民館】&#10;有形固定資産減価償却率">
          <a:extLst>
            <a:ext uri="{FF2B5EF4-FFF2-40B4-BE49-F238E27FC236}">
              <a16:creationId xmlns:a16="http://schemas.microsoft.com/office/drawing/2014/main" id="{DB5F11C2-01C3-486D-99BD-52C89E46648D}"/>
            </a:ext>
          </a:extLst>
        </xdr:cNvPr>
        <xdr:cNvSpPr txBox="1"/>
      </xdr:nvSpPr>
      <xdr:spPr>
        <a:xfrm>
          <a:off x="12611744" y="18044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102</xdr:row>
      <xdr:rowOff>84472</xdr:rowOff>
    </xdr:from>
    <xdr:ext cx="405111" cy="259045"/>
    <xdr:sp macro="" textlink="">
      <xdr:nvSpPr>
        <xdr:cNvPr id="595" name="n_1mainValue【公民館】&#10;有形固定資産減価償却率">
          <a:extLst>
            <a:ext uri="{FF2B5EF4-FFF2-40B4-BE49-F238E27FC236}">
              <a16:creationId xmlns:a16="http://schemas.microsoft.com/office/drawing/2014/main" id="{DC809A2D-2273-4774-A053-7CE246356781}"/>
            </a:ext>
          </a:extLst>
        </xdr:cNvPr>
        <xdr:cNvSpPr txBox="1"/>
      </xdr:nvSpPr>
      <xdr:spPr>
        <a:xfrm>
          <a:off x="15266044" y="175723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52088</xdr:rowOff>
    </xdr:from>
    <xdr:ext cx="405111" cy="259045"/>
    <xdr:sp macro="" textlink="">
      <xdr:nvSpPr>
        <xdr:cNvPr id="596" name="n_2mainValue【公民館】&#10;有形固定資産減価償却率">
          <a:extLst>
            <a:ext uri="{FF2B5EF4-FFF2-40B4-BE49-F238E27FC236}">
              <a16:creationId xmlns:a16="http://schemas.microsoft.com/office/drawing/2014/main" id="{B60FA1B8-C9CF-4079-91FD-D1DD7943824B}"/>
            </a:ext>
          </a:extLst>
        </xdr:cNvPr>
        <xdr:cNvSpPr txBox="1"/>
      </xdr:nvSpPr>
      <xdr:spPr>
        <a:xfrm>
          <a:off x="14389744" y="175399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13988</xdr:rowOff>
    </xdr:from>
    <xdr:ext cx="405111" cy="259045"/>
    <xdr:sp macro="" textlink="">
      <xdr:nvSpPr>
        <xdr:cNvPr id="597" name="n_3mainValue【公民館】&#10;有形固定資産減価償却率">
          <a:extLst>
            <a:ext uri="{FF2B5EF4-FFF2-40B4-BE49-F238E27FC236}">
              <a16:creationId xmlns:a16="http://schemas.microsoft.com/office/drawing/2014/main" id="{1EDC0032-FD58-4F7B-BBB4-2A8E5EA8CCF4}"/>
            </a:ext>
          </a:extLst>
        </xdr:cNvPr>
        <xdr:cNvSpPr txBox="1"/>
      </xdr:nvSpPr>
      <xdr:spPr>
        <a:xfrm>
          <a:off x="13500744" y="175018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101</xdr:row>
      <xdr:rowOff>147338</xdr:rowOff>
    </xdr:from>
    <xdr:ext cx="405111" cy="259045"/>
    <xdr:sp macro="" textlink="">
      <xdr:nvSpPr>
        <xdr:cNvPr id="598" name="n_4mainValue【公民館】&#10;有形固定資産減価償却率">
          <a:extLst>
            <a:ext uri="{FF2B5EF4-FFF2-40B4-BE49-F238E27FC236}">
              <a16:creationId xmlns:a16="http://schemas.microsoft.com/office/drawing/2014/main" id="{0E80126D-310D-43F3-AB5D-E128DEBFC1BE}"/>
            </a:ext>
          </a:extLst>
        </xdr:cNvPr>
        <xdr:cNvSpPr txBox="1"/>
      </xdr:nvSpPr>
      <xdr:spPr>
        <a:xfrm>
          <a:off x="12611744" y="174637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599" name="正方形/長方形 598">
          <a:extLst>
            <a:ext uri="{FF2B5EF4-FFF2-40B4-BE49-F238E27FC236}">
              <a16:creationId xmlns:a16="http://schemas.microsoft.com/office/drawing/2014/main" id="{03F1DE44-5DE4-4BEB-A889-5812DEEC1A8E}"/>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00" name="正方形/長方形 599">
          <a:extLst>
            <a:ext uri="{FF2B5EF4-FFF2-40B4-BE49-F238E27FC236}">
              <a16:creationId xmlns:a16="http://schemas.microsoft.com/office/drawing/2014/main" id="{0E65831D-FF23-43E6-A828-DEC70C3255EB}"/>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01" name="正方形/長方形 600">
          <a:extLst>
            <a:ext uri="{FF2B5EF4-FFF2-40B4-BE49-F238E27FC236}">
              <a16:creationId xmlns:a16="http://schemas.microsoft.com/office/drawing/2014/main" id="{36862640-2225-446A-9C86-A3B31A8D3BB3}"/>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02" name="正方形/長方形 601">
          <a:extLst>
            <a:ext uri="{FF2B5EF4-FFF2-40B4-BE49-F238E27FC236}">
              <a16:creationId xmlns:a16="http://schemas.microsoft.com/office/drawing/2014/main" id="{42EE0D4E-2A42-4AE8-919D-1F0A57E6E440}"/>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603" name="正方形/長方形 602">
          <a:extLst>
            <a:ext uri="{FF2B5EF4-FFF2-40B4-BE49-F238E27FC236}">
              <a16:creationId xmlns:a16="http://schemas.microsoft.com/office/drawing/2014/main" id="{3162C568-94F3-4130-97D1-27596D11A625}"/>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604" name="正方形/長方形 603">
          <a:extLst>
            <a:ext uri="{FF2B5EF4-FFF2-40B4-BE49-F238E27FC236}">
              <a16:creationId xmlns:a16="http://schemas.microsoft.com/office/drawing/2014/main" id="{C61A5B65-22C7-4E2F-B200-2F929B965A84}"/>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605" name="正方形/長方形 604">
          <a:extLst>
            <a:ext uri="{FF2B5EF4-FFF2-40B4-BE49-F238E27FC236}">
              <a16:creationId xmlns:a16="http://schemas.microsoft.com/office/drawing/2014/main" id="{A1462BD5-D446-4E7C-872E-85CF1CB1CB2C}"/>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606" name="正方形/長方形 605">
          <a:extLst>
            <a:ext uri="{FF2B5EF4-FFF2-40B4-BE49-F238E27FC236}">
              <a16:creationId xmlns:a16="http://schemas.microsoft.com/office/drawing/2014/main" id="{F5B4BAEB-55AB-4BAE-A124-E26104489F40}"/>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607" name="テキスト ボックス 606">
          <a:extLst>
            <a:ext uri="{FF2B5EF4-FFF2-40B4-BE49-F238E27FC236}">
              <a16:creationId xmlns:a16="http://schemas.microsoft.com/office/drawing/2014/main" id="{8FC6CFBD-BCBC-4DE7-B30B-220A2DFF5CCF}"/>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608" name="直線コネクタ 607">
          <a:extLst>
            <a:ext uri="{FF2B5EF4-FFF2-40B4-BE49-F238E27FC236}">
              <a16:creationId xmlns:a16="http://schemas.microsoft.com/office/drawing/2014/main" id="{7B6875FE-6FA1-4D1D-B2ED-D12290CA9632}"/>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609" name="直線コネクタ 608">
          <a:extLst>
            <a:ext uri="{FF2B5EF4-FFF2-40B4-BE49-F238E27FC236}">
              <a16:creationId xmlns:a16="http://schemas.microsoft.com/office/drawing/2014/main" id="{1500767A-32DD-4B43-BB3F-3A5E535D71C2}"/>
            </a:ext>
          </a:extLst>
        </xdr:cNvPr>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610" name="テキスト ボックス 609">
          <a:extLst>
            <a:ext uri="{FF2B5EF4-FFF2-40B4-BE49-F238E27FC236}">
              <a16:creationId xmlns:a16="http://schemas.microsoft.com/office/drawing/2014/main" id="{62A91C2A-C924-456B-801E-58DD5F82D29B}"/>
            </a:ext>
          </a:extLst>
        </xdr:cNvPr>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611" name="直線コネクタ 610">
          <a:extLst>
            <a:ext uri="{FF2B5EF4-FFF2-40B4-BE49-F238E27FC236}">
              <a16:creationId xmlns:a16="http://schemas.microsoft.com/office/drawing/2014/main" id="{4D27DF27-1909-4EF4-89DC-1A093F36E49E}"/>
            </a:ext>
          </a:extLst>
        </xdr:cNvPr>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612" name="テキスト ボックス 611">
          <a:extLst>
            <a:ext uri="{FF2B5EF4-FFF2-40B4-BE49-F238E27FC236}">
              <a16:creationId xmlns:a16="http://schemas.microsoft.com/office/drawing/2014/main" id="{67D6AD14-4957-45B8-A739-DA751EB3E382}"/>
            </a:ext>
          </a:extLst>
        </xdr:cNvPr>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613" name="直線コネクタ 612">
          <a:extLst>
            <a:ext uri="{FF2B5EF4-FFF2-40B4-BE49-F238E27FC236}">
              <a16:creationId xmlns:a16="http://schemas.microsoft.com/office/drawing/2014/main" id="{24FDB541-445D-46F6-9EF5-12D9DC9233B0}"/>
            </a:ext>
          </a:extLst>
        </xdr:cNvPr>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614" name="テキスト ボックス 613">
          <a:extLst>
            <a:ext uri="{FF2B5EF4-FFF2-40B4-BE49-F238E27FC236}">
              <a16:creationId xmlns:a16="http://schemas.microsoft.com/office/drawing/2014/main" id="{6E91ADB2-4009-4FDC-87C3-803223996776}"/>
            </a:ext>
          </a:extLst>
        </xdr:cNvPr>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615" name="直線コネクタ 614">
          <a:extLst>
            <a:ext uri="{FF2B5EF4-FFF2-40B4-BE49-F238E27FC236}">
              <a16:creationId xmlns:a16="http://schemas.microsoft.com/office/drawing/2014/main" id="{F118BDAC-437B-4D9E-AB1A-86226E9D8300}"/>
            </a:ext>
          </a:extLst>
        </xdr:cNvPr>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616" name="テキスト ボックス 615">
          <a:extLst>
            <a:ext uri="{FF2B5EF4-FFF2-40B4-BE49-F238E27FC236}">
              <a16:creationId xmlns:a16="http://schemas.microsoft.com/office/drawing/2014/main" id="{E330BBB5-5FD9-40D4-8CE8-C34E840D21BA}"/>
            </a:ext>
          </a:extLst>
        </xdr:cNvPr>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617" name="直線コネクタ 616">
          <a:extLst>
            <a:ext uri="{FF2B5EF4-FFF2-40B4-BE49-F238E27FC236}">
              <a16:creationId xmlns:a16="http://schemas.microsoft.com/office/drawing/2014/main" id="{6756C941-7E90-4C76-B5F3-B937E9F6ADB1}"/>
            </a:ext>
          </a:extLst>
        </xdr:cNvPr>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618" name="テキスト ボックス 617">
          <a:extLst>
            <a:ext uri="{FF2B5EF4-FFF2-40B4-BE49-F238E27FC236}">
              <a16:creationId xmlns:a16="http://schemas.microsoft.com/office/drawing/2014/main" id="{D900E53B-30AA-4743-B3C0-6386D3C652F0}"/>
            </a:ext>
          </a:extLst>
        </xdr:cNvPr>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619" name="直線コネクタ 618">
          <a:extLst>
            <a:ext uri="{FF2B5EF4-FFF2-40B4-BE49-F238E27FC236}">
              <a16:creationId xmlns:a16="http://schemas.microsoft.com/office/drawing/2014/main" id="{F420C047-2BEC-43ED-A41F-44D5BA843315}"/>
            </a:ext>
          </a:extLst>
        </xdr:cNvPr>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620" name="テキスト ボックス 619">
          <a:extLst>
            <a:ext uri="{FF2B5EF4-FFF2-40B4-BE49-F238E27FC236}">
              <a16:creationId xmlns:a16="http://schemas.microsoft.com/office/drawing/2014/main" id="{8D639391-EED9-43B3-9711-284BDE4FFD36}"/>
            </a:ext>
          </a:extLst>
        </xdr:cNvPr>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621" name="直線コネクタ 620">
          <a:extLst>
            <a:ext uri="{FF2B5EF4-FFF2-40B4-BE49-F238E27FC236}">
              <a16:creationId xmlns:a16="http://schemas.microsoft.com/office/drawing/2014/main" id="{352D26F0-1660-4EF3-8653-565A86A55319}"/>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622" name="テキスト ボックス 621">
          <a:extLst>
            <a:ext uri="{FF2B5EF4-FFF2-40B4-BE49-F238E27FC236}">
              <a16:creationId xmlns:a16="http://schemas.microsoft.com/office/drawing/2014/main" id="{3D45D44C-5E1A-44C3-98B6-3591158B4C24}"/>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623" name="【公民館】&#10;一人当たり面積グラフ枠">
          <a:extLst>
            <a:ext uri="{FF2B5EF4-FFF2-40B4-BE49-F238E27FC236}">
              <a16:creationId xmlns:a16="http://schemas.microsoft.com/office/drawing/2014/main" id="{B3DA7640-104E-425E-B412-AF4477354AB7}"/>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107224</xdr:rowOff>
    </xdr:from>
    <xdr:to>
      <xdr:col>116</xdr:col>
      <xdr:colOff>62864</xdr:colOff>
      <xdr:row>109</xdr:row>
      <xdr:rowOff>19050</xdr:rowOff>
    </xdr:to>
    <xdr:cxnSp macro="">
      <xdr:nvCxnSpPr>
        <xdr:cNvPr id="624" name="直線コネクタ 623">
          <a:extLst>
            <a:ext uri="{FF2B5EF4-FFF2-40B4-BE49-F238E27FC236}">
              <a16:creationId xmlns:a16="http://schemas.microsoft.com/office/drawing/2014/main" id="{AA2379B8-DB28-42EE-9655-5155571F6BF8}"/>
            </a:ext>
          </a:extLst>
        </xdr:cNvPr>
        <xdr:cNvCxnSpPr/>
      </xdr:nvCxnSpPr>
      <xdr:spPr>
        <a:xfrm flipV="1">
          <a:off x="22160864" y="17252224"/>
          <a:ext cx="0" cy="14548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109</xdr:row>
      <xdr:rowOff>22877</xdr:rowOff>
    </xdr:from>
    <xdr:ext cx="469744" cy="259045"/>
    <xdr:sp macro="" textlink="">
      <xdr:nvSpPr>
        <xdr:cNvPr id="625" name="【公民館】&#10;一人当たり面積最小値テキスト">
          <a:extLst>
            <a:ext uri="{FF2B5EF4-FFF2-40B4-BE49-F238E27FC236}">
              <a16:creationId xmlns:a16="http://schemas.microsoft.com/office/drawing/2014/main" id="{B00ADAAA-19AF-4862-A91E-DED1B8FCCDA3}"/>
            </a:ext>
          </a:extLst>
        </xdr:cNvPr>
        <xdr:cNvSpPr txBox="1"/>
      </xdr:nvSpPr>
      <xdr:spPr>
        <a:xfrm>
          <a:off x="22199600" y="18710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109</xdr:row>
      <xdr:rowOff>19050</xdr:rowOff>
    </xdr:from>
    <xdr:to>
      <xdr:col>116</xdr:col>
      <xdr:colOff>152400</xdr:colOff>
      <xdr:row>109</xdr:row>
      <xdr:rowOff>19050</xdr:rowOff>
    </xdr:to>
    <xdr:cxnSp macro="">
      <xdr:nvCxnSpPr>
        <xdr:cNvPr id="626" name="直線コネクタ 625">
          <a:extLst>
            <a:ext uri="{FF2B5EF4-FFF2-40B4-BE49-F238E27FC236}">
              <a16:creationId xmlns:a16="http://schemas.microsoft.com/office/drawing/2014/main" id="{8B78EA5C-267D-4AAA-8D10-D9392063A8C5}"/>
            </a:ext>
          </a:extLst>
        </xdr:cNvPr>
        <xdr:cNvCxnSpPr/>
      </xdr:nvCxnSpPr>
      <xdr:spPr>
        <a:xfrm>
          <a:off x="22072600" y="18707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53901</xdr:rowOff>
    </xdr:from>
    <xdr:ext cx="469744" cy="259045"/>
    <xdr:sp macro="" textlink="">
      <xdr:nvSpPr>
        <xdr:cNvPr id="627" name="【公民館】&#10;一人当たり面積最大値テキスト">
          <a:extLst>
            <a:ext uri="{FF2B5EF4-FFF2-40B4-BE49-F238E27FC236}">
              <a16:creationId xmlns:a16="http://schemas.microsoft.com/office/drawing/2014/main" id="{81EF6C5D-C9A0-4C13-BEB2-CFF57827392A}"/>
            </a:ext>
          </a:extLst>
        </xdr:cNvPr>
        <xdr:cNvSpPr txBox="1"/>
      </xdr:nvSpPr>
      <xdr:spPr>
        <a:xfrm>
          <a:off x="22199600" y="170274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107224</xdr:rowOff>
    </xdr:from>
    <xdr:to>
      <xdr:col>116</xdr:col>
      <xdr:colOff>152400</xdr:colOff>
      <xdr:row>100</xdr:row>
      <xdr:rowOff>107224</xdr:rowOff>
    </xdr:to>
    <xdr:cxnSp macro="">
      <xdr:nvCxnSpPr>
        <xdr:cNvPr id="628" name="直線コネクタ 627">
          <a:extLst>
            <a:ext uri="{FF2B5EF4-FFF2-40B4-BE49-F238E27FC236}">
              <a16:creationId xmlns:a16="http://schemas.microsoft.com/office/drawing/2014/main" id="{CAFC5A18-4E05-423F-9BBC-4B3D09EB2943}"/>
            </a:ext>
          </a:extLst>
        </xdr:cNvPr>
        <xdr:cNvCxnSpPr/>
      </xdr:nvCxnSpPr>
      <xdr:spPr>
        <a:xfrm>
          <a:off x="22072600" y="172522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925</xdr:rowOff>
    </xdr:from>
    <xdr:ext cx="469744" cy="259045"/>
    <xdr:sp macro="" textlink="">
      <xdr:nvSpPr>
        <xdr:cNvPr id="629" name="【公民館】&#10;一人当たり面積平均値テキスト">
          <a:extLst>
            <a:ext uri="{FF2B5EF4-FFF2-40B4-BE49-F238E27FC236}">
              <a16:creationId xmlns:a16="http://schemas.microsoft.com/office/drawing/2014/main" id="{9391B640-6990-4A2A-972B-7BBD281D0BC8}"/>
            </a:ext>
          </a:extLst>
        </xdr:cNvPr>
        <xdr:cNvSpPr txBox="1"/>
      </xdr:nvSpPr>
      <xdr:spPr>
        <a:xfrm>
          <a:off x="22199600" y="1817462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149498</xdr:rowOff>
    </xdr:from>
    <xdr:to>
      <xdr:col>116</xdr:col>
      <xdr:colOff>114300</xdr:colOff>
      <xdr:row>107</xdr:row>
      <xdr:rowOff>79648</xdr:rowOff>
    </xdr:to>
    <xdr:sp macro="" textlink="">
      <xdr:nvSpPr>
        <xdr:cNvPr id="630" name="フローチャート: 判断 629">
          <a:extLst>
            <a:ext uri="{FF2B5EF4-FFF2-40B4-BE49-F238E27FC236}">
              <a16:creationId xmlns:a16="http://schemas.microsoft.com/office/drawing/2014/main" id="{3ACAF42E-84B0-47C0-B1C5-42139E91C3B3}"/>
            </a:ext>
          </a:extLst>
        </xdr:cNvPr>
        <xdr:cNvSpPr/>
      </xdr:nvSpPr>
      <xdr:spPr>
        <a:xfrm>
          <a:off x="22110700" y="183231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156029</xdr:rowOff>
    </xdr:from>
    <xdr:to>
      <xdr:col>112</xdr:col>
      <xdr:colOff>38100</xdr:colOff>
      <xdr:row>107</xdr:row>
      <xdr:rowOff>86179</xdr:rowOff>
    </xdr:to>
    <xdr:sp macro="" textlink="">
      <xdr:nvSpPr>
        <xdr:cNvPr id="631" name="フローチャート: 判断 630">
          <a:extLst>
            <a:ext uri="{FF2B5EF4-FFF2-40B4-BE49-F238E27FC236}">
              <a16:creationId xmlns:a16="http://schemas.microsoft.com/office/drawing/2014/main" id="{11F010EB-4FB2-4E75-BA90-31B9C4B1A0C2}"/>
            </a:ext>
          </a:extLst>
        </xdr:cNvPr>
        <xdr:cNvSpPr/>
      </xdr:nvSpPr>
      <xdr:spPr>
        <a:xfrm>
          <a:off x="21272500" y="183297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160927</xdr:rowOff>
    </xdr:from>
    <xdr:to>
      <xdr:col>107</xdr:col>
      <xdr:colOff>101600</xdr:colOff>
      <xdr:row>107</xdr:row>
      <xdr:rowOff>91077</xdr:rowOff>
    </xdr:to>
    <xdr:sp macro="" textlink="">
      <xdr:nvSpPr>
        <xdr:cNvPr id="632" name="フローチャート: 判断 631">
          <a:extLst>
            <a:ext uri="{FF2B5EF4-FFF2-40B4-BE49-F238E27FC236}">
              <a16:creationId xmlns:a16="http://schemas.microsoft.com/office/drawing/2014/main" id="{270BCC78-CE8E-4433-B67B-71CD6DEEB4B6}"/>
            </a:ext>
          </a:extLst>
        </xdr:cNvPr>
        <xdr:cNvSpPr/>
      </xdr:nvSpPr>
      <xdr:spPr>
        <a:xfrm>
          <a:off x="20383500" y="183346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142966</xdr:rowOff>
    </xdr:from>
    <xdr:to>
      <xdr:col>102</xdr:col>
      <xdr:colOff>165100</xdr:colOff>
      <xdr:row>107</xdr:row>
      <xdr:rowOff>73116</xdr:rowOff>
    </xdr:to>
    <xdr:sp macro="" textlink="">
      <xdr:nvSpPr>
        <xdr:cNvPr id="633" name="フローチャート: 判断 632">
          <a:extLst>
            <a:ext uri="{FF2B5EF4-FFF2-40B4-BE49-F238E27FC236}">
              <a16:creationId xmlns:a16="http://schemas.microsoft.com/office/drawing/2014/main" id="{3692A28D-7F57-47C0-925A-A041BE2F443D}"/>
            </a:ext>
          </a:extLst>
        </xdr:cNvPr>
        <xdr:cNvSpPr/>
      </xdr:nvSpPr>
      <xdr:spPr>
        <a:xfrm>
          <a:off x="19494500" y="183166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149498</xdr:rowOff>
    </xdr:from>
    <xdr:to>
      <xdr:col>98</xdr:col>
      <xdr:colOff>38100</xdr:colOff>
      <xdr:row>107</xdr:row>
      <xdr:rowOff>79648</xdr:rowOff>
    </xdr:to>
    <xdr:sp macro="" textlink="">
      <xdr:nvSpPr>
        <xdr:cNvPr id="634" name="フローチャート: 判断 633">
          <a:extLst>
            <a:ext uri="{FF2B5EF4-FFF2-40B4-BE49-F238E27FC236}">
              <a16:creationId xmlns:a16="http://schemas.microsoft.com/office/drawing/2014/main" id="{9EAE3D9E-EF92-4209-883C-D8EB38D4E7B3}"/>
            </a:ext>
          </a:extLst>
        </xdr:cNvPr>
        <xdr:cNvSpPr/>
      </xdr:nvSpPr>
      <xdr:spPr>
        <a:xfrm>
          <a:off x="18605500" y="183231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635" name="テキスト ボックス 634">
          <a:extLst>
            <a:ext uri="{FF2B5EF4-FFF2-40B4-BE49-F238E27FC236}">
              <a16:creationId xmlns:a16="http://schemas.microsoft.com/office/drawing/2014/main" id="{277A4AC9-2E6F-4931-A170-2F6C530235D5}"/>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636" name="テキスト ボックス 635">
          <a:extLst>
            <a:ext uri="{FF2B5EF4-FFF2-40B4-BE49-F238E27FC236}">
              <a16:creationId xmlns:a16="http://schemas.microsoft.com/office/drawing/2014/main" id="{4F14B490-84B8-4975-8A39-DD493A93FC6F}"/>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637" name="テキスト ボックス 636">
          <a:extLst>
            <a:ext uri="{FF2B5EF4-FFF2-40B4-BE49-F238E27FC236}">
              <a16:creationId xmlns:a16="http://schemas.microsoft.com/office/drawing/2014/main" id="{58F5F20D-DBEE-48D2-B2BB-6727529FF163}"/>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638" name="テキスト ボックス 637">
          <a:extLst>
            <a:ext uri="{FF2B5EF4-FFF2-40B4-BE49-F238E27FC236}">
              <a16:creationId xmlns:a16="http://schemas.microsoft.com/office/drawing/2014/main" id="{3A143A39-1A82-4B67-89B3-7F8DA712B10F}"/>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639" name="テキスト ボックス 638">
          <a:extLst>
            <a:ext uri="{FF2B5EF4-FFF2-40B4-BE49-F238E27FC236}">
              <a16:creationId xmlns:a16="http://schemas.microsoft.com/office/drawing/2014/main" id="{9BA662F0-2DF0-44B5-8C44-CAC024E47BBF}"/>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108</xdr:row>
      <xdr:rowOff>38463</xdr:rowOff>
    </xdr:from>
    <xdr:to>
      <xdr:col>116</xdr:col>
      <xdr:colOff>114300</xdr:colOff>
      <xdr:row>108</xdr:row>
      <xdr:rowOff>140063</xdr:rowOff>
    </xdr:to>
    <xdr:sp macro="" textlink="">
      <xdr:nvSpPr>
        <xdr:cNvPr id="640" name="楕円 639">
          <a:extLst>
            <a:ext uri="{FF2B5EF4-FFF2-40B4-BE49-F238E27FC236}">
              <a16:creationId xmlns:a16="http://schemas.microsoft.com/office/drawing/2014/main" id="{851C2829-58DD-4A72-BD30-0340D9D27702}"/>
            </a:ext>
          </a:extLst>
        </xdr:cNvPr>
        <xdr:cNvSpPr/>
      </xdr:nvSpPr>
      <xdr:spPr>
        <a:xfrm>
          <a:off x="22110700" y="185550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124840</xdr:rowOff>
    </xdr:from>
    <xdr:ext cx="469744" cy="259045"/>
    <xdr:sp macro="" textlink="">
      <xdr:nvSpPr>
        <xdr:cNvPr id="641" name="【公民館】&#10;一人当たり面積該当値テキスト">
          <a:extLst>
            <a:ext uri="{FF2B5EF4-FFF2-40B4-BE49-F238E27FC236}">
              <a16:creationId xmlns:a16="http://schemas.microsoft.com/office/drawing/2014/main" id="{3EB8B23F-A19E-4B17-89C2-B16202CCFCB5}"/>
            </a:ext>
          </a:extLst>
        </xdr:cNvPr>
        <xdr:cNvSpPr txBox="1"/>
      </xdr:nvSpPr>
      <xdr:spPr>
        <a:xfrm>
          <a:off x="22199600" y="184699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108</xdr:row>
      <xdr:rowOff>40095</xdr:rowOff>
    </xdr:from>
    <xdr:to>
      <xdr:col>112</xdr:col>
      <xdr:colOff>38100</xdr:colOff>
      <xdr:row>108</xdr:row>
      <xdr:rowOff>141695</xdr:rowOff>
    </xdr:to>
    <xdr:sp macro="" textlink="">
      <xdr:nvSpPr>
        <xdr:cNvPr id="642" name="楕円 641">
          <a:extLst>
            <a:ext uri="{FF2B5EF4-FFF2-40B4-BE49-F238E27FC236}">
              <a16:creationId xmlns:a16="http://schemas.microsoft.com/office/drawing/2014/main" id="{9731FEA7-7E53-4AB4-BD15-23C39CCF0971}"/>
            </a:ext>
          </a:extLst>
        </xdr:cNvPr>
        <xdr:cNvSpPr/>
      </xdr:nvSpPr>
      <xdr:spPr>
        <a:xfrm>
          <a:off x="21272500" y="18556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108</xdr:row>
      <xdr:rowOff>89263</xdr:rowOff>
    </xdr:from>
    <xdr:to>
      <xdr:col>116</xdr:col>
      <xdr:colOff>63500</xdr:colOff>
      <xdr:row>108</xdr:row>
      <xdr:rowOff>90895</xdr:rowOff>
    </xdr:to>
    <xdr:cxnSp macro="">
      <xdr:nvCxnSpPr>
        <xdr:cNvPr id="643" name="直線コネクタ 642">
          <a:extLst>
            <a:ext uri="{FF2B5EF4-FFF2-40B4-BE49-F238E27FC236}">
              <a16:creationId xmlns:a16="http://schemas.microsoft.com/office/drawing/2014/main" id="{A150F913-A122-4E6A-B3B8-B28AF5724EBA}"/>
            </a:ext>
          </a:extLst>
        </xdr:cNvPr>
        <xdr:cNvCxnSpPr/>
      </xdr:nvCxnSpPr>
      <xdr:spPr>
        <a:xfrm flipV="1">
          <a:off x="21323300" y="18605863"/>
          <a:ext cx="838200" cy="1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108</xdr:row>
      <xdr:rowOff>5806</xdr:rowOff>
    </xdr:from>
    <xdr:to>
      <xdr:col>107</xdr:col>
      <xdr:colOff>101600</xdr:colOff>
      <xdr:row>108</xdr:row>
      <xdr:rowOff>107406</xdr:rowOff>
    </xdr:to>
    <xdr:sp macro="" textlink="">
      <xdr:nvSpPr>
        <xdr:cNvPr id="644" name="楕円 643">
          <a:extLst>
            <a:ext uri="{FF2B5EF4-FFF2-40B4-BE49-F238E27FC236}">
              <a16:creationId xmlns:a16="http://schemas.microsoft.com/office/drawing/2014/main" id="{B454E1EE-B529-4808-AD0D-5430446B1305}"/>
            </a:ext>
          </a:extLst>
        </xdr:cNvPr>
        <xdr:cNvSpPr/>
      </xdr:nvSpPr>
      <xdr:spPr>
        <a:xfrm>
          <a:off x="20383500" y="185224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108</xdr:row>
      <xdr:rowOff>56606</xdr:rowOff>
    </xdr:from>
    <xdr:to>
      <xdr:col>111</xdr:col>
      <xdr:colOff>177800</xdr:colOff>
      <xdr:row>108</xdr:row>
      <xdr:rowOff>90895</xdr:rowOff>
    </xdr:to>
    <xdr:cxnSp macro="">
      <xdr:nvCxnSpPr>
        <xdr:cNvPr id="645" name="直線コネクタ 644">
          <a:extLst>
            <a:ext uri="{FF2B5EF4-FFF2-40B4-BE49-F238E27FC236}">
              <a16:creationId xmlns:a16="http://schemas.microsoft.com/office/drawing/2014/main" id="{4CF96AAE-CD73-48B2-872D-2DE8E044A43B}"/>
            </a:ext>
          </a:extLst>
        </xdr:cNvPr>
        <xdr:cNvCxnSpPr/>
      </xdr:nvCxnSpPr>
      <xdr:spPr>
        <a:xfrm>
          <a:off x="20434300" y="18573206"/>
          <a:ext cx="88900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108</xdr:row>
      <xdr:rowOff>7438</xdr:rowOff>
    </xdr:from>
    <xdr:to>
      <xdr:col>102</xdr:col>
      <xdr:colOff>165100</xdr:colOff>
      <xdr:row>108</xdr:row>
      <xdr:rowOff>109038</xdr:rowOff>
    </xdr:to>
    <xdr:sp macro="" textlink="">
      <xdr:nvSpPr>
        <xdr:cNvPr id="646" name="楕円 645">
          <a:extLst>
            <a:ext uri="{FF2B5EF4-FFF2-40B4-BE49-F238E27FC236}">
              <a16:creationId xmlns:a16="http://schemas.microsoft.com/office/drawing/2014/main" id="{320FD248-3ED2-4B44-9F42-CD703ED273B7}"/>
            </a:ext>
          </a:extLst>
        </xdr:cNvPr>
        <xdr:cNvSpPr/>
      </xdr:nvSpPr>
      <xdr:spPr>
        <a:xfrm>
          <a:off x="19494500" y="185240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108</xdr:row>
      <xdr:rowOff>56606</xdr:rowOff>
    </xdr:from>
    <xdr:to>
      <xdr:col>107</xdr:col>
      <xdr:colOff>50800</xdr:colOff>
      <xdr:row>108</xdr:row>
      <xdr:rowOff>58238</xdr:rowOff>
    </xdr:to>
    <xdr:cxnSp macro="">
      <xdr:nvCxnSpPr>
        <xdr:cNvPr id="647" name="直線コネクタ 646">
          <a:extLst>
            <a:ext uri="{FF2B5EF4-FFF2-40B4-BE49-F238E27FC236}">
              <a16:creationId xmlns:a16="http://schemas.microsoft.com/office/drawing/2014/main" id="{472F4FCC-B70F-403E-8C46-134D2D39D7A1}"/>
            </a:ext>
          </a:extLst>
        </xdr:cNvPr>
        <xdr:cNvCxnSpPr/>
      </xdr:nvCxnSpPr>
      <xdr:spPr>
        <a:xfrm flipV="1">
          <a:off x="19545300" y="18573206"/>
          <a:ext cx="889000" cy="1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108</xdr:row>
      <xdr:rowOff>9071</xdr:rowOff>
    </xdr:from>
    <xdr:to>
      <xdr:col>98</xdr:col>
      <xdr:colOff>38100</xdr:colOff>
      <xdr:row>108</xdr:row>
      <xdr:rowOff>110671</xdr:rowOff>
    </xdr:to>
    <xdr:sp macro="" textlink="">
      <xdr:nvSpPr>
        <xdr:cNvPr id="648" name="楕円 647">
          <a:extLst>
            <a:ext uri="{FF2B5EF4-FFF2-40B4-BE49-F238E27FC236}">
              <a16:creationId xmlns:a16="http://schemas.microsoft.com/office/drawing/2014/main" id="{828CBA1F-FA9E-48E0-BA28-DBB2AED228B0}"/>
            </a:ext>
          </a:extLst>
        </xdr:cNvPr>
        <xdr:cNvSpPr/>
      </xdr:nvSpPr>
      <xdr:spPr>
        <a:xfrm>
          <a:off x="18605500" y="185256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108</xdr:row>
      <xdr:rowOff>58238</xdr:rowOff>
    </xdr:from>
    <xdr:to>
      <xdr:col>102</xdr:col>
      <xdr:colOff>114300</xdr:colOff>
      <xdr:row>108</xdr:row>
      <xdr:rowOff>59871</xdr:rowOff>
    </xdr:to>
    <xdr:cxnSp macro="">
      <xdr:nvCxnSpPr>
        <xdr:cNvPr id="649" name="直線コネクタ 648">
          <a:extLst>
            <a:ext uri="{FF2B5EF4-FFF2-40B4-BE49-F238E27FC236}">
              <a16:creationId xmlns:a16="http://schemas.microsoft.com/office/drawing/2014/main" id="{189006F0-0BAC-4A1D-8C6C-9BD1D4717A1B}"/>
            </a:ext>
          </a:extLst>
        </xdr:cNvPr>
        <xdr:cNvCxnSpPr/>
      </xdr:nvCxnSpPr>
      <xdr:spPr>
        <a:xfrm flipV="1">
          <a:off x="18656300" y="18574838"/>
          <a:ext cx="889000" cy="1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102706</xdr:rowOff>
    </xdr:from>
    <xdr:ext cx="469744" cy="259045"/>
    <xdr:sp macro="" textlink="">
      <xdr:nvSpPr>
        <xdr:cNvPr id="650" name="n_1aveValue【公民館】&#10;一人当たり面積">
          <a:extLst>
            <a:ext uri="{FF2B5EF4-FFF2-40B4-BE49-F238E27FC236}">
              <a16:creationId xmlns:a16="http://schemas.microsoft.com/office/drawing/2014/main" id="{6B7A0610-6F77-4CD0-B461-F268EA595E50}"/>
            </a:ext>
          </a:extLst>
        </xdr:cNvPr>
        <xdr:cNvSpPr txBox="1"/>
      </xdr:nvSpPr>
      <xdr:spPr>
        <a:xfrm>
          <a:off x="21075727" y="181049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107604</xdr:rowOff>
    </xdr:from>
    <xdr:ext cx="469744" cy="259045"/>
    <xdr:sp macro="" textlink="">
      <xdr:nvSpPr>
        <xdr:cNvPr id="651" name="n_2aveValue【公民館】&#10;一人当たり面積">
          <a:extLst>
            <a:ext uri="{FF2B5EF4-FFF2-40B4-BE49-F238E27FC236}">
              <a16:creationId xmlns:a16="http://schemas.microsoft.com/office/drawing/2014/main" id="{4CA45F40-4392-4E2F-9CB8-CE673D68E7D6}"/>
            </a:ext>
          </a:extLst>
        </xdr:cNvPr>
        <xdr:cNvSpPr txBox="1"/>
      </xdr:nvSpPr>
      <xdr:spPr>
        <a:xfrm>
          <a:off x="20199427" y="181098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89643</xdr:rowOff>
    </xdr:from>
    <xdr:ext cx="469744" cy="259045"/>
    <xdr:sp macro="" textlink="">
      <xdr:nvSpPr>
        <xdr:cNvPr id="652" name="n_3aveValue【公民館】&#10;一人当たり面積">
          <a:extLst>
            <a:ext uri="{FF2B5EF4-FFF2-40B4-BE49-F238E27FC236}">
              <a16:creationId xmlns:a16="http://schemas.microsoft.com/office/drawing/2014/main" id="{DF858502-5A49-47F5-8556-09DA27B6DF65}"/>
            </a:ext>
          </a:extLst>
        </xdr:cNvPr>
        <xdr:cNvSpPr txBox="1"/>
      </xdr:nvSpPr>
      <xdr:spPr>
        <a:xfrm>
          <a:off x="19310427" y="180918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96175</xdr:rowOff>
    </xdr:from>
    <xdr:ext cx="469744" cy="259045"/>
    <xdr:sp macro="" textlink="">
      <xdr:nvSpPr>
        <xdr:cNvPr id="653" name="n_4aveValue【公民館】&#10;一人当たり面積">
          <a:extLst>
            <a:ext uri="{FF2B5EF4-FFF2-40B4-BE49-F238E27FC236}">
              <a16:creationId xmlns:a16="http://schemas.microsoft.com/office/drawing/2014/main" id="{70365262-1459-4EF5-B315-3B55F5A73C69}"/>
            </a:ext>
          </a:extLst>
        </xdr:cNvPr>
        <xdr:cNvSpPr txBox="1"/>
      </xdr:nvSpPr>
      <xdr:spPr>
        <a:xfrm>
          <a:off x="18421427" y="180984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132822</xdr:rowOff>
    </xdr:from>
    <xdr:ext cx="469744" cy="259045"/>
    <xdr:sp macro="" textlink="">
      <xdr:nvSpPr>
        <xdr:cNvPr id="654" name="n_1mainValue【公民館】&#10;一人当たり面積">
          <a:extLst>
            <a:ext uri="{FF2B5EF4-FFF2-40B4-BE49-F238E27FC236}">
              <a16:creationId xmlns:a16="http://schemas.microsoft.com/office/drawing/2014/main" id="{44F3EC20-9DE0-4B6D-84AF-E2FA3B5B3CD7}"/>
            </a:ext>
          </a:extLst>
        </xdr:cNvPr>
        <xdr:cNvSpPr txBox="1"/>
      </xdr:nvSpPr>
      <xdr:spPr>
        <a:xfrm>
          <a:off x="21075727" y="186494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98533</xdr:rowOff>
    </xdr:from>
    <xdr:ext cx="469744" cy="259045"/>
    <xdr:sp macro="" textlink="">
      <xdr:nvSpPr>
        <xdr:cNvPr id="655" name="n_2mainValue【公民館】&#10;一人当たり面積">
          <a:extLst>
            <a:ext uri="{FF2B5EF4-FFF2-40B4-BE49-F238E27FC236}">
              <a16:creationId xmlns:a16="http://schemas.microsoft.com/office/drawing/2014/main" id="{7019F7FD-AE31-49A2-9B86-3F932317913B}"/>
            </a:ext>
          </a:extLst>
        </xdr:cNvPr>
        <xdr:cNvSpPr txBox="1"/>
      </xdr:nvSpPr>
      <xdr:spPr>
        <a:xfrm>
          <a:off x="20199427" y="186151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100165</xdr:rowOff>
    </xdr:from>
    <xdr:ext cx="469744" cy="259045"/>
    <xdr:sp macro="" textlink="">
      <xdr:nvSpPr>
        <xdr:cNvPr id="656" name="n_3mainValue【公民館】&#10;一人当たり面積">
          <a:extLst>
            <a:ext uri="{FF2B5EF4-FFF2-40B4-BE49-F238E27FC236}">
              <a16:creationId xmlns:a16="http://schemas.microsoft.com/office/drawing/2014/main" id="{E1248C7D-5760-4054-8391-C55526E2D972}"/>
            </a:ext>
          </a:extLst>
        </xdr:cNvPr>
        <xdr:cNvSpPr txBox="1"/>
      </xdr:nvSpPr>
      <xdr:spPr>
        <a:xfrm>
          <a:off x="19310427" y="186167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101798</xdr:rowOff>
    </xdr:from>
    <xdr:ext cx="469744" cy="259045"/>
    <xdr:sp macro="" textlink="">
      <xdr:nvSpPr>
        <xdr:cNvPr id="657" name="n_4mainValue【公民館】&#10;一人当たり面積">
          <a:extLst>
            <a:ext uri="{FF2B5EF4-FFF2-40B4-BE49-F238E27FC236}">
              <a16:creationId xmlns:a16="http://schemas.microsoft.com/office/drawing/2014/main" id="{2EF0C4E9-4BA0-41B7-AD69-252752D86AE9}"/>
            </a:ext>
          </a:extLst>
        </xdr:cNvPr>
        <xdr:cNvSpPr txBox="1"/>
      </xdr:nvSpPr>
      <xdr:spPr>
        <a:xfrm>
          <a:off x="18421427" y="186183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658" name="正方形/長方形 657">
          <a:extLst>
            <a:ext uri="{FF2B5EF4-FFF2-40B4-BE49-F238E27FC236}">
              <a16:creationId xmlns:a16="http://schemas.microsoft.com/office/drawing/2014/main" id="{C9C826E5-7584-4555-94CC-BC2CE1A811B8}"/>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659" name="正方形/長方形 658">
          <a:extLst>
            <a:ext uri="{FF2B5EF4-FFF2-40B4-BE49-F238E27FC236}">
              <a16:creationId xmlns:a16="http://schemas.microsoft.com/office/drawing/2014/main" id="{75F50CFD-6A58-4590-99B5-40A205769FD7}"/>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660" name="テキスト ボックス 659">
          <a:extLst>
            <a:ext uri="{FF2B5EF4-FFF2-40B4-BE49-F238E27FC236}">
              <a16:creationId xmlns:a16="http://schemas.microsoft.com/office/drawing/2014/main" id="{4A74AEF0-93CA-4CA9-B095-CCE43905DFDB}"/>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類似団体と比較して有形固定資産減価償却率が高くなっているのは橋りょう・トンネル、学校施設である。</a:t>
          </a:r>
          <a:endParaRPr lang="ja-JP" altLang="ja-JP" sz="1400">
            <a:effectLst/>
          </a:endParaRPr>
        </a:p>
        <a:p>
          <a:r>
            <a:rPr kumimoji="1" lang="ja-JP" altLang="ja-JP" sz="1100">
              <a:solidFill>
                <a:schemeClr val="dk1"/>
              </a:solidFill>
              <a:effectLst/>
              <a:latin typeface="+mn-lt"/>
              <a:ea typeface="+mn-ea"/>
              <a:cs typeface="+mn-cs"/>
            </a:rPr>
            <a:t>学校施設については、昭和</a:t>
          </a:r>
          <a:r>
            <a:rPr kumimoji="1" lang="en-US" altLang="ja-JP" sz="1100">
              <a:solidFill>
                <a:schemeClr val="dk1"/>
              </a:solidFill>
              <a:effectLst/>
              <a:latin typeface="+mn-lt"/>
              <a:ea typeface="+mn-ea"/>
              <a:cs typeface="+mn-cs"/>
            </a:rPr>
            <a:t>40</a:t>
          </a:r>
          <a:r>
            <a:rPr kumimoji="1" lang="ja-JP" altLang="ja-JP" sz="1100">
              <a:solidFill>
                <a:schemeClr val="dk1"/>
              </a:solidFill>
              <a:effectLst/>
              <a:latin typeface="+mn-lt"/>
              <a:ea typeface="+mn-ea"/>
              <a:cs typeface="+mn-cs"/>
            </a:rPr>
            <a:t>年代から昭和</a:t>
          </a:r>
          <a:r>
            <a:rPr kumimoji="1" lang="en-US" altLang="ja-JP" sz="1100">
              <a:solidFill>
                <a:schemeClr val="dk1"/>
              </a:solidFill>
              <a:effectLst/>
              <a:latin typeface="+mn-lt"/>
              <a:ea typeface="+mn-ea"/>
              <a:cs typeface="+mn-cs"/>
            </a:rPr>
            <a:t>50</a:t>
          </a:r>
          <a:r>
            <a:rPr kumimoji="1" lang="ja-JP" altLang="ja-JP" sz="1100">
              <a:solidFill>
                <a:schemeClr val="dk1"/>
              </a:solidFill>
              <a:effectLst/>
              <a:latin typeface="+mn-lt"/>
              <a:ea typeface="+mn-ea"/>
              <a:cs typeface="+mn-cs"/>
            </a:rPr>
            <a:t>年代前半にかけて多くの小学校施設が建設されており、耐用年数である</a:t>
          </a:r>
          <a:r>
            <a:rPr kumimoji="1" lang="en-US" altLang="ja-JP" sz="1100">
              <a:solidFill>
                <a:schemeClr val="dk1"/>
              </a:solidFill>
              <a:effectLst/>
              <a:latin typeface="+mn-lt"/>
              <a:ea typeface="+mn-ea"/>
              <a:cs typeface="+mn-cs"/>
            </a:rPr>
            <a:t>47</a:t>
          </a:r>
          <a:r>
            <a:rPr kumimoji="1" lang="ja-JP" altLang="ja-JP" sz="1100">
              <a:solidFill>
                <a:schemeClr val="dk1"/>
              </a:solidFill>
              <a:effectLst/>
              <a:latin typeface="+mn-lt"/>
              <a:ea typeface="+mn-ea"/>
              <a:cs typeface="+mn-cs"/>
            </a:rPr>
            <a:t>年に近づいているためである。また、学校の統廃合を推進しているが、廃校となった学校施設も現存しているため、減価償却率が高くなっている。今後も小中学校再編計画に基づき学校の適正規模・適正配置を推進していく。また、廃校舎について</a:t>
          </a:r>
          <a:r>
            <a:rPr kumimoji="1" lang="ja-JP" altLang="en-US" sz="1100">
              <a:solidFill>
                <a:schemeClr val="dk1"/>
              </a:solidFill>
              <a:effectLst/>
              <a:latin typeface="+mn-lt"/>
              <a:ea typeface="+mn-ea"/>
              <a:cs typeface="+mn-cs"/>
            </a:rPr>
            <a:t>は</a:t>
          </a:r>
          <a:r>
            <a:rPr kumimoji="1" lang="ja-JP" altLang="ja-JP" sz="1100">
              <a:solidFill>
                <a:schemeClr val="dk1"/>
              </a:solidFill>
              <a:effectLst/>
              <a:latin typeface="+mn-lt"/>
              <a:ea typeface="+mn-ea"/>
              <a:cs typeface="+mn-cs"/>
            </a:rPr>
            <a:t>、施設の利活用に向けて</a:t>
          </a:r>
          <a:r>
            <a:rPr kumimoji="1" lang="ja-JP" altLang="en-US" sz="1100">
              <a:solidFill>
                <a:schemeClr val="dk1"/>
              </a:solidFill>
              <a:effectLst/>
              <a:latin typeface="+mn-lt"/>
              <a:ea typeface="+mn-ea"/>
              <a:cs typeface="+mn-cs"/>
            </a:rPr>
            <a:t>学校跡地整備事業に着手している。</a:t>
          </a:r>
          <a:endParaRPr lang="ja-JP" altLang="ja-JP" sz="1400">
            <a:effectLst/>
          </a:endParaRPr>
        </a:p>
        <a:p>
          <a:r>
            <a:rPr kumimoji="1" lang="ja-JP" altLang="ja-JP" sz="1100">
              <a:solidFill>
                <a:schemeClr val="dk1"/>
              </a:solidFill>
              <a:effectLst/>
              <a:latin typeface="+mn-lt"/>
              <a:ea typeface="+mn-ea"/>
              <a:cs typeface="+mn-cs"/>
            </a:rPr>
            <a:t>橋りょうについては、その多くが昭和</a:t>
          </a:r>
          <a:r>
            <a:rPr kumimoji="1" lang="en-US" altLang="ja-JP" sz="1100">
              <a:solidFill>
                <a:schemeClr val="dk1"/>
              </a:solidFill>
              <a:effectLst/>
              <a:latin typeface="+mn-lt"/>
              <a:ea typeface="+mn-ea"/>
              <a:cs typeface="+mn-cs"/>
            </a:rPr>
            <a:t>47</a:t>
          </a:r>
          <a:r>
            <a:rPr kumimoji="1" lang="ja-JP" altLang="ja-JP" sz="1100">
              <a:solidFill>
                <a:schemeClr val="dk1"/>
              </a:solidFill>
              <a:effectLst/>
              <a:latin typeface="+mn-lt"/>
              <a:ea typeface="+mn-ea"/>
              <a:cs typeface="+mn-cs"/>
            </a:rPr>
            <a:t>年度から平成</a:t>
          </a:r>
          <a:r>
            <a:rPr kumimoji="1" lang="en-US" altLang="ja-JP" sz="1100">
              <a:solidFill>
                <a:schemeClr val="dk1"/>
              </a:solidFill>
              <a:effectLst/>
              <a:latin typeface="+mn-lt"/>
              <a:ea typeface="+mn-ea"/>
              <a:cs typeface="+mn-cs"/>
            </a:rPr>
            <a:t>7</a:t>
          </a:r>
          <a:r>
            <a:rPr kumimoji="1" lang="ja-JP" altLang="ja-JP" sz="1100">
              <a:solidFill>
                <a:schemeClr val="dk1"/>
              </a:solidFill>
              <a:effectLst/>
              <a:latin typeface="+mn-lt"/>
              <a:ea typeface="+mn-ea"/>
              <a:cs typeface="+mn-cs"/>
            </a:rPr>
            <a:t>年度までに集中的に整備されており、今後橋りょうの老朽化による安全性の低下及び更新費用の増加が予想されるため、「橋りょう長寿命化計画」に基づき、効率的に橋りょうの長寿命化を推進していく必要がある。</a:t>
          </a:r>
          <a:endParaRPr lang="ja-JP" altLang="ja-JP" sz="1400">
            <a:effectLst/>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381735F0-0684-41AD-B9BA-D114C3D74BBF}"/>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797AEC85-A91D-4D36-95F7-F97D01E470B7}"/>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3A15E8B8-C9C5-4B38-A18B-50628AC4F342}"/>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73BB318-34A4-42AB-A8B0-DFEF1CFD06ED}"/>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福岡県みやま市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243E9B4C-E210-438E-8D67-F71DAA3511C4}"/>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5AFB961F-0FFA-47BA-9C21-07567B0D32C1}"/>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B0E71398-5902-48F6-AFBA-2E4232392B4B}"/>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57ACA26C-2951-45DF-A811-B5FE4E8EC155}"/>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A971A945-1C07-46CB-9946-423F41FD7CAD}"/>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9ADDDC57-CD32-4828-B51E-D34BCE50A0C6}"/>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34,291
33,873
105.21
22,011,935
21,337,652
631,810
11,541,744
26,296,407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7FB2B18D-FF5E-47A6-B92C-970225BF4287}"/>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21801631-037C-4C0A-B87F-1E4424AD0648}"/>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4D724A3-A5DE-49E6-93B1-45360B08E908}"/>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6.7
7.3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B44258F9-BEAA-402D-9587-5E494C00E943}"/>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64F6C7A3-EC05-4C6F-B023-F86930EA7C76}"/>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65C53E61-439A-42CC-8DBE-B1E98A89D973}"/>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CFAB4013-D638-4835-85F1-CC13AFB49FD6}"/>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5923E751-2934-4F5A-8E5A-918CEF26743E}"/>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435EF3CE-3D0F-46F6-B4E3-096435CED21F}"/>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68FA7722-C4C8-4CB4-B99A-9DAAB8136B36}"/>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1D500EB-6676-4AA3-9A53-2B96D42D0F69}"/>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61B71A3A-C01A-457B-A0C9-E6361D4A8891}"/>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9227698A-1122-423F-AD5D-1931D38F2756}"/>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E6C6F3A-67F7-4736-8347-F050D2CA2322}"/>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B808FD1F-C85E-4E6E-A5F1-184D2694CBF2}"/>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1A49F5F2-643A-4206-ABAF-A932EE55150F}"/>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BC393B67-8D90-4A9D-843B-4485902D73B3}"/>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458CBF1E-4430-4E6E-92FC-6A62D9809648}"/>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D56706BA-D17E-4613-9250-376DB50E8D7B}"/>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A897933F-6E29-4E13-B780-4EB6667297B5}"/>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711A2889-6358-42C0-85BB-E3A2786DA45F}"/>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A93EDD64-C467-4B8C-9975-2143E5442FAF}"/>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8F0027FF-543F-4C1B-81D8-4FA690D7A373}"/>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488C6615-7739-4382-8791-E0170AE35B88}"/>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CD8C947D-F90E-4BED-BA35-2F21C49682FF}"/>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329AA6FB-97A3-4588-99EC-1F79A7A7A47C}"/>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46333D87-AAD9-4EC0-BBFB-2BAEA89A1646}"/>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37308762-257C-40EA-A229-826AF801CD61}"/>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80A95FD5-0014-4264-957D-CFE7A6EF58B8}"/>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CDACEF53-56A3-4E6F-A42F-2E2DFC6AEB97}"/>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986CC17-3F9A-4C49-B017-52915D8D33D5}"/>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47771E27-D869-4E56-BC94-B06896A78D08}"/>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653C2063-134D-4E2E-94E7-915E3C52CF93}"/>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9AED91B4-6EAF-468B-B458-18772EF43A07}"/>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AFE54C4D-13A6-4310-B3EB-7F3254EF0F26}"/>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188B716F-8515-46BD-8883-ED4C46FCA56F}"/>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92FE2C51-55AD-4DE0-849E-47206A4DE360}"/>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DABA5E2F-BA1A-486A-AF28-3079FAE67A0F}"/>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17D13656-F644-4F81-B2E2-6A7316F65DFC}"/>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29CC2B1C-B154-4B00-B9C6-B8D988D8417B}"/>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CD6AF629-F85E-4DE6-8870-D2F17B3F1062}"/>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86377</xdr:rowOff>
    </xdr:from>
    <xdr:ext cx="338939" cy="259045"/>
    <xdr:sp macro="" textlink="">
      <xdr:nvSpPr>
        <xdr:cNvPr id="53" name="テキスト ボックス 52">
          <a:extLst>
            <a:ext uri="{FF2B5EF4-FFF2-40B4-BE49-F238E27FC236}">
              <a16:creationId xmlns:a16="http://schemas.microsoft.com/office/drawing/2014/main" id="{922381A4-3585-409D-9DC5-48F1DDF34582}"/>
            </a:ext>
          </a:extLst>
        </xdr:cNvPr>
        <xdr:cNvSpPr txBox="1"/>
      </xdr:nvSpPr>
      <xdr:spPr>
        <a:xfrm>
          <a:off x="423061" y="557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892A0476-A013-4042-866A-5CE942B9B8E6}"/>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5" name="【図書館】&#10;有形固定資産減価償却率グラフ枠">
          <a:extLst>
            <a:ext uri="{FF2B5EF4-FFF2-40B4-BE49-F238E27FC236}">
              <a16:creationId xmlns:a16="http://schemas.microsoft.com/office/drawing/2014/main" id="{ADF0BABE-9095-40FD-886B-E6E5E53B6352}"/>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57150</xdr:rowOff>
    </xdr:from>
    <xdr:to>
      <xdr:col>24</xdr:col>
      <xdr:colOff>62865</xdr:colOff>
      <xdr:row>40</xdr:row>
      <xdr:rowOff>127000</xdr:rowOff>
    </xdr:to>
    <xdr:cxnSp macro="">
      <xdr:nvCxnSpPr>
        <xdr:cNvPr id="56" name="直線コネクタ 55">
          <a:extLst>
            <a:ext uri="{FF2B5EF4-FFF2-40B4-BE49-F238E27FC236}">
              <a16:creationId xmlns:a16="http://schemas.microsoft.com/office/drawing/2014/main" id="{8350C296-FE47-4381-A1C7-D00B85659CBF}"/>
            </a:ext>
          </a:extLst>
        </xdr:cNvPr>
        <xdr:cNvCxnSpPr/>
      </xdr:nvCxnSpPr>
      <xdr:spPr>
        <a:xfrm flipV="1">
          <a:off x="4634865" y="5715000"/>
          <a:ext cx="0" cy="1270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40</xdr:row>
      <xdr:rowOff>130827</xdr:rowOff>
    </xdr:from>
    <xdr:ext cx="469744" cy="259045"/>
    <xdr:sp macro="" textlink="">
      <xdr:nvSpPr>
        <xdr:cNvPr id="57" name="【図書館】&#10;有形固定資産減価償却率最小値テキスト">
          <a:extLst>
            <a:ext uri="{FF2B5EF4-FFF2-40B4-BE49-F238E27FC236}">
              <a16:creationId xmlns:a16="http://schemas.microsoft.com/office/drawing/2014/main" id="{CCD1B2C1-6B73-4489-868E-CF0806C3CF64}"/>
            </a:ext>
          </a:extLst>
        </xdr:cNvPr>
        <xdr:cNvSpPr txBox="1"/>
      </xdr:nvSpPr>
      <xdr:spPr>
        <a:xfrm>
          <a:off x="4673600" y="698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40</xdr:row>
      <xdr:rowOff>127000</xdr:rowOff>
    </xdr:from>
    <xdr:to>
      <xdr:col>24</xdr:col>
      <xdr:colOff>152400</xdr:colOff>
      <xdr:row>40</xdr:row>
      <xdr:rowOff>127000</xdr:rowOff>
    </xdr:to>
    <xdr:cxnSp macro="">
      <xdr:nvCxnSpPr>
        <xdr:cNvPr id="58" name="直線コネクタ 57">
          <a:extLst>
            <a:ext uri="{FF2B5EF4-FFF2-40B4-BE49-F238E27FC236}">
              <a16:creationId xmlns:a16="http://schemas.microsoft.com/office/drawing/2014/main" id="{F5DD226E-26F0-46E4-A29F-C2892E81E3CD}"/>
            </a:ext>
          </a:extLst>
        </xdr:cNvPr>
        <xdr:cNvCxnSpPr/>
      </xdr:nvCxnSpPr>
      <xdr:spPr>
        <a:xfrm>
          <a:off x="4546600" y="698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3827</xdr:rowOff>
    </xdr:from>
    <xdr:ext cx="340478" cy="259045"/>
    <xdr:sp macro="" textlink="">
      <xdr:nvSpPr>
        <xdr:cNvPr id="59" name="【図書館】&#10;有形固定資産減価償却率最大値テキスト">
          <a:extLst>
            <a:ext uri="{FF2B5EF4-FFF2-40B4-BE49-F238E27FC236}">
              <a16:creationId xmlns:a16="http://schemas.microsoft.com/office/drawing/2014/main" id="{3D8AAE02-FF42-4B64-9B31-A886D4FF4F99}"/>
            </a:ext>
          </a:extLst>
        </xdr:cNvPr>
        <xdr:cNvSpPr txBox="1"/>
      </xdr:nvSpPr>
      <xdr:spPr>
        <a:xfrm>
          <a:off x="4673600" y="54902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57150</xdr:rowOff>
    </xdr:from>
    <xdr:to>
      <xdr:col>24</xdr:col>
      <xdr:colOff>152400</xdr:colOff>
      <xdr:row>33</xdr:row>
      <xdr:rowOff>57150</xdr:rowOff>
    </xdr:to>
    <xdr:cxnSp macro="">
      <xdr:nvCxnSpPr>
        <xdr:cNvPr id="60" name="直線コネクタ 59">
          <a:extLst>
            <a:ext uri="{FF2B5EF4-FFF2-40B4-BE49-F238E27FC236}">
              <a16:creationId xmlns:a16="http://schemas.microsoft.com/office/drawing/2014/main" id="{99718FAF-9C03-4CA7-B936-943D14810642}"/>
            </a:ext>
          </a:extLst>
        </xdr:cNvPr>
        <xdr:cNvCxnSpPr/>
      </xdr:nvCxnSpPr>
      <xdr:spPr>
        <a:xfrm>
          <a:off x="4546600" y="571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35</xdr:row>
      <xdr:rowOff>90187</xdr:rowOff>
    </xdr:from>
    <xdr:ext cx="405111" cy="259045"/>
    <xdr:sp macro="" textlink="">
      <xdr:nvSpPr>
        <xdr:cNvPr id="61" name="【図書館】&#10;有形固定資産減価償却率平均値テキスト">
          <a:extLst>
            <a:ext uri="{FF2B5EF4-FFF2-40B4-BE49-F238E27FC236}">
              <a16:creationId xmlns:a16="http://schemas.microsoft.com/office/drawing/2014/main" id="{4B1C02F6-9FA1-494B-A4BE-27DB07B196D8}"/>
            </a:ext>
          </a:extLst>
        </xdr:cNvPr>
        <xdr:cNvSpPr txBox="1"/>
      </xdr:nvSpPr>
      <xdr:spPr>
        <a:xfrm>
          <a:off x="4673600" y="609093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67310</xdr:rowOff>
    </xdr:from>
    <xdr:to>
      <xdr:col>24</xdr:col>
      <xdr:colOff>114300</xdr:colOff>
      <xdr:row>36</xdr:row>
      <xdr:rowOff>168910</xdr:rowOff>
    </xdr:to>
    <xdr:sp macro="" textlink="">
      <xdr:nvSpPr>
        <xdr:cNvPr id="62" name="フローチャート: 判断 61">
          <a:extLst>
            <a:ext uri="{FF2B5EF4-FFF2-40B4-BE49-F238E27FC236}">
              <a16:creationId xmlns:a16="http://schemas.microsoft.com/office/drawing/2014/main" id="{C806EE24-9339-40E1-B939-202BF305A7B2}"/>
            </a:ext>
          </a:extLst>
        </xdr:cNvPr>
        <xdr:cNvSpPr/>
      </xdr:nvSpPr>
      <xdr:spPr>
        <a:xfrm>
          <a:off x="4584700" y="6239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78740</xdr:rowOff>
    </xdr:from>
    <xdr:to>
      <xdr:col>20</xdr:col>
      <xdr:colOff>38100</xdr:colOff>
      <xdr:row>37</xdr:row>
      <xdr:rowOff>8890</xdr:rowOff>
    </xdr:to>
    <xdr:sp macro="" textlink="">
      <xdr:nvSpPr>
        <xdr:cNvPr id="63" name="フローチャート: 判断 62">
          <a:extLst>
            <a:ext uri="{FF2B5EF4-FFF2-40B4-BE49-F238E27FC236}">
              <a16:creationId xmlns:a16="http://schemas.microsoft.com/office/drawing/2014/main" id="{2EDEC4E3-8CDC-440C-B1C2-5933449D7D9C}"/>
            </a:ext>
          </a:extLst>
        </xdr:cNvPr>
        <xdr:cNvSpPr/>
      </xdr:nvSpPr>
      <xdr:spPr>
        <a:xfrm>
          <a:off x="3746500" y="6250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59690</xdr:rowOff>
    </xdr:from>
    <xdr:to>
      <xdr:col>15</xdr:col>
      <xdr:colOff>101600</xdr:colOff>
      <xdr:row>36</xdr:row>
      <xdr:rowOff>161290</xdr:rowOff>
    </xdr:to>
    <xdr:sp macro="" textlink="">
      <xdr:nvSpPr>
        <xdr:cNvPr id="64" name="フローチャート: 判断 63">
          <a:extLst>
            <a:ext uri="{FF2B5EF4-FFF2-40B4-BE49-F238E27FC236}">
              <a16:creationId xmlns:a16="http://schemas.microsoft.com/office/drawing/2014/main" id="{3FD193F9-40C7-499E-A5B0-FE7E27AECFA9}"/>
            </a:ext>
          </a:extLst>
        </xdr:cNvPr>
        <xdr:cNvSpPr/>
      </xdr:nvSpPr>
      <xdr:spPr>
        <a:xfrm>
          <a:off x="2857500" y="6231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60960</xdr:rowOff>
    </xdr:from>
    <xdr:to>
      <xdr:col>10</xdr:col>
      <xdr:colOff>165100</xdr:colOff>
      <xdr:row>36</xdr:row>
      <xdr:rowOff>162560</xdr:rowOff>
    </xdr:to>
    <xdr:sp macro="" textlink="">
      <xdr:nvSpPr>
        <xdr:cNvPr id="65" name="フローチャート: 判断 64">
          <a:extLst>
            <a:ext uri="{FF2B5EF4-FFF2-40B4-BE49-F238E27FC236}">
              <a16:creationId xmlns:a16="http://schemas.microsoft.com/office/drawing/2014/main" id="{AB7A401E-4AA3-42B1-BD0E-506296FAA26C}"/>
            </a:ext>
          </a:extLst>
        </xdr:cNvPr>
        <xdr:cNvSpPr/>
      </xdr:nvSpPr>
      <xdr:spPr>
        <a:xfrm>
          <a:off x="1968500" y="6233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41910</xdr:rowOff>
    </xdr:from>
    <xdr:to>
      <xdr:col>6</xdr:col>
      <xdr:colOff>38100</xdr:colOff>
      <xdr:row>36</xdr:row>
      <xdr:rowOff>143510</xdr:rowOff>
    </xdr:to>
    <xdr:sp macro="" textlink="">
      <xdr:nvSpPr>
        <xdr:cNvPr id="66" name="フローチャート: 判断 65">
          <a:extLst>
            <a:ext uri="{FF2B5EF4-FFF2-40B4-BE49-F238E27FC236}">
              <a16:creationId xmlns:a16="http://schemas.microsoft.com/office/drawing/2014/main" id="{D64E089B-7159-4066-933F-23B88A4B9DC6}"/>
            </a:ext>
          </a:extLst>
        </xdr:cNvPr>
        <xdr:cNvSpPr/>
      </xdr:nvSpPr>
      <xdr:spPr>
        <a:xfrm>
          <a:off x="1079500" y="6214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CFB6EA7A-EE43-4682-9710-3826C1706589}"/>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28A55B49-1E3D-46DD-9011-706EC9867C6D}"/>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4EDA6738-F4A2-4A47-95FC-65F94B1B33D2}"/>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26AC5A55-CFEA-476A-AD5F-A7D1AB5A3D12}"/>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857D4714-15D4-469E-BA9A-A14F4DFCA08F}"/>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152400</xdr:rowOff>
    </xdr:from>
    <xdr:to>
      <xdr:col>24</xdr:col>
      <xdr:colOff>114300</xdr:colOff>
      <xdr:row>37</xdr:row>
      <xdr:rowOff>82550</xdr:rowOff>
    </xdr:to>
    <xdr:sp macro="" textlink="">
      <xdr:nvSpPr>
        <xdr:cNvPr id="72" name="楕円 71">
          <a:extLst>
            <a:ext uri="{FF2B5EF4-FFF2-40B4-BE49-F238E27FC236}">
              <a16:creationId xmlns:a16="http://schemas.microsoft.com/office/drawing/2014/main" id="{44137B7B-B546-4C82-A06E-AE204BAED36C}"/>
            </a:ext>
          </a:extLst>
        </xdr:cNvPr>
        <xdr:cNvSpPr/>
      </xdr:nvSpPr>
      <xdr:spPr>
        <a:xfrm>
          <a:off x="4584700" y="6324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36</xdr:row>
      <xdr:rowOff>130827</xdr:rowOff>
    </xdr:from>
    <xdr:ext cx="405111" cy="259045"/>
    <xdr:sp macro="" textlink="">
      <xdr:nvSpPr>
        <xdr:cNvPr id="73" name="【図書館】&#10;有形固定資産減価償却率該当値テキスト">
          <a:extLst>
            <a:ext uri="{FF2B5EF4-FFF2-40B4-BE49-F238E27FC236}">
              <a16:creationId xmlns:a16="http://schemas.microsoft.com/office/drawing/2014/main" id="{157179F9-3E66-4DEE-A712-6F16D4704EF7}"/>
            </a:ext>
          </a:extLst>
        </xdr:cNvPr>
        <xdr:cNvSpPr txBox="1"/>
      </xdr:nvSpPr>
      <xdr:spPr>
        <a:xfrm>
          <a:off x="4673600" y="6303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125730</xdr:rowOff>
    </xdr:from>
    <xdr:to>
      <xdr:col>20</xdr:col>
      <xdr:colOff>38100</xdr:colOff>
      <xdr:row>37</xdr:row>
      <xdr:rowOff>55880</xdr:rowOff>
    </xdr:to>
    <xdr:sp macro="" textlink="">
      <xdr:nvSpPr>
        <xdr:cNvPr id="74" name="楕円 73">
          <a:extLst>
            <a:ext uri="{FF2B5EF4-FFF2-40B4-BE49-F238E27FC236}">
              <a16:creationId xmlns:a16="http://schemas.microsoft.com/office/drawing/2014/main" id="{848B2FF9-5CBF-4110-B677-24C902B09D4E}"/>
            </a:ext>
          </a:extLst>
        </xdr:cNvPr>
        <xdr:cNvSpPr/>
      </xdr:nvSpPr>
      <xdr:spPr>
        <a:xfrm>
          <a:off x="3746500" y="6297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5080</xdr:rowOff>
    </xdr:from>
    <xdr:to>
      <xdr:col>24</xdr:col>
      <xdr:colOff>63500</xdr:colOff>
      <xdr:row>37</xdr:row>
      <xdr:rowOff>31750</xdr:rowOff>
    </xdr:to>
    <xdr:cxnSp macro="">
      <xdr:nvCxnSpPr>
        <xdr:cNvPr id="75" name="直線コネクタ 74">
          <a:extLst>
            <a:ext uri="{FF2B5EF4-FFF2-40B4-BE49-F238E27FC236}">
              <a16:creationId xmlns:a16="http://schemas.microsoft.com/office/drawing/2014/main" id="{DAC1E23D-033A-4B69-B16B-3A28D173C2D7}"/>
            </a:ext>
          </a:extLst>
        </xdr:cNvPr>
        <xdr:cNvCxnSpPr/>
      </xdr:nvCxnSpPr>
      <xdr:spPr>
        <a:xfrm>
          <a:off x="3797300" y="6348730"/>
          <a:ext cx="8382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100330</xdr:rowOff>
    </xdr:from>
    <xdr:to>
      <xdr:col>15</xdr:col>
      <xdr:colOff>101600</xdr:colOff>
      <xdr:row>37</xdr:row>
      <xdr:rowOff>30480</xdr:rowOff>
    </xdr:to>
    <xdr:sp macro="" textlink="">
      <xdr:nvSpPr>
        <xdr:cNvPr id="76" name="楕円 75">
          <a:extLst>
            <a:ext uri="{FF2B5EF4-FFF2-40B4-BE49-F238E27FC236}">
              <a16:creationId xmlns:a16="http://schemas.microsoft.com/office/drawing/2014/main" id="{E3AD3622-5EB0-4BE5-A508-8DB187C4CCED}"/>
            </a:ext>
          </a:extLst>
        </xdr:cNvPr>
        <xdr:cNvSpPr/>
      </xdr:nvSpPr>
      <xdr:spPr>
        <a:xfrm>
          <a:off x="2857500" y="6272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151130</xdr:rowOff>
    </xdr:from>
    <xdr:to>
      <xdr:col>19</xdr:col>
      <xdr:colOff>177800</xdr:colOff>
      <xdr:row>37</xdr:row>
      <xdr:rowOff>5080</xdr:rowOff>
    </xdr:to>
    <xdr:cxnSp macro="">
      <xdr:nvCxnSpPr>
        <xdr:cNvPr id="77" name="直線コネクタ 76">
          <a:extLst>
            <a:ext uri="{FF2B5EF4-FFF2-40B4-BE49-F238E27FC236}">
              <a16:creationId xmlns:a16="http://schemas.microsoft.com/office/drawing/2014/main" id="{7D72062E-9681-4315-8C18-51B1A8AC849A}"/>
            </a:ext>
          </a:extLst>
        </xdr:cNvPr>
        <xdr:cNvCxnSpPr/>
      </xdr:nvCxnSpPr>
      <xdr:spPr>
        <a:xfrm>
          <a:off x="2908300" y="6323330"/>
          <a:ext cx="88900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74930</xdr:rowOff>
    </xdr:from>
    <xdr:to>
      <xdr:col>10</xdr:col>
      <xdr:colOff>165100</xdr:colOff>
      <xdr:row>37</xdr:row>
      <xdr:rowOff>5080</xdr:rowOff>
    </xdr:to>
    <xdr:sp macro="" textlink="">
      <xdr:nvSpPr>
        <xdr:cNvPr id="78" name="楕円 77">
          <a:extLst>
            <a:ext uri="{FF2B5EF4-FFF2-40B4-BE49-F238E27FC236}">
              <a16:creationId xmlns:a16="http://schemas.microsoft.com/office/drawing/2014/main" id="{D5E36866-24A7-4FE6-A4E1-F64BC3702409}"/>
            </a:ext>
          </a:extLst>
        </xdr:cNvPr>
        <xdr:cNvSpPr/>
      </xdr:nvSpPr>
      <xdr:spPr>
        <a:xfrm>
          <a:off x="1968500" y="6247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36</xdr:row>
      <xdr:rowOff>125730</xdr:rowOff>
    </xdr:from>
    <xdr:to>
      <xdr:col>15</xdr:col>
      <xdr:colOff>50800</xdr:colOff>
      <xdr:row>36</xdr:row>
      <xdr:rowOff>151130</xdr:rowOff>
    </xdr:to>
    <xdr:cxnSp macro="">
      <xdr:nvCxnSpPr>
        <xdr:cNvPr id="79" name="直線コネクタ 78">
          <a:extLst>
            <a:ext uri="{FF2B5EF4-FFF2-40B4-BE49-F238E27FC236}">
              <a16:creationId xmlns:a16="http://schemas.microsoft.com/office/drawing/2014/main" id="{AF426622-2F70-45C1-A09E-E0C50EBF4AD4}"/>
            </a:ext>
          </a:extLst>
        </xdr:cNvPr>
        <xdr:cNvCxnSpPr/>
      </xdr:nvCxnSpPr>
      <xdr:spPr>
        <a:xfrm>
          <a:off x="2019300" y="6297930"/>
          <a:ext cx="88900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36</xdr:row>
      <xdr:rowOff>48260</xdr:rowOff>
    </xdr:from>
    <xdr:to>
      <xdr:col>6</xdr:col>
      <xdr:colOff>38100</xdr:colOff>
      <xdr:row>36</xdr:row>
      <xdr:rowOff>149860</xdr:rowOff>
    </xdr:to>
    <xdr:sp macro="" textlink="">
      <xdr:nvSpPr>
        <xdr:cNvPr id="80" name="楕円 79">
          <a:extLst>
            <a:ext uri="{FF2B5EF4-FFF2-40B4-BE49-F238E27FC236}">
              <a16:creationId xmlns:a16="http://schemas.microsoft.com/office/drawing/2014/main" id="{D4074A72-C1DE-430D-AE5D-D666EAFD5EAA}"/>
            </a:ext>
          </a:extLst>
        </xdr:cNvPr>
        <xdr:cNvSpPr/>
      </xdr:nvSpPr>
      <xdr:spPr>
        <a:xfrm>
          <a:off x="1079500" y="6220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36</xdr:row>
      <xdr:rowOff>99060</xdr:rowOff>
    </xdr:from>
    <xdr:to>
      <xdr:col>10</xdr:col>
      <xdr:colOff>114300</xdr:colOff>
      <xdr:row>36</xdr:row>
      <xdr:rowOff>125730</xdr:rowOff>
    </xdr:to>
    <xdr:cxnSp macro="">
      <xdr:nvCxnSpPr>
        <xdr:cNvPr id="81" name="直線コネクタ 80">
          <a:extLst>
            <a:ext uri="{FF2B5EF4-FFF2-40B4-BE49-F238E27FC236}">
              <a16:creationId xmlns:a16="http://schemas.microsoft.com/office/drawing/2014/main" id="{A47635FE-C68A-4BE5-9407-08B3B82DF723}"/>
            </a:ext>
          </a:extLst>
        </xdr:cNvPr>
        <xdr:cNvCxnSpPr/>
      </xdr:nvCxnSpPr>
      <xdr:spPr>
        <a:xfrm>
          <a:off x="1130300" y="6271260"/>
          <a:ext cx="889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25417</xdr:rowOff>
    </xdr:from>
    <xdr:ext cx="405111" cy="259045"/>
    <xdr:sp macro="" textlink="">
      <xdr:nvSpPr>
        <xdr:cNvPr id="82" name="n_1aveValue【図書館】&#10;有形固定資産減価償却率">
          <a:extLst>
            <a:ext uri="{FF2B5EF4-FFF2-40B4-BE49-F238E27FC236}">
              <a16:creationId xmlns:a16="http://schemas.microsoft.com/office/drawing/2014/main" id="{6B1BC6BF-6F46-4E47-B9CE-80B2F42DBE7D}"/>
            </a:ext>
          </a:extLst>
        </xdr:cNvPr>
        <xdr:cNvSpPr txBox="1"/>
      </xdr:nvSpPr>
      <xdr:spPr>
        <a:xfrm>
          <a:off x="3582044" y="60261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6367</xdr:rowOff>
    </xdr:from>
    <xdr:ext cx="405111" cy="259045"/>
    <xdr:sp macro="" textlink="">
      <xdr:nvSpPr>
        <xdr:cNvPr id="83" name="n_2aveValue【図書館】&#10;有形固定資産減価償却率">
          <a:extLst>
            <a:ext uri="{FF2B5EF4-FFF2-40B4-BE49-F238E27FC236}">
              <a16:creationId xmlns:a16="http://schemas.microsoft.com/office/drawing/2014/main" id="{8F3A28E1-9D46-436E-A703-679A23090EA8}"/>
            </a:ext>
          </a:extLst>
        </xdr:cNvPr>
        <xdr:cNvSpPr txBox="1"/>
      </xdr:nvSpPr>
      <xdr:spPr>
        <a:xfrm>
          <a:off x="2705744" y="60071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7637</xdr:rowOff>
    </xdr:from>
    <xdr:ext cx="405111" cy="259045"/>
    <xdr:sp macro="" textlink="">
      <xdr:nvSpPr>
        <xdr:cNvPr id="84" name="n_3aveValue【図書館】&#10;有形固定資産減価償却率">
          <a:extLst>
            <a:ext uri="{FF2B5EF4-FFF2-40B4-BE49-F238E27FC236}">
              <a16:creationId xmlns:a16="http://schemas.microsoft.com/office/drawing/2014/main" id="{F864B7B8-DC68-49DA-A971-622184240CD7}"/>
            </a:ext>
          </a:extLst>
        </xdr:cNvPr>
        <xdr:cNvSpPr txBox="1"/>
      </xdr:nvSpPr>
      <xdr:spPr>
        <a:xfrm>
          <a:off x="1816744" y="6008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160037</xdr:rowOff>
    </xdr:from>
    <xdr:ext cx="405111" cy="259045"/>
    <xdr:sp macro="" textlink="">
      <xdr:nvSpPr>
        <xdr:cNvPr id="85" name="n_4aveValue【図書館】&#10;有形固定資産減価償却率">
          <a:extLst>
            <a:ext uri="{FF2B5EF4-FFF2-40B4-BE49-F238E27FC236}">
              <a16:creationId xmlns:a16="http://schemas.microsoft.com/office/drawing/2014/main" id="{10D0A5AD-E355-4A21-BDE6-1F86234CFFA7}"/>
            </a:ext>
          </a:extLst>
        </xdr:cNvPr>
        <xdr:cNvSpPr txBox="1"/>
      </xdr:nvSpPr>
      <xdr:spPr>
        <a:xfrm>
          <a:off x="927744" y="5989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37</xdr:row>
      <xdr:rowOff>47007</xdr:rowOff>
    </xdr:from>
    <xdr:ext cx="405111" cy="259045"/>
    <xdr:sp macro="" textlink="">
      <xdr:nvSpPr>
        <xdr:cNvPr id="86" name="n_1mainValue【図書館】&#10;有形固定資産減価償却率">
          <a:extLst>
            <a:ext uri="{FF2B5EF4-FFF2-40B4-BE49-F238E27FC236}">
              <a16:creationId xmlns:a16="http://schemas.microsoft.com/office/drawing/2014/main" id="{534FF093-1F84-4E14-883A-3605F2A287E0}"/>
            </a:ext>
          </a:extLst>
        </xdr:cNvPr>
        <xdr:cNvSpPr txBox="1"/>
      </xdr:nvSpPr>
      <xdr:spPr>
        <a:xfrm>
          <a:off x="3582044" y="6390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21607</xdr:rowOff>
    </xdr:from>
    <xdr:ext cx="405111" cy="259045"/>
    <xdr:sp macro="" textlink="">
      <xdr:nvSpPr>
        <xdr:cNvPr id="87" name="n_2mainValue【図書館】&#10;有形固定資産減価償却率">
          <a:extLst>
            <a:ext uri="{FF2B5EF4-FFF2-40B4-BE49-F238E27FC236}">
              <a16:creationId xmlns:a16="http://schemas.microsoft.com/office/drawing/2014/main" id="{E2D9E151-9D76-4490-937E-B7A5D56C130F}"/>
            </a:ext>
          </a:extLst>
        </xdr:cNvPr>
        <xdr:cNvSpPr txBox="1"/>
      </xdr:nvSpPr>
      <xdr:spPr>
        <a:xfrm>
          <a:off x="2705744" y="6365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167657</xdr:rowOff>
    </xdr:from>
    <xdr:ext cx="405111" cy="259045"/>
    <xdr:sp macro="" textlink="">
      <xdr:nvSpPr>
        <xdr:cNvPr id="88" name="n_3mainValue【図書館】&#10;有形固定資産減価償却率">
          <a:extLst>
            <a:ext uri="{FF2B5EF4-FFF2-40B4-BE49-F238E27FC236}">
              <a16:creationId xmlns:a16="http://schemas.microsoft.com/office/drawing/2014/main" id="{495D9358-6D56-4E15-89E0-E58FCF6C6916}"/>
            </a:ext>
          </a:extLst>
        </xdr:cNvPr>
        <xdr:cNvSpPr txBox="1"/>
      </xdr:nvSpPr>
      <xdr:spPr>
        <a:xfrm>
          <a:off x="1816744" y="6339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140987</xdr:rowOff>
    </xdr:from>
    <xdr:ext cx="405111" cy="259045"/>
    <xdr:sp macro="" textlink="">
      <xdr:nvSpPr>
        <xdr:cNvPr id="89" name="n_4mainValue【図書館】&#10;有形固定資産減価償却率">
          <a:extLst>
            <a:ext uri="{FF2B5EF4-FFF2-40B4-BE49-F238E27FC236}">
              <a16:creationId xmlns:a16="http://schemas.microsoft.com/office/drawing/2014/main" id="{EBDA5D1B-979D-4430-B019-1068C45E92C0}"/>
            </a:ext>
          </a:extLst>
        </xdr:cNvPr>
        <xdr:cNvSpPr txBox="1"/>
      </xdr:nvSpPr>
      <xdr:spPr>
        <a:xfrm>
          <a:off x="927744" y="63131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0" name="正方形/長方形 89">
          <a:extLst>
            <a:ext uri="{FF2B5EF4-FFF2-40B4-BE49-F238E27FC236}">
              <a16:creationId xmlns:a16="http://schemas.microsoft.com/office/drawing/2014/main" id="{E46E9F10-31A5-4D8D-B176-98908710FC2A}"/>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1" name="正方形/長方形 90">
          <a:extLst>
            <a:ext uri="{FF2B5EF4-FFF2-40B4-BE49-F238E27FC236}">
              <a16:creationId xmlns:a16="http://schemas.microsoft.com/office/drawing/2014/main" id="{EFE2B23C-7C56-4FB9-ACAE-7B4FAA97258F}"/>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2" name="正方形/長方形 91">
          <a:extLst>
            <a:ext uri="{FF2B5EF4-FFF2-40B4-BE49-F238E27FC236}">
              <a16:creationId xmlns:a16="http://schemas.microsoft.com/office/drawing/2014/main" id="{4C995DBA-DBD0-4186-A669-51697FA64314}"/>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3" name="正方形/長方形 92">
          <a:extLst>
            <a:ext uri="{FF2B5EF4-FFF2-40B4-BE49-F238E27FC236}">
              <a16:creationId xmlns:a16="http://schemas.microsoft.com/office/drawing/2014/main" id="{2FBC2134-D15C-4198-A002-FEBC18723B4F}"/>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4" name="正方形/長方形 93">
          <a:extLst>
            <a:ext uri="{FF2B5EF4-FFF2-40B4-BE49-F238E27FC236}">
              <a16:creationId xmlns:a16="http://schemas.microsoft.com/office/drawing/2014/main" id="{176B318A-D031-49B3-BBC5-90A66EDAA6B7}"/>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5" name="正方形/長方形 94">
          <a:extLst>
            <a:ext uri="{FF2B5EF4-FFF2-40B4-BE49-F238E27FC236}">
              <a16:creationId xmlns:a16="http://schemas.microsoft.com/office/drawing/2014/main" id="{F0571FB0-5868-43D5-90D7-D4FA6E1AD9D5}"/>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6" name="正方形/長方形 95">
          <a:extLst>
            <a:ext uri="{FF2B5EF4-FFF2-40B4-BE49-F238E27FC236}">
              <a16:creationId xmlns:a16="http://schemas.microsoft.com/office/drawing/2014/main" id="{8299E05F-BBDD-4101-8549-816B32288D77}"/>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7" name="正方形/長方形 96">
          <a:extLst>
            <a:ext uri="{FF2B5EF4-FFF2-40B4-BE49-F238E27FC236}">
              <a16:creationId xmlns:a16="http://schemas.microsoft.com/office/drawing/2014/main" id="{55D2911E-1F28-4485-8734-B66ADC608443}"/>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98" name="テキスト ボックス 97">
          <a:extLst>
            <a:ext uri="{FF2B5EF4-FFF2-40B4-BE49-F238E27FC236}">
              <a16:creationId xmlns:a16="http://schemas.microsoft.com/office/drawing/2014/main" id="{D388F65E-7DED-4F5D-A552-741820BA491E}"/>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9" name="直線コネクタ 98">
          <a:extLst>
            <a:ext uri="{FF2B5EF4-FFF2-40B4-BE49-F238E27FC236}">
              <a16:creationId xmlns:a16="http://schemas.microsoft.com/office/drawing/2014/main" id="{CF5A21D7-635A-4201-9415-56BA744EA66F}"/>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0" name="直線コネクタ 99">
          <a:extLst>
            <a:ext uri="{FF2B5EF4-FFF2-40B4-BE49-F238E27FC236}">
              <a16:creationId xmlns:a16="http://schemas.microsoft.com/office/drawing/2014/main" id="{ABACFFE4-19C8-4528-BAC3-10BE8C085D91}"/>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1" name="テキスト ボックス 100">
          <a:extLst>
            <a:ext uri="{FF2B5EF4-FFF2-40B4-BE49-F238E27FC236}">
              <a16:creationId xmlns:a16="http://schemas.microsoft.com/office/drawing/2014/main" id="{CAFC801D-F62A-4EA2-9E9E-719A65B08F38}"/>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2" name="直線コネクタ 101">
          <a:extLst>
            <a:ext uri="{FF2B5EF4-FFF2-40B4-BE49-F238E27FC236}">
              <a16:creationId xmlns:a16="http://schemas.microsoft.com/office/drawing/2014/main" id="{973E6E0F-0C04-438F-92D8-0EBBD462FB55}"/>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3" name="テキスト ボックス 102">
          <a:extLst>
            <a:ext uri="{FF2B5EF4-FFF2-40B4-BE49-F238E27FC236}">
              <a16:creationId xmlns:a16="http://schemas.microsoft.com/office/drawing/2014/main" id="{690981CB-2379-4F55-B947-71FF40D14F74}"/>
            </a:ext>
          </a:extLst>
        </xdr:cNvPr>
        <xdr:cNvSpPr txBox="1"/>
      </xdr:nvSpPr>
      <xdr:spPr>
        <a:xfrm>
          <a:off x="6136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4" name="直線コネクタ 103">
          <a:extLst>
            <a:ext uri="{FF2B5EF4-FFF2-40B4-BE49-F238E27FC236}">
              <a16:creationId xmlns:a16="http://schemas.microsoft.com/office/drawing/2014/main" id="{C76218A5-74AA-484A-9759-A9862366C4C8}"/>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5" name="テキスト ボックス 104">
          <a:extLst>
            <a:ext uri="{FF2B5EF4-FFF2-40B4-BE49-F238E27FC236}">
              <a16:creationId xmlns:a16="http://schemas.microsoft.com/office/drawing/2014/main" id="{68B8988D-EE51-42C0-A8D1-5A69F2EFFDF0}"/>
            </a:ext>
          </a:extLst>
        </xdr:cNvPr>
        <xdr:cNvSpPr txBox="1"/>
      </xdr:nvSpPr>
      <xdr:spPr>
        <a:xfrm>
          <a:off x="6136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6" name="直線コネクタ 105">
          <a:extLst>
            <a:ext uri="{FF2B5EF4-FFF2-40B4-BE49-F238E27FC236}">
              <a16:creationId xmlns:a16="http://schemas.microsoft.com/office/drawing/2014/main" id="{146C46C6-6000-4167-9564-95AC17B409E5}"/>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7" name="テキスト ボックス 106">
          <a:extLst>
            <a:ext uri="{FF2B5EF4-FFF2-40B4-BE49-F238E27FC236}">
              <a16:creationId xmlns:a16="http://schemas.microsoft.com/office/drawing/2014/main" id="{C37204EF-C1FB-43A9-A720-7456B712905D}"/>
            </a:ext>
          </a:extLst>
        </xdr:cNvPr>
        <xdr:cNvSpPr txBox="1"/>
      </xdr:nvSpPr>
      <xdr:spPr>
        <a:xfrm>
          <a:off x="6136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8" name="直線コネクタ 107">
          <a:extLst>
            <a:ext uri="{FF2B5EF4-FFF2-40B4-BE49-F238E27FC236}">
              <a16:creationId xmlns:a16="http://schemas.microsoft.com/office/drawing/2014/main" id="{6A0A0061-0A0E-4252-97DE-E7C264EFE91F}"/>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09" name="テキスト ボックス 108">
          <a:extLst>
            <a:ext uri="{FF2B5EF4-FFF2-40B4-BE49-F238E27FC236}">
              <a16:creationId xmlns:a16="http://schemas.microsoft.com/office/drawing/2014/main" id="{97EB2543-B0F4-4A8C-BEB9-CEDAFE945955}"/>
            </a:ext>
          </a:extLst>
        </xdr:cNvPr>
        <xdr:cNvSpPr txBox="1"/>
      </xdr:nvSpPr>
      <xdr:spPr>
        <a:xfrm>
          <a:off x="6136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0" name="直線コネクタ 109">
          <a:extLst>
            <a:ext uri="{FF2B5EF4-FFF2-40B4-BE49-F238E27FC236}">
              <a16:creationId xmlns:a16="http://schemas.microsoft.com/office/drawing/2014/main" id="{745DD984-62B0-41FC-83AB-4C94F72EB325}"/>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1" name="テキスト ボックス 110">
          <a:extLst>
            <a:ext uri="{FF2B5EF4-FFF2-40B4-BE49-F238E27FC236}">
              <a16:creationId xmlns:a16="http://schemas.microsoft.com/office/drawing/2014/main" id="{6F78600E-7FA5-4D44-9F30-199712D8AEAF}"/>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2" name="【図書館】&#10;一人当たり面積グラフ枠">
          <a:extLst>
            <a:ext uri="{FF2B5EF4-FFF2-40B4-BE49-F238E27FC236}">
              <a16:creationId xmlns:a16="http://schemas.microsoft.com/office/drawing/2014/main" id="{78585577-EA34-4373-9B06-8A193D113ED6}"/>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0</xdr:rowOff>
    </xdr:from>
    <xdr:to>
      <xdr:col>54</xdr:col>
      <xdr:colOff>189865</xdr:colOff>
      <xdr:row>42</xdr:row>
      <xdr:rowOff>11430</xdr:rowOff>
    </xdr:to>
    <xdr:cxnSp macro="">
      <xdr:nvCxnSpPr>
        <xdr:cNvPr id="113" name="直線コネクタ 112">
          <a:extLst>
            <a:ext uri="{FF2B5EF4-FFF2-40B4-BE49-F238E27FC236}">
              <a16:creationId xmlns:a16="http://schemas.microsoft.com/office/drawing/2014/main" id="{7B601894-4088-49D2-A55A-F1C295D74711}"/>
            </a:ext>
          </a:extLst>
        </xdr:cNvPr>
        <xdr:cNvCxnSpPr/>
      </xdr:nvCxnSpPr>
      <xdr:spPr>
        <a:xfrm flipV="1">
          <a:off x="10476865" y="5829300"/>
          <a:ext cx="0" cy="13830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15257</xdr:rowOff>
    </xdr:from>
    <xdr:ext cx="469744" cy="259045"/>
    <xdr:sp macro="" textlink="">
      <xdr:nvSpPr>
        <xdr:cNvPr id="114" name="【図書館】&#10;一人当たり面積最小値テキスト">
          <a:extLst>
            <a:ext uri="{FF2B5EF4-FFF2-40B4-BE49-F238E27FC236}">
              <a16:creationId xmlns:a16="http://schemas.microsoft.com/office/drawing/2014/main" id="{960C9DEB-0A23-4F06-A3C4-450E7AEFD4CF}"/>
            </a:ext>
          </a:extLst>
        </xdr:cNvPr>
        <xdr:cNvSpPr txBox="1"/>
      </xdr:nvSpPr>
      <xdr:spPr>
        <a:xfrm>
          <a:off x="10515600" y="7216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11430</xdr:rowOff>
    </xdr:from>
    <xdr:to>
      <xdr:col>55</xdr:col>
      <xdr:colOff>88900</xdr:colOff>
      <xdr:row>42</xdr:row>
      <xdr:rowOff>11430</xdr:rowOff>
    </xdr:to>
    <xdr:cxnSp macro="">
      <xdr:nvCxnSpPr>
        <xdr:cNvPr id="115" name="直線コネクタ 114">
          <a:extLst>
            <a:ext uri="{FF2B5EF4-FFF2-40B4-BE49-F238E27FC236}">
              <a16:creationId xmlns:a16="http://schemas.microsoft.com/office/drawing/2014/main" id="{FA88E887-3EE2-42ED-8A8C-AB4004FE0E6E}"/>
            </a:ext>
          </a:extLst>
        </xdr:cNvPr>
        <xdr:cNvCxnSpPr/>
      </xdr:nvCxnSpPr>
      <xdr:spPr>
        <a:xfrm>
          <a:off x="10388600" y="72123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118127</xdr:rowOff>
    </xdr:from>
    <xdr:ext cx="469744" cy="259045"/>
    <xdr:sp macro="" textlink="">
      <xdr:nvSpPr>
        <xdr:cNvPr id="116" name="【図書館】&#10;一人当たり面積最大値テキスト">
          <a:extLst>
            <a:ext uri="{FF2B5EF4-FFF2-40B4-BE49-F238E27FC236}">
              <a16:creationId xmlns:a16="http://schemas.microsoft.com/office/drawing/2014/main" id="{714D9D18-95B8-4D14-B327-89B55D6576B6}"/>
            </a:ext>
          </a:extLst>
        </xdr:cNvPr>
        <xdr:cNvSpPr txBox="1"/>
      </xdr:nvSpPr>
      <xdr:spPr>
        <a:xfrm>
          <a:off x="10515600" y="5604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0</xdr:rowOff>
    </xdr:from>
    <xdr:to>
      <xdr:col>55</xdr:col>
      <xdr:colOff>88900</xdr:colOff>
      <xdr:row>34</xdr:row>
      <xdr:rowOff>0</xdr:rowOff>
    </xdr:to>
    <xdr:cxnSp macro="">
      <xdr:nvCxnSpPr>
        <xdr:cNvPr id="117" name="直線コネクタ 116">
          <a:extLst>
            <a:ext uri="{FF2B5EF4-FFF2-40B4-BE49-F238E27FC236}">
              <a16:creationId xmlns:a16="http://schemas.microsoft.com/office/drawing/2014/main" id="{35AB6F7A-8892-473A-B209-2009CB549CE8}"/>
            </a:ext>
          </a:extLst>
        </xdr:cNvPr>
        <xdr:cNvCxnSpPr/>
      </xdr:nvCxnSpPr>
      <xdr:spPr>
        <a:xfrm>
          <a:off x="10388600" y="5829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40</xdr:row>
      <xdr:rowOff>38117</xdr:rowOff>
    </xdr:from>
    <xdr:ext cx="469744" cy="259045"/>
    <xdr:sp macro="" textlink="">
      <xdr:nvSpPr>
        <xdr:cNvPr id="118" name="【図書館】&#10;一人当たり面積平均値テキスト">
          <a:extLst>
            <a:ext uri="{FF2B5EF4-FFF2-40B4-BE49-F238E27FC236}">
              <a16:creationId xmlns:a16="http://schemas.microsoft.com/office/drawing/2014/main" id="{1729C3EC-54F4-4BEC-9160-F7FAA8F7D7BB}"/>
            </a:ext>
          </a:extLst>
        </xdr:cNvPr>
        <xdr:cNvSpPr txBox="1"/>
      </xdr:nvSpPr>
      <xdr:spPr>
        <a:xfrm>
          <a:off x="10515600" y="689611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59690</xdr:rowOff>
    </xdr:from>
    <xdr:to>
      <xdr:col>55</xdr:col>
      <xdr:colOff>50800</xdr:colOff>
      <xdr:row>40</xdr:row>
      <xdr:rowOff>161290</xdr:rowOff>
    </xdr:to>
    <xdr:sp macro="" textlink="">
      <xdr:nvSpPr>
        <xdr:cNvPr id="119" name="フローチャート: 判断 118">
          <a:extLst>
            <a:ext uri="{FF2B5EF4-FFF2-40B4-BE49-F238E27FC236}">
              <a16:creationId xmlns:a16="http://schemas.microsoft.com/office/drawing/2014/main" id="{F8A1BAD9-A0F1-41A0-8072-31D1E3F91B68}"/>
            </a:ext>
          </a:extLst>
        </xdr:cNvPr>
        <xdr:cNvSpPr/>
      </xdr:nvSpPr>
      <xdr:spPr>
        <a:xfrm>
          <a:off x="10426700" y="6917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63500</xdr:rowOff>
    </xdr:from>
    <xdr:to>
      <xdr:col>50</xdr:col>
      <xdr:colOff>165100</xdr:colOff>
      <xdr:row>40</xdr:row>
      <xdr:rowOff>165100</xdr:rowOff>
    </xdr:to>
    <xdr:sp macro="" textlink="">
      <xdr:nvSpPr>
        <xdr:cNvPr id="120" name="フローチャート: 判断 119">
          <a:extLst>
            <a:ext uri="{FF2B5EF4-FFF2-40B4-BE49-F238E27FC236}">
              <a16:creationId xmlns:a16="http://schemas.microsoft.com/office/drawing/2014/main" id="{5A0808E6-F8DD-434A-94D3-EC1F6EC98BD0}"/>
            </a:ext>
          </a:extLst>
        </xdr:cNvPr>
        <xdr:cNvSpPr/>
      </xdr:nvSpPr>
      <xdr:spPr>
        <a:xfrm>
          <a:off x="9588500" y="6921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63500</xdr:rowOff>
    </xdr:from>
    <xdr:to>
      <xdr:col>46</xdr:col>
      <xdr:colOff>38100</xdr:colOff>
      <xdr:row>40</xdr:row>
      <xdr:rowOff>165100</xdr:rowOff>
    </xdr:to>
    <xdr:sp macro="" textlink="">
      <xdr:nvSpPr>
        <xdr:cNvPr id="121" name="フローチャート: 判断 120">
          <a:extLst>
            <a:ext uri="{FF2B5EF4-FFF2-40B4-BE49-F238E27FC236}">
              <a16:creationId xmlns:a16="http://schemas.microsoft.com/office/drawing/2014/main" id="{16A60153-D66E-484D-8D79-B9F605126F24}"/>
            </a:ext>
          </a:extLst>
        </xdr:cNvPr>
        <xdr:cNvSpPr/>
      </xdr:nvSpPr>
      <xdr:spPr>
        <a:xfrm>
          <a:off x="8699500" y="6921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67310</xdr:rowOff>
    </xdr:from>
    <xdr:to>
      <xdr:col>41</xdr:col>
      <xdr:colOff>101600</xdr:colOff>
      <xdr:row>40</xdr:row>
      <xdr:rowOff>168910</xdr:rowOff>
    </xdr:to>
    <xdr:sp macro="" textlink="">
      <xdr:nvSpPr>
        <xdr:cNvPr id="122" name="フローチャート: 判断 121">
          <a:extLst>
            <a:ext uri="{FF2B5EF4-FFF2-40B4-BE49-F238E27FC236}">
              <a16:creationId xmlns:a16="http://schemas.microsoft.com/office/drawing/2014/main" id="{FE6CDCB4-FE06-42BF-B203-3B5C7A5E9529}"/>
            </a:ext>
          </a:extLst>
        </xdr:cNvPr>
        <xdr:cNvSpPr/>
      </xdr:nvSpPr>
      <xdr:spPr>
        <a:xfrm>
          <a:off x="7810500" y="6925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74930</xdr:rowOff>
    </xdr:from>
    <xdr:to>
      <xdr:col>36</xdr:col>
      <xdr:colOff>165100</xdr:colOff>
      <xdr:row>41</xdr:row>
      <xdr:rowOff>5080</xdr:rowOff>
    </xdr:to>
    <xdr:sp macro="" textlink="">
      <xdr:nvSpPr>
        <xdr:cNvPr id="123" name="フローチャート: 判断 122">
          <a:extLst>
            <a:ext uri="{FF2B5EF4-FFF2-40B4-BE49-F238E27FC236}">
              <a16:creationId xmlns:a16="http://schemas.microsoft.com/office/drawing/2014/main" id="{0F6BBF92-0107-4542-8E78-D5BD4BBC50F0}"/>
            </a:ext>
          </a:extLst>
        </xdr:cNvPr>
        <xdr:cNvSpPr/>
      </xdr:nvSpPr>
      <xdr:spPr>
        <a:xfrm>
          <a:off x="6921500" y="6932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B8A0C37E-1268-4314-95EF-760E14EF6BFE}"/>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53B9C982-C030-4B8E-9929-8C668F682B82}"/>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2775888F-7AA5-4263-908A-D1BC8C772EDD}"/>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D0FE47F3-FD22-4C1C-9DD0-8DC7F71964C4}"/>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FEF9E88C-89FA-43FB-8CDF-8C7E8C356FBF}"/>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132080</xdr:rowOff>
    </xdr:from>
    <xdr:to>
      <xdr:col>55</xdr:col>
      <xdr:colOff>50800</xdr:colOff>
      <xdr:row>40</xdr:row>
      <xdr:rowOff>62230</xdr:rowOff>
    </xdr:to>
    <xdr:sp macro="" textlink="">
      <xdr:nvSpPr>
        <xdr:cNvPr id="129" name="楕円 128">
          <a:extLst>
            <a:ext uri="{FF2B5EF4-FFF2-40B4-BE49-F238E27FC236}">
              <a16:creationId xmlns:a16="http://schemas.microsoft.com/office/drawing/2014/main" id="{05037752-8A93-4774-987F-5FAD51A6FB9B}"/>
            </a:ext>
          </a:extLst>
        </xdr:cNvPr>
        <xdr:cNvSpPr/>
      </xdr:nvSpPr>
      <xdr:spPr>
        <a:xfrm>
          <a:off x="10426700" y="6818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38</xdr:row>
      <xdr:rowOff>154957</xdr:rowOff>
    </xdr:from>
    <xdr:ext cx="469744" cy="259045"/>
    <xdr:sp macro="" textlink="">
      <xdr:nvSpPr>
        <xdr:cNvPr id="130" name="【図書館】&#10;一人当たり面積該当値テキスト">
          <a:extLst>
            <a:ext uri="{FF2B5EF4-FFF2-40B4-BE49-F238E27FC236}">
              <a16:creationId xmlns:a16="http://schemas.microsoft.com/office/drawing/2014/main" id="{56476D3A-D7BC-4279-B8C9-027A35FC5116}"/>
            </a:ext>
          </a:extLst>
        </xdr:cNvPr>
        <xdr:cNvSpPr txBox="1"/>
      </xdr:nvSpPr>
      <xdr:spPr>
        <a:xfrm>
          <a:off x="10515600" y="66700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139700</xdr:rowOff>
    </xdr:from>
    <xdr:to>
      <xdr:col>50</xdr:col>
      <xdr:colOff>165100</xdr:colOff>
      <xdr:row>40</xdr:row>
      <xdr:rowOff>69850</xdr:rowOff>
    </xdr:to>
    <xdr:sp macro="" textlink="">
      <xdr:nvSpPr>
        <xdr:cNvPr id="131" name="楕円 130">
          <a:extLst>
            <a:ext uri="{FF2B5EF4-FFF2-40B4-BE49-F238E27FC236}">
              <a16:creationId xmlns:a16="http://schemas.microsoft.com/office/drawing/2014/main" id="{8915265E-E0C3-4EB7-A8A4-6A73900B93C5}"/>
            </a:ext>
          </a:extLst>
        </xdr:cNvPr>
        <xdr:cNvSpPr/>
      </xdr:nvSpPr>
      <xdr:spPr>
        <a:xfrm>
          <a:off x="9588500" y="6826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11430</xdr:rowOff>
    </xdr:from>
    <xdr:to>
      <xdr:col>55</xdr:col>
      <xdr:colOff>0</xdr:colOff>
      <xdr:row>40</xdr:row>
      <xdr:rowOff>19050</xdr:rowOff>
    </xdr:to>
    <xdr:cxnSp macro="">
      <xdr:nvCxnSpPr>
        <xdr:cNvPr id="132" name="直線コネクタ 131">
          <a:extLst>
            <a:ext uri="{FF2B5EF4-FFF2-40B4-BE49-F238E27FC236}">
              <a16:creationId xmlns:a16="http://schemas.microsoft.com/office/drawing/2014/main" id="{72157468-825C-4588-B127-D305A3E52ABA}"/>
            </a:ext>
          </a:extLst>
        </xdr:cNvPr>
        <xdr:cNvCxnSpPr/>
      </xdr:nvCxnSpPr>
      <xdr:spPr>
        <a:xfrm flipV="1">
          <a:off x="9639300" y="6869430"/>
          <a:ext cx="8382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147320</xdr:rowOff>
    </xdr:from>
    <xdr:to>
      <xdr:col>46</xdr:col>
      <xdr:colOff>38100</xdr:colOff>
      <xdr:row>40</xdr:row>
      <xdr:rowOff>77470</xdr:rowOff>
    </xdr:to>
    <xdr:sp macro="" textlink="">
      <xdr:nvSpPr>
        <xdr:cNvPr id="133" name="楕円 132">
          <a:extLst>
            <a:ext uri="{FF2B5EF4-FFF2-40B4-BE49-F238E27FC236}">
              <a16:creationId xmlns:a16="http://schemas.microsoft.com/office/drawing/2014/main" id="{94C997C2-9686-4FDB-B7C2-AD920CB15498}"/>
            </a:ext>
          </a:extLst>
        </xdr:cNvPr>
        <xdr:cNvSpPr/>
      </xdr:nvSpPr>
      <xdr:spPr>
        <a:xfrm>
          <a:off x="8699500" y="6833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19050</xdr:rowOff>
    </xdr:from>
    <xdr:to>
      <xdr:col>50</xdr:col>
      <xdr:colOff>114300</xdr:colOff>
      <xdr:row>40</xdr:row>
      <xdr:rowOff>26670</xdr:rowOff>
    </xdr:to>
    <xdr:cxnSp macro="">
      <xdr:nvCxnSpPr>
        <xdr:cNvPr id="134" name="直線コネクタ 133">
          <a:extLst>
            <a:ext uri="{FF2B5EF4-FFF2-40B4-BE49-F238E27FC236}">
              <a16:creationId xmlns:a16="http://schemas.microsoft.com/office/drawing/2014/main" id="{0EF6600F-1440-446F-B9C9-2D7A7C4E0DB9}"/>
            </a:ext>
          </a:extLst>
        </xdr:cNvPr>
        <xdr:cNvCxnSpPr/>
      </xdr:nvCxnSpPr>
      <xdr:spPr>
        <a:xfrm flipV="1">
          <a:off x="8750300" y="687705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151130</xdr:rowOff>
    </xdr:from>
    <xdr:to>
      <xdr:col>41</xdr:col>
      <xdr:colOff>101600</xdr:colOff>
      <xdr:row>40</xdr:row>
      <xdr:rowOff>81280</xdr:rowOff>
    </xdr:to>
    <xdr:sp macro="" textlink="">
      <xdr:nvSpPr>
        <xdr:cNvPr id="135" name="楕円 134">
          <a:extLst>
            <a:ext uri="{FF2B5EF4-FFF2-40B4-BE49-F238E27FC236}">
              <a16:creationId xmlns:a16="http://schemas.microsoft.com/office/drawing/2014/main" id="{AEBE68AA-7B08-406F-AF9C-A420F79AB37A}"/>
            </a:ext>
          </a:extLst>
        </xdr:cNvPr>
        <xdr:cNvSpPr/>
      </xdr:nvSpPr>
      <xdr:spPr>
        <a:xfrm>
          <a:off x="7810500" y="6837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26670</xdr:rowOff>
    </xdr:from>
    <xdr:to>
      <xdr:col>45</xdr:col>
      <xdr:colOff>177800</xdr:colOff>
      <xdr:row>40</xdr:row>
      <xdr:rowOff>30480</xdr:rowOff>
    </xdr:to>
    <xdr:cxnSp macro="">
      <xdr:nvCxnSpPr>
        <xdr:cNvPr id="136" name="直線コネクタ 135">
          <a:extLst>
            <a:ext uri="{FF2B5EF4-FFF2-40B4-BE49-F238E27FC236}">
              <a16:creationId xmlns:a16="http://schemas.microsoft.com/office/drawing/2014/main" id="{69066707-7EEB-4DA4-8942-2CFB901641F0}"/>
            </a:ext>
          </a:extLst>
        </xdr:cNvPr>
        <xdr:cNvCxnSpPr/>
      </xdr:nvCxnSpPr>
      <xdr:spPr>
        <a:xfrm flipV="1">
          <a:off x="7861300" y="688467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154940</xdr:rowOff>
    </xdr:from>
    <xdr:to>
      <xdr:col>36</xdr:col>
      <xdr:colOff>165100</xdr:colOff>
      <xdr:row>40</xdr:row>
      <xdr:rowOff>85090</xdr:rowOff>
    </xdr:to>
    <xdr:sp macro="" textlink="">
      <xdr:nvSpPr>
        <xdr:cNvPr id="137" name="楕円 136">
          <a:extLst>
            <a:ext uri="{FF2B5EF4-FFF2-40B4-BE49-F238E27FC236}">
              <a16:creationId xmlns:a16="http://schemas.microsoft.com/office/drawing/2014/main" id="{DC839DDD-AF0A-4932-A445-6BABC72D9FC6}"/>
            </a:ext>
          </a:extLst>
        </xdr:cNvPr>
        <xdr:cNvSpPr/>
      </xdr:nvSpPr>
      <xdr:spPr>
        <a:xfrm>
          <a:off x="6921500" y="6841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30480</xdr:rowOff>
    </xdr:from>
    <xdr:to>
      <xdr:col>41</xdr:col>
      <xdr:colOff>50800</xdr:colOff>
      <xdr:row>40</xdr:row>
      <xdr:rowOff>34290</xdr:rowOff>
    </xdr:to>
    <xdr:cxnSp macro="">
      <xdr:nvCxnSpPr>
        <xdr:cNvPr id="138" name="直線コネクタ 137">
          <a:extLst>
            <a:ext uri="{FF2B5EF4-FFF2-40B4-BE49-F238E27FC236}">
              <a16:creationId xmlns:a16="http://schemas.microsoft.com/office/drawing/2014/main" id="{3DE8E000-283A-43BC-A615-C8BDB9A287D8}"/>
            </a:ext>
          </a:extLst>
        </xdr:cNvPr>
        <xdr:cNvCxnSpPr/>
      </xdr:nvCxnSpPr>
      <xdr:spPr>
        <a:xfrm flipV="1">
          <a:off x="6972300" y="688848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40</xdr:row>
      <xdr:rowOff>156227</xdr:rowOff>
    </xdr:from>
    <xdr:ext cx="469744" cy="259045"/>
    <xdr:sp macro="" textlink="">
      <xdr:nvSpPr>
        <xdr:cNvPr id="139" name="n_1aveValue【図書館】&#10;一人当たり面積">
          <a:extLst>
            <a:ext uri="{FF2B5EF4-FFF2-40B4-BE49-F238E27FC236}">
              <a16:creationId xmlns:a16="http://schemas.microsoft.com/office/drawing/2014/main" id="{B5EEA0F2-356C-4133-9899-40B121EE59BB}"/>
            </a:ext>
          </a:extLst>
        </xdr:cNvPr>
        <xdr:cNvSpPr txBox="1"/>
      </xdr:nvSpPr>
      <xdr:spPr>
        <a:xfrm>
          <a:off x="9391727" y="7014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156227</xdr:rowOff>
    </xdr:from>
    <xdr:ext cx="469744" cy="259045"/>
    <xdr:sp macro="" textlink="">
      <xdr:nvSpPr>
        <xdr:cNvPr id="140" name="n_2aveValue【図書館】&#10;一人当たり面積">
          <a:extLst>
            <a:ext uri="{FF2B5EF4-FFF2-40B4-BE49-F238E27FC236}">
              <a16:creationId xmlns:a16="http://schemas.microsoft.com/office/drawing/2014/main" id="{21734DA2-9CFD-4AED-9F56-D6E1829CF534}"/>
            </a:ext>
          </a:extLst>
        </xdr:cNvPr>
        <xdr:cNvSpPr txBox="1"/>
      </xdr:nvSpPr>
      <xdr:spPr>
        <a:xfrm>
          <a:off x="8515427" y="7014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160037</xdr:rowOff>
    </xdr:from>
    <xdr:ext cx="469744" cy="259045"/>
    <xdr:sp macro="" textlink="">
      <xdr:nvSpPr>
        <xdr:cNvPr id="141" name="n_3aveValue【図書館】&#10;一人当たり面積">
          <a:extLst>
            <a:ext uri="{FF2B5EF4-FFF2-40B4-BE49-F238E27FC236}">
              <a16:creationId xmlns:a16="http://schemas.microsoft.com/office/drawing/2014/main" id="{CD27894D-3978-487F-85F9-12727019FBFA}"/>
            </a:ext>
          </a:extLst>
        </xdr:cNvPr>
        <xdr:cNvSpPr txBox="1"/>
      </xdr:nvSpPr>
      <xdr:spPr>
        <a:xfrm>
          <a:off x="7626427" y="70180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40</xdr:row>
      <xdr:rowOff>167657</xdr:rowOff>
    </xdr:from>
    <xdr:ext cx="469744" cy="259045"/>
    <xdr:sp macro="" textlink="">
      <xdr:nvSpPr>
        <xdr:cNvPr id="142" name="n_4aveValue【図書館】&#10;一人当たり面積">
          <a:extLst>
            <a:ext uri="{FF2B5EF4-FFF2-40B4-BE49-F238E27FC236}">
              <a16:creationId xmlns:a16="http://schemas.microsoft.com/office/drawing/2014/main" id="{C1624BD4-F793-46AB-A90D-92393266B000}"/>
            </a:ext>
          </a:extLst>
        </xdr:cNvPr>
        <xdr:cNvSpPr txBox="1"/>
      </xdr:nvSpPr>
      <xdr:spPr>
        <a:xfrm>
          <a:off x="6737427" y="70256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38</xdr:row>
      <xdr:rowOff>86377</xdr:rowOff>
    </xdr:from>
    <xdr:ext cx="469744" cy="259045"/>
    <xdr:sp macro="" textlink="">
      <xdr:nvSpPr>
        <xdr:cNvPr id="143" name="n_1mainValue【図書館】&#10;一人当たり面積">
          <a:extLst>
            <a:ext uri="{FF2B5EF4-FFF2-40B4-BE49-F238E27FC236}">
              <a16:creationId xmlns:a16="http://schemas.microsoft.com/office/drawing/2014/main" id="{9E86EEAE-A094-4BAE-9EE1-61B716C31E0D}"/>
            </a:ext>
          </a:extLst>
        </xdr:cNvPr>
        <xdr:cNvSpPr txBox="1"/>
      </xdr:nvSpPr>
      <xdr:spPr>
        <a:xfrm>
          <a:off x="9391727" y="6601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93997</xdr:rowOff>
    </xdr:from>
    <xdr:ext cx="469744" cy="259045"/>
    <xdr:sp macro="" textlink="">
      <xdr:nvSpPr>
        <xdr:cNvPr id="144" name="n_2mainValue【図書館】&#10;一人当たり面積">
          <a:extLst>
            <a:ext uri="{FF2B5EF4-FFF2-40B4-BE49-F238E27FC236}">
              <a16:creationId xmlns:a16="http://schemas.microsoft.com/office/drawing/2014/main" id="{6F9B64AC-C882-46A3-8278-33414BE252C7}"/>
            </a:ext>
          </a:extLst>
        </xdr:cNvPr>
        <xdr:cNvSpPr txBox="1"/>
      </xdr:nvSpPr>
      <xdr:spPr>
        <a:xfrm>
          <a:off x="8515427" y="66090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97807</xdr:rowOff>
    </xdr:from>
    <xdr:ext cx="469744" cy="259045"/>
    <xdr:sp macro="" textlink="">
      <xdr:nvSpPr>
        <xdr:cNvPr id="145" name="n_3mainValue【図書館】&#10;一人当たり面積">
          <a:extLst>
            <a:ext uri="{FF2B5EF4-FFF2-40B4-BE49-F238E27FC236}">
              <a16:creationId xmlns:a16="http://schemas.microsoft.com/office/drawing/2014/main" id="{1A482B27-6849-4577-8FC6-2099B332DB90}"/>
            </a:ext>
          </a:extLst>
        </xdr:cNvPr>
        <xdr:cNvSpPr txBox="1"/>
      </xdr:nvSpPr>
      <xdr:spPr>
        <a:xfrm>
          <a:off x="7626427" y="6612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101617</xdr:rowOff>
    </xdr:from>
    <xdr:ext cx="469744" cy="259045"/>
    <xdr:sp macro="" textlink="">
      <xdr:nvSpPr>
        <xdr:cNvPr id="146" name="n_4mainValue【図書館】&#10;一人当たり面積">
          <a:extLst>
            <a:ext uri="{FF2B5EF4-FFF2-40B4-BE49-F238E27FC236}">
              <a16:creationId xmlns:a16="http://schemas.microsoft.com/office/drawing/2014/main" id="{510FCA57-8715-4813-AE37-3AE7D6DB00A3}"/>
            </a:ext>
          </a:extLst>
        </xdr:cNvPr>
        <xdr:cNvSpPr txBox="1"/>
      </xdr:nvSpPr>
      <xdr:spPr>
        <a:xfrm>
          <a:off x="6737427" y="66167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7" name="正方形/長方形 146">
          <a:extLst>
            <a:ext uri="{FF2B5EF4-FFF2-40B4-BE49-F238E27FC236}">
              <a16:creationId xmlns:a16="http://schemas.microsoft.com/office/drawing/2014/main" id="{B31FC036-0590-4BF5-83E7-18065F293094}"/>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8" name="正方形/長方形 147">
          <a:extLst>
            <a:ext uri="{FF2B5EF4-FFF2-40B4-BE49-F238E27FC236}">
              <a16:creationId xmlns:a16="http://schemas.microsoft.com/office/drawing/2014/main" id="{35F69760-7563-4FE6-B165-B0AC9FFC8CB9}"/>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9" name="正方形/長方形 148">
          <a:extLst>
            <a:ext uri="{FF2B5EF4-FFF2-40B4-BE49-F238E27FC236}">
              <a16:creationId xmlns:a16="http://schemas.microsoft.com/office/drawing/2014/main" id="{7FF6B39C-DB14-4FC7-A995-0C73BD151A4D}"/>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0" name="正方形/長方形 149">
          <a:extLst>
            <a:ext uri="{FF2B5EF4-FFF2-40B4-BE49-F238E27FC236}">
              <a16:creationId xmlns:a16="http://schemas.microsoft.com/office/drawing/2014/main" id="{11F0F302-A9AE-4EAF-926E-00D3C12991F4}"/>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1" name="正方形/長方形 150">
          <a:extLst>
            <a:ext uri="{FF2B5EF4-FFF2-40B4-BE49-F238E27FC236}">
              <a16:creationId xmlns:a16="http://schemas.microsoft.com/office/drawing/2014/main" id="{D3277BC2-2B61-4874-A362-3E8083988842}"/>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2" name="正方形/長方形 151">
          <a:extLst>
            <a:ext uri="{FF2B5EF4-FFF2-40B4-BE49-F238E27FC236}">
              <a16:creationId xmlns:a16="http://schemas.microsoft.com/office/drawing/2014/main" id="{ECAC5E9A-1B8C-4A45-825A-732583DC2EBC}"/>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3" name="正方形/長方形 152">
          <a:extLst>
            <a:ext uri="{FF2B5EF4-FFF2-40B4-BE49-F238E27FC236}">
              <a16:creationId xmlns:a16="http://schemas.microsoft.com/office/drawing/2014/main" id="{2AFC0DF5-A0AA-44E9-A95F-B5B8E38C7507}"/>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4" name="正方形/長方形 153">
          <a:extLst>
            <a:ext uri="{FF2B5EF4-FFF2-40B4-BE49-F238E27FC236}">
              <a16:creationId xmlns:a16="http://schemas.microsoft.com/office/drawing/2014/main" id="{91E0C709-060C-4784-AD93-D39BF139FE24}"/>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5" name="テキスト ボックス 154">
          <a:extLst>
            <a:ext uri="{FF2B5EF4-FFF2-40B4-BE49-F238E27FC236}">
              <a16:creationId xmlns:a16="http://schemas.microsoft.com/office/drawing/2014/main" id="{230130FC-6E58-41A0-872F-C941BC962903}"/>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6" name="直線コネクタ 155">
          <a:extLst>
            <a:ext uri="{FF2B5EF4-FFF2-40B4-BE49-F238E27FC236}">
              <a16:creationId xmlns:a16="http://schemas.microsoft.com/office/drawing/2014/main" id="{85D9771E-2E12-4067-A80B-D1132F3A9648}"/>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7" name="テキスト ボックス 156">
          <a:extLst>
            <a:ext uri="{FF2B5EF4-FFF2-40B4-BE49-F238E27FC236}">
              <a16:creationId xmlns:a16="http://schemas.microsoft.com/office/drawing/2014/main" id="{49D351F6-AF2B-4C4F-A66D-9398881AD98D}"/>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8" name="直線コネクタ 157">
          <a:extLst>
            <a:ext uri="{FF2B5EF4-FFF2-40B4-BE49-F238E27FC236}">
              <a16:creationId xmlns:a16="http://schemas.microsoft.com/office/drawing/2014/main" id="{B020EB69-2075-46EA-8B1F-983136D27C22}"/>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59" name="テキスト ボックス 158">
          <a:extLst>
            <a:ext uri="{FF2B5EF4-FFF2-40B4-BE49-F238E27FC236}">
              <a16:creationId xmlns:a16="http://schemas.microsoft.com/office/drawing/2014/main" id="{5D4F9B53-6D79-4F3F-A10F-054D6092D972}"/>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0" name="直線コネクタ 159">
          <a:extLst>
            <a:ext uri="{FF2B5EF4-FFF2-40B4-BE49-F238E27FC236}">
              <a16:creationId xmlns:a16="http://schemas.microsoft.com/office/drawing/2014/main" id="{142D35D0-4C83-4B8B-B31C-237D1D4CAF4B}"/>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1" name="テキスト ボックス 160">
          <a:extLst>
            <a:ext uri="{FF2B5EF4-FFF2-40B4-BE49-F238E27FC236}">
              <a16:creationId xmlns:a16="http://schemas.microsoft.com/office/drawing/2014/main" id="{DA0D2922-2A77-4AB8-9ED4-5B5DB5273AC1}"/>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2" name="直線コネクタ 161">
          <a:extLst>
            <a:ext uri="{FF2B5EF4-FFF2-40B4-BE49-F238E27FC236}">
              <a16:creationId xmlns:a16="http://schemas.microsoft.com/office/drawing/2014/main" id="{DD6EF2BA-8346-42A0-B31C-895C090FAC91}"/>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3" name="テキスト ボックス 162">
          <a:extLst>
            <a:ext uri="{FF2B5EF4-FFF2-40B4-BE49-F238E27FC236}">
              <a16:creationId xmlns:a16="http://schemas.microsoft.com/office/drawing/2014/main" id="{01D8706D-67EF-44B4-A164-88715AB3F458}"/>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4" name="直線コネクタ 163">
          <a:extLst>
            <a:ext uri="{FF2B5EF4-FFF2-40B4-BE49-F238E27FC236}">
              <a16:creationId xmlns:a16="http://schemas.microsoft.com/office/drawing/2014/main" id="{E4C68A0A-A756-49D4-A1B8-F8EEB94BDB33}"/>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5" name="テキスト ボックス 164">
          <a:extLst>
            <a:ext uri="{FF2B5EF4-FFF2-40B4-BE49-F238E27FC236}">
              <a16:creationId xmlns:a16="http://schemas.microsoft.com/office/drawing/2014/main" id="{E8A88863-77C3-48A7-ADC7-11CD2A2E529E}"/>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6" name="直線コネクタ 165">
          <a:extLst>
            <a:ext uri="{FF2B5EF4-FFF2-40B4-BE49-F238E27FC236}">
              <a16:creationId xmlns:a16="http://schemas.microsoft.com/office/drawing/2014/main" id="{F9AD2E7C-C325-4CA9-AC47-D446A93176CF}"/>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7" name="テキスト ボックス 166">
          <a:extLst>
            <a:ext uri="{FF2B5EF4-FFF2-40B4-BE49-F238E27FC236}">
              <a16:creationId xmlns:a16="http://schemas.microsoft.com/office/drawing/2014/main" id="{1F6EF957-5AA2-4A81-9603-E56FCBBE5D2E}"/>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8" name="直線コネクタ 167">
          <a:extLst>
            <a:ext uri="{FF2B5EF4-FFF2-40B4-BE49-F238E27FC236}">
              <a16:creationId xmlns:a16="http://schemas.microsoft.com/office/drawing/2014/main" id="{6FB7A123-2188-47A5-8E3E-94054059D88C}"/>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69" name="テキスト ボックス 168">
          <a:extLst>
            <a:ext uri="{FF2B5EF4-FFF2-40B4-BE49-F238E27FC236}">
              <a16:creationId xmlns:a16="http://schemas.microsoft.com/office/drawing/2014/main" id="{726BB5EA-052B-46C0-998B-27CF29EC0128}"/>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0" name="【体育館・プール】&#10;有形固定資産減価償却率グラフ枠">
          <a:extLst>
            <a:ext uri="{FF2B5EF4-FFF2-40B4-BE49-F238E27FC236}">
              <a16:creationId xmlns:a16="http://schemas.microsoft.com/office/drawing/2014/main" id="{B1185434-2067-4EB5-AA63-324AD84F44D1}"/>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167640</xdr:rowOff>
    </xdr:from>
    <xdr:to>
      <xdr:col>24</xdr:col>
      <xdr:colOff>62865</xdr:colOff>
      <xdr:row>64</xdr:row>
      <xdr:rowOff>76200</xdr:rowOff>
    </xdr:to>
    <xdr:cxnSp macro="">
      <xdr:nvCxnSpPr>
        <xdr:cNvPr id="171" name="直線コネクタ 170">
          <a:extLst>
            <a:ext uri="{FF2B5EF4-FFF2-40B4-BE49-F238E27FC236}">
              <a16:creationId xmlns:a16="http://schemas.microsoft.com/office/drawing/2014/main" id="{666ABC52-3539-4DC8-9C26-32601FA0386A}"/>
            </a:ext>
          </a:extLst>
        </xdr:cNvPr>
        <xdr:cNvCxnSpPr/>
      </xdr:nvCxnSpPr>
      <xdr:spPr>
        <a:xfrm flipV="1">
          <a:off x="4634865" y="9597390"/>
          <a:ext cx="0" cy="14516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172" name="【体育館・プール】&#10;有形固定資産減価償却率最小値テキスト">
          <a:extLst>
            <a:ext uri="{FF2B5EF4-FFF2-40B4-BE49-F238E27FC236}">
              <a16:creationId xmlns:a16="http://schemas.microsoft.com/office/drawing/2014/main" id="{24A340EB-467A-4EF3-96FF-9AE0A71F7193}"/>
            </a:ext>
          </a:extLst>
        </xdr:cNvPr>
        <xdr:cNvSpPr txBox="1"/>
      </xdr:nvSpPr>
      <xdr:spPr>
        <a:xfrm>
          <a:off x="4673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173" name="直線コネクタ 172">
          <a:extLst>
            <a:ext uri="{FF2B5EF4-FFF2-40B4-BE49-F238E27FC236}">
              <a16:creationId xmlns:a16="http://schemas.microsoft.com/office/drawing/2014/main" id="{F6ED21C7-01EF-4118-8E9E-4B9E3C8478E2}"/>
            </a:ext>
          </a:extLst>
        </xdr:cNvPr>
        <xdr:cNvCxnSpPr/>
      </xdr:nvCxnSpPr>
      <xdr:spPr>
        <a:xfrm>
          <a:off x="4546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114317</xdr:rowOff>
    </xdr:from>
    <xdr:ext cx="405111" cy="259045"/>
    <xdr:sp macro="" textlink="">
      <xdr:nvSpPr>
        <xdr:cNvPr id="174" name="【体育館・プール】&#10;有形固定資産減価償却率最大値テキスト">
          <a:extLst>
            <a:ext uri="{FF2B5EF4-FFF2-40B4-BE49-F238E27FC236}">
              <a16:creationId xmlns:a16="http://schemas.microsoft.com/office/drawing/2014/main" id="{46BDD32E-30FE-4942-A6FA-B2BDF66A00DD}"/>
            </a:ext>
          </a:extLst>
        </xdr:cNvPr>
        <xdr:cNvSpPr txBox="1"/>
      </xdr:nvSpPr>
      <xdr:spPr>
        <a:xfrm>
          <a:off x="4673600" y="93726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167640</xdr:rowOff>
    </xdr:from>
    <xdr:to>
      <xdr:col>24</xdr:col>
      <xdr:colOff>152400</xdr:colOff>
      <xdr:row>55</xdr:row>
      <xdr:rowOff>167640</xdr:rowOff>
    </xdr:to>
    <xdr:cxnSp macro="">
      <xdr:nvCxnSpPr>
        <xdr:cNvPr id="175" name="直線コネクタ 174">
          <a:extLst>
            <a:ext uri="{FF2B5EF4-FFF2-40B4-BE49-F238E27FC236}">
              <a16:creationId xmlns:a16="http://schemas.microsoft.com/office/drawing/2014/main" id="{727C8008-D271-4C83-8BF0-4BF34E5F9B1D}"/>
            </a:ext>
          </a:extLst>
        </xdr:cNvPr>
        <xdr:cNvCxnSpPr/>
      </xdr:nvCxnSpPr>
      <xdr:spPr>
        <a:xfrm>
          <a:off x="4546600" y="95973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70502</xdr:rowOff>
    </xdr:from>
    <xdr:ext cx="405111" cy="259045"/>
    <xdr:sp macro="" textlink="">
      <xdr:nvSpPr>
        <xdr:cNvPr id="176" name="【体育館・プール】&#10;有形固定資産減価償却率平均値テキスト">
          <a:extLst>
            <a:ext uri="{FF2B5EF4-FFF2-40B4-BE49-F238E27FC236}">
              <a16:creationId xmlns:a16="http://schemas.microsoft.com/office/drawing/2014/main" id="{7A2889D9-588A-4BF6-B4DE-9F7C6766C526}"/>
            </a:ext>
          </a:extLst>
        </xdr:cNvPr>
        <xdr:cNvSpPr txBox="1"/>
      </xdr:nvSpPr>
      <xdr:spPr>
        <a:xfrm>
          <a:off x="4673600" y="1035750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92075</xdr:rowOff>
    </xdr:from>
    <xdr:to>
      <xdr:col>24</xdr:col>
      <xdr:colOff>114300</xdr:colOff>
      <xdr:row>61</xdr:row>
      <xdr:rowOff>22225</xdr:rowOff>
    </xdr:to>
    <xdr:sp macro="" textlink="">
      <xdr:nvSpPr>
        <xdr:cNvPr id="177" name="フローチャート: 判断 176">
          <a:extLst>
            <a:ext uri="{FF2B5EF4-FFF2-40B4-BE49-F238E27FC236}">
              <a16:creationId xmlns:a16="http://schemas.microsoft.com/office/drawing/2014/main" id="{1FB576D3-C086-4E37-8F95-0098B74C6BEB}"/>
            </a:ext>
          </a:extLst>
        </xdr:cNvPr>
        <xdr:cNvSpPr/>
      </xdr:nvSpPr>
      <xdr:spPr>
        <a:xfrm>
          <a:off x="4584700" y="10379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80645</xdr:rowOff>
    </xdr:from>
    <xdr:to>
      <xdr:col>20</xdr:col>
      <xdr:colOff>38100</xdr:colOff>
      <xdr:row>61</xdr:row>
      <xdr:rowOff>10795</xdr:rowOff>
    </xdr:to>
    <xdr:sp macro="" textlink="">
      <xdr:nvSpPr>
        <xdr:cNvPr id="178" name="フローチャート: 判断 177">
          <a:extLst>
            <a:ext uri="{FF2B5EF4-FFF2-40B4-BE49-F238E27FC236}">
              <a16:creationId xmlns:a16="http://schemas.microsoft.com/office/drawing/2014/main" id="{F505E965-7C8C-4218-83BB-0E06631AF07A}"/>
            </a:ext>
          </a:extLst>
        </xdr:cNvPr>
        <xdr:cNvSpPr/>
      </xdr:nvSpPr>
      <xdr:spPr>
        <a:xfrm>
          <a:off x="3746500" y="10367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61595</xdr:rowOff>
    </xdr:from>
    <xdr:to>
      <xdr:col>15</xdr:col>
      <xdr:colOff>101600</xdr:colOff>
      <xdr:row>60</xdr:row>
      <xdr:rowOff>163195</xdr:rowOff>
    </xdr:to>
    <xdr:sp macro="" textlink="">
      <xdr:nvSpPr>
        <xdr:cNvPr id="179" name="フローチャート: 判断 178">
          <a:extLst>
            <a:ext uri="{FF2B5EF4-FFF2-40B4-BE49-F238E27FC236}">
              <a16:creationId xmlns:a16="http://schemas.microsoft.com/office/drawing/2014/main" id="{097279E2-EECC-4434-91CF-BDB6A5EA0684}"/>
            </a:ext>
          </a:extLst>
        </xdr:cNvPr>
        <xdr:cNvSpPr/>
      </xdr:nvSpPr>
      <xdr:spPr>
        <a:xfrm>
          <a:off x="2857500" y="10348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12065</xdr:rowOff>
    </xdr:from>
    <xdr:to>
      <xdr:col>10</xdr:col>
      <xdr:colOff>165100</xdr:colOff>
      <xdr:row>60</xdr:row>
      <xdr:rowOff>113665</xdr:rowOff>
    </xdr:to>
    <xdr:sp macro="" textlink="">
      <xdr:nvSpPr>
        <xdr:cNvPr id="180" name="フローチャート: 判断 179">
          <a:extLst>
            <a:ext uri="{FF2B5EF4-FFF2-40B4-BE49-F238E27FC236}">
              <a16:creationId xmlns:a16="http://schemas.microsoft.com/office/drawing/2014/main" id="{D5262475-05AC-4A86-9599-D6587EE8B86A}"/>
            </a:ext>
          </a:extLst>
        </xdr:cNvPr>
        <xdr:cNvSpPr/>
      </xdr:nvSpPr>
      <xdr:spPr>
        <a:xfrm>
          <a:off x="1968500" y="102990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8255</xdr:rowOff>
    </xdr:from>
    <xdr:to>
      <xdr:col>6</xdr:col>
      <xdr:colOff>38100</xdr:colOff>
      <xdr:row>60</xdr:row>
      <xdr:rowOff>109855</xdr:rowOff>
    </xdr:to>
    <xdr:sp macro="" textlink="">
      <xdr:nvSpPr>
        <xdr:cNvPr id="181" name="フローチャート: 判断 180">
          <a:extLst>
            <a:ext uri="{FF2B5EF4-FFF2-40B4-BE49-F238E27FC236}">
              <a16:creationId xmlns:a16="http://schemas.microsoft.com/office/drawing/2014/main" id="{74901AAD-F7F1-4D7C-8CFD-C0571D40C7EB}"/>
            </a:ext>
          </a:extLst>
        </xdr:cNvPr>
        <xdr:cNvSpPr/>
      </xdr:nvSpPr>
      <xdr:spPr>
        <a:xfrm>
          <a:off x="1079500" y="10295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F8D5893E-C9EE-4131-87DA-CD47759B1681}"/>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8FB70A4E-B3AF-4B48-8FC2-630F338D716E}"/>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BEB89E40-9004-4FD1-AD1E-FBC727A3A30D}"/>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149502BA-B27A-4E5F-B86B-FE703EB1F572}"/>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57325D16-6416-4CEF-B165-B48D6302879F}"/>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10160</xdr:rowOff>
    </xdr:from>
    <xdr:to>
      <xdr:col>24</xdr:col>
      <xdr:colOff>114300</xdr:colOff>
      <xdr:row>59</xdr:row>
      <xdr:rowOff>111760</xdr:rowOff>
    </xdr:to>
    <xdr:sp macro="" textlink="">
      <xdr:nvSpPr>
        <xdr:cNvPr id="187" name="楕円 186">
          <a:extLst>
            <a:ext uri="{FF2B5EF4-FFF2-40B4-BE49-F238E27FC236}">
              <a16:creationId xmlns:a16="http://schemas.microsoft.com/office/drawing/2014/main" id="{1D4EF36F-8912-4903-B6EF-36292F7B535A}"/>
            </a:ext>
          </a:extLst>
        </xdr:cNvPr>
        <xdr:cNvSpPr/>
      </xdr:nvSpPr>
      <xdr:spPr>
        <a:xfrm>
          <a:off x="4584700" y="10125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58</xdr:row>
      <xdr:rowOff>33037</xdr:rowOff>
    </xdr:from>
    <xdr:ext cx="405111" cy="259045"/>
    <xdr:sp macro="" textlink="">
      <xdr:nvSpPr>
        <xdr:cNvPr id="188" name="【体育館・プール】&#10;有形固定資産減価償却率該当値テキスト">
          <a:extLst>
            <a:ext uri="{FF2B5EF4-FFF2-40B4-BE49-F238E27FC236}">
              <a16:creationId xmlns:a16="http://schemas.microsoft.com/office/drawing/2014/main" id="{97EDB4EE-3FE4-4486-AE1F-BEE8E9168143}"/>
            </a:ext>
          </a:extLst>
        </xdr:cNvPr>
        <xdr:cNvSpPr txBox="1"/>
      </xdr:nvSpPr>
      <xdr:spPr>
        <a:xfrm>
          <a:off x="4673600" y="99771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147320</xdr:rowOff>
    </xdr:from>
    <xdr:to>
      <xdr:col>20</xdr:col>
      <xdr:colOff>38100</xdr:colOff>
      <xdr:row>59</xdr:row>
      <xdr:rowOff>77470</xdr:rowOff>
    </xdr:to>
    <xdr:sp macro="" textlink="">
      <xdr:nvSpPr>
        <xdr:cNvPr id="189" name="楕円 188">
          <a:extLst>
            <a:ext uri="{FF2B5EF4-FFF2-40B4-BE49-F238E27FC236}">
              <a16:creationId xmlns:a16="http://schemas.microsoft.com/office/drawing/2014/main" id="{131FE438-2D80-4C48-803E-8E3245ED77CA}"/>
            </a:ext>
          </a:extLst>
        </xdr:cNvPr>
        <xdr:cNvSpPr/>
      </xdr:nvSpPr>
      <xdr:spPr>
        <a:xfrm>
          <a:off x="3746500" y="10091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59</xdr:row>
      <xdr:rowOff>26670</xdr:rowOff>
    </xdr:from>
    <xdr:to>
      <xdr:col>24</xdr:col>
      <xdr:colOff>63500</xdr:colOff>
      <xdr:row>59</xdr:row>
      <xdr:rowOff>60960</xdr:rowOff>
    </xdr:to>
    <xdr:cxnSp macro="">
      <xdr:nvCxnSpPr>
        <xdr:cNvPr id="190" name="直線コネクタ 189">
          <a:extLst>
            <a:ext uri="{FF2B5EF4-FFF2-40B4-BE49-F238E27FC236}">
              <a16:creationId xmlns:a16="http://schemas.microsoft.com/office/drawing/2014/main" id="{50906373-4C5C-4BE8-BE37-AAAE5AC4E603}"/>
            </a:ext>
          </a:extLst>
        </xdr:cNvPr>
        <xdr:cNvCxnSpPr/>
      </xdr:nvCxnSpPr>
      <xdr:spPr>
        <a:xfrm>
          <a:off x="3797300" y="10142220"/>
          <a:ext cx="8382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111125</xdr:rowOff>
    </xdr:from>
    <xdr:to>
      <xdr:col>15</xdr:col>
      <xdr:colOff>101600</xdr:colOff>
      <xdr:row>59</xdr:row>
      <xdr:rowOff>41275</xdr:rowOff>
    </xdr:to>
    <xdr:sp macro="" textlink="">
      <xdr:nvSpPr>
        <xdr:cNvPr id="191" name="楕円 190">
          <a:extLst>
            <a:ext uri="{FF2B5EF4-FFF2-40B4-BE49-F238E27FC236}">
              <a16:creationId xmlns:a16="http://schemas.microsoft.com/office/drawing/2014/main" id="{3E761194-AAE3-481E-9038-A299D71CEAD8}"/>
            </a:ext>
          </a:extLst>
        </xdr:cNvPr>
        <xdr:cNvSpPr/>
      </xdr:nvSpPr>
      <xdr:spPr>
        <a:xfrm>
          <a:off x="2857500" y="10055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161925</xdr:rowOff>
    </xdr:from>
    <xdr:to>
      <xdr:col>19</xdr:col>
      <xdr:colOff>177800</xdr:colOff>
      <xdr:row>59</xdr:row>
      <xdr:rowOff>26670</xdr:rowOff>
    </xdr:to>
    <xdr:cxnSp macro="">
      <xdr:nvCxnSpPr>
        <xdr:cNvPr id="192" name="直線コネクタ 191">
          <a:extLst>
            <a:ext uri="{FF2B5EF4-FFF2-40B4-BE49-F238E27FC236}">
              <a16:creationId xmlns:a16="http://schemas.microsoft.com/office/drawing/2014/main" id="{5418BB1A-B3BC-4372-8BEB-27342EFD66D8}"/>
            </a:ext>
          </a:extLst>
        </xdr:cNvPr>
        <xdr:cNvCxnSpPr/>
      </xdr:nvCxnSpPr>
      <xdr:spPr>
        <a:xfrm>
          <a:off x="2908300" y="10106025"/>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162560</xdr:rowOff>
    </xdr:from>
    <xdr:to>
      <xdr:col>10</xdr:col>
      <xdr:colOff>165100</xdr:colOff>
      <xdr:row>62</xdr:row>
      <xdr:rowOff>92710</xdr:rowOff>
    </xdr:to>
    <xdr:sp macro="" textlink="">
      <xdr:nvSpPr>
        <xdr:cNvPr id="193" name="楕円 192">
          <a:extLst>
            <a:ext uri="{FF2B5EF4-FFF2-40B4-BE49-F238E27FC236}">
              <a16:creationId xmlns:a16="http://schemas.microsoft.com/office/drawing/2014/main" id="{8A42FD7D-09E8-47FC-8FDF-74E248FEEA43}"/>
            </a:ext>
          </a:extLst>
        </xdr:cNvPr>
        <xdr:cNvSpPr/>
      </xdr:nvSpPr>
      <xdr:spPr>
        <a:xfrm>
          <a:off x="1968500" y="10621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58</xdr:row>
      <xdr:rowOff>161925</xdr:rowOff>
    </xdr:from>
    <xdr:to>
      <xdr:col>15</xdr:col>
      <xdr:colOff>50800</xdr:colOff>
      <xdr:row>62</xdr:row>
      <xdr:rowOff>41910</xdr:rowOff>
    </xdr:to>
    <xdr:cxnSp macro="">
      <xdr:nvCxnSpPr>
        <xdr:cNvPr id="194" name="直線コネクタ 193">
          <a:extLst>
            <a:ext uri="{FF2B5EF4-FFF2-40B4-BE49-F238E27FC236}">
              <a16:creationId xmlns:a16="http://schemas.microsoft.com/office/drawing/2014/main" id="{50A3D827-0BE0-4104-87DA-789832638DD8}"/>
            </a:ext>
          </a:extLst>
        </xdr:cNvPr>
        <xdr:cNvCxnSpPr/>
      </xdr:nvCxnSpPr>
      <xdr:spPr>
        <a:xfrm flipV="1">
          <a:off x="2019300" y="10106025"/>
          <a:ext cx="889000" cy="5657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126365</xdr:rowOff>
    </xdr:from>
    <xdr:to>
      <xdr:col>6</xdr:col>
      <xdr:colOff>38100</xdr:colOff>
      <xdr:row>62</xdr:row>
      <xdr:rowOff>56515</xdr:rowOff>
    </xdr:to>
    <xdr:sp macro="" textlink="">
      <xdr:nvSpPr>
        <xdr:cNvPr id="195" name="楕円 194">
          <a:extLst>
            <a:ext uri="{FF2B5EF4-FFF2-40B4-BE49-F238E27FC236}">
              <a16:creationId xmlns:a16="http://schemas.microsoft.com/office/drawing/2014/main" id="{E77EBFA8-6DD8-4B8C-9D9D-71679B6807F4}"/>
            </a:ext>
          </a:extLst>
        </xdr:cNvPr>
        <xdr:cNvSpPr/>
      </xdr:nvSpPr>
      <xdr:spPr>
        <a:xfrm>
          <a:off x="1079500" y="10584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62</xdr:row>
      <xdr:rowOff>5715</xdr:rowOff>
    </xdr:from>
    <xdr:to>
      <xdr:col>10</xdr:col>
      <xdr:colOff>114300</xdr:colOff>
      <xdr:row>62</xdr:row>
      <xdr:rowOff>41910</xdr:rowOff>
    </xdr:to>
    <xdr:cxnSp macro="">
      <xdr:nvCxnSpPr>
        <xdr:cNvPr id="196" name="直線コネクタ 195">
          <a:extLst>
            <a:ext uri="{FF2B5EF4-FFF2-40B4-BE49-F238E27FC236}">
              <a16:creationId xmlns:a16="http://schemas.microsoft.com/office/drawing/2014/main" id="{9D76E66F-33AF-41AD-90D5-A50CF88CD26B}"/>
            </a:ext>
          </a:extLst>
        </xdr:cNvPr>
        <xdr:cNvCxnSpPr/>
      </xdr:nvCxnSpPr>
      <xdr:spPr>
        <a:xfrm>
          <a:off x="1130300" y="10635615"/>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1922</xdr:rowOff>
    </xdr:from>
    <xdr:ext cx="405111" cy="259045"/>
    <xdr:sp macro="" textlink="">
      <xdr:nvSpPr>
        <xdr:cNvPr id="197" name="n_1aveValue【体育館・プール】&#10;有形固定資産減価償却率">
          <a:extLst>
            <a:ext uri="{FF2B5EF4-FFF2-40B4-BE49-F238E27FC236}">
              <a16:creationId xmlns:a16="http://schemas.microsoft.com/office/drawing/2014/main" id="{6065B0F4-CBD3-4F7D-B9B4-87F5A164D80D}"/>
            </a:ext>
          </a:extLst>
        </xdr:cNvPr>
        <xdr:cNvSpPr txBox="1"/>
      </xdr:nvSpPr>
      <xdr:spPr>
        <a:xfrm>
          <a:off x="3582044" y="104603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154322</xdr:rowOff>
    </xdr:from>
    <xdr:ext cx="405111" cy="259045"/>
    <xdr:sp macro="" textlink="">
      <xdr:nvSpPr>
        <xdr:cNvPr id="198" name="n_2aveValue【体育館・プール】&#10;有形固定資産減価償却率">
          <a:extLst>
            <a:ext uri="{FF2B5EF4-FFF2-40B4-BE49-F238E27FC236}">
              <a16:creationId xmlns:a16="http://schemas.microsoft.com/office/drawing/2014/main" id="{EA4C249F-C819-4DF2-A18D-236789CA7A25}"/>
            </a:ext>
          </a:extLst>
        </xdr:cNvPr>
        <xdr:cNvSpPr txBox="1"/>
      </xdr:nvSpPr>
      <xdr:spPr>
        <a:xfrm>
          <a:off x="2705744" y="104413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130192</xdr:rowOff>
    </xdr:from>
    <xdr:ext cx="405111" cy="259045"/>
    <xdr:sp macro="" textlink="">
      <xdr:nvSpPr>
        <xdr:cNvPr id="199" name="n_3aveValue【体育館・プール】&#10;有形固定資産減価償却率">
          <a:extLst>
            <a:ext uri="{FF2B5EF4-FFF2-40B4-BE49-F238E27FC236}">
              <a16:creationId xmlns:a16="http://schemas.microsoft.com/office/drawing/2014/main" id="{3783E039-CD6A-4775-B3A3-2A21CBC8C55E}"/>
            </a:ext>
          </a:extLst>
        </xdr:cNvPr>
        <xdr:cNvSpPr txBox="1"/>
      </xdr:nvSpPr>
      <xdr:spPr>
        <a:xfrm>
          <a:off x="1816744" y="100742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126382</xdr:rowOff>
    </xdr:from>
    <xdr:ext cx="405111" cy="259045"/>
    <xdr:sp macro="" textlink="">
      <xdr:nvSpPr>
        <xdr:cNvPr id="200" name="n_4aveValue【体育館・プール】&#10;有形固定資産減価償却率">
          <a:extLst>
            <a:ext uri="{FF2B5EF4-FFF2-40B4-BE49-F238E27FC236}">
              <a16:creationId xmlns:a16="http://schemas.microsoft.com/office/drawing/2014/main" id="{A357A8ED-1F50-48D5-B0E3-D47995793053}"/>
            </a:ext>
          </a:extLst>
        </xdr:cNvPr>
        <xdr:cNvSpPr txBox="1"/>
      </xdr:nvSpPr>
      <xdr:spPr>
        <a:xfrm>
          <a:off x="927744" y="100704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57</xdr:row>
      <xdr:rowOff>93997</xdr:rowOff>
    </xdr:from>
    <xdr:ext cx="405111" cy="259045"/>
    <xdr:sp macro="" textlink="">
      <xdr:nvSpPr>
        <xdr:cNvPr id="201" name="n_1mainValue【体育館・プール】&#10;有形固定資産減価償却率">
          <a:extLst>
            <a:ext uri="{FF2B5EF4-FFF2-40B4-BE49-F238E27FC236}">
              <a16:creationId xmlns:a16="http://schemas.microsoft.com/office/drawing/2014/main" id="{3EC9BD2E-04D7-41F8-B1FA-CC9D46CF0561}"/>
            </a:ext>
          </a:extLst>
        </xdr:cNvPr>
        <xdr:cNvSpPr txBox="1"/>
      </xdr:nvSpPr>
      <xdr:spPr>
        <a:xfrm>
          <a:off x="3582044" y="9866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57</xdr:row>
      <xdr:rowOff>57802</xdr:rowOff>
    </xdr:from>
    <xdr:ext cx="405111" cy="259045"/>
    <xdr:sp macro="" textlink="">
      <xdr:nvSpPr>
        <xdr:cNvPr id="202" name="n_2mainValue【体育館・プール】&#10;有形固定資産減価償却率">
          <a:extLst>
            <a:ext uri="{FF2B5EF4-FFF2-40B4-BE49-F238E27FC236}">
              <a16:creationId xmlns:a16="http://schemas.microsoft.com/office/drawing/2014/main" id="{A70028FE-D13E-4844-ABE5-F13A945B680A}"/>
            </a:ext>
          </a:extLst>
        </xdr:cNvPr>
        <xdr:cNvSpPr txBox="1"/>
      </xdr:nvSpPr>
      <xdr:spPr>
        <a:xfrm>
          <a:off x="2705744" y="98304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62</xdr:row>
      <xdr:rowOff>83837</xdr:rowOff>
    </xdr:from>
    <xdr:ext cx="405111" cy="259045"/>
    <xdr:sp macro="" textlink="">
      <xdr:nvSpPr>
        <xdr:cNvPr id="203" name="n_3mainValue【体育館・プール】&#10;有形固定資産減価償却率">
          <a:extLst>
            <a:ext uri="{FF2B5EF4-FFF2-40B4-BE49-F238E27FC236}">
              <a16:creationId xmlns:a16="http://schemas.microsoft.com/office/drawing/2014/main" id="{BE2DE2F9-A540-47BF-903C-B29A132F530F}"/>
            </a:ext>
          </a:extLst>
        </xdr:cNvPr>
        <xdr:cNvSpPr txBox="1"/>
      </xdr:nvSpPr>
      <xdr:spPr>
        <a:xfrm>
          <a:off x="1816744" y="107137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62</xdr:row>
      <xdr:rowOff>47642</xdr:rowOff>
    </xdr:from>
    <xdr:ext cx="405111" cy="259045"/>
    <xdr:sp macro="" textlink="">
      <xdr:nvSpPr>
        <xdr:cNvPr id="204" name="n_4mainValue【体育館・プール】&#10;有形固定資産減価償却率">
          <a:extLst>
            <a:ext uri="{FF2B5EF4-FFF2-40B4-BE49-F238E27FC236}">
              <a16:creationId xmlns:a16="http://schemas.microsoft.com/office/drawing/2014/main" id="{4D583DF4-E023-4325-8983-B7EC3562E3B8}"/>
            </a:ext>
          </a:extLst>
        </xdr:cNvPr>
        <xdr:cNvSpPr txBox="1"/>
      </xdr:nvSpPr>
      <xdr:spPr>
        <a:xfrm>
          <a:off x="927744" y="106775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a:extLst>
            <a:ext uri="{FF2B5EF4-FFF2-40B4-BE49-F238E27FC236}">
              <a16:creationId xmlns:a16="http://schemas.microsoft.com/office/drawing/2014/main" id="{0E86E3CB-AC49-480D-9519-F566F45F26CE}"/>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a:extLst>
            <a:ext uri="{FF2B5EF4-FFF2-40B4-BE49-F238E27FC236}">
              <a16:creationId xmlns:a16="http://schemas.microsoft.com/office/drawing/2014/main" id="{927B701A-760F-4BF5-9F9B-A0A95AB27AE3}"/>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a:extLst>
            <a:ext uri="{FF2B5EF4-FFF2-40B4-BE49-F238E27FC236}">
              <a16:creationId xmlns:a16="http://schemas.microsoft.com/office/drawing/2014/main" id="{164A2F23-7ADA-412B-AA6C-A713CAF485A7}"/>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a:extLst>
            <a:ext uri="{FF2B5EF4-FFF2-40B4-BE49-F238E27FC236}">
              <a16:creationId xmlns:a16="http://schemas.microsoft.com/office/drawing/2014/main" id="{E7F8BDCD-0330-4613-A030-838BFA001B07}"/>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a:extLst>
            <a:ext uri="{FF2B5EF4-FFF2-40B4-BE49-F238E27FC236}">
              <a16:creationId xmlns:a16="http://schemas.microsoft.com/office/drawing/2014/main" id="{18D28F60-DE2E-4E77-8C73-EFBAF713344A}"/>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a:extLst>
            <a:ext uri="{FF2B5EF4-FFF2-40B4-BE49-F238E27FC236}">
              <a16:creationId xmlns:a16="http://schemas.microsoft.com/office/drawing/2014/main" id="{00A471EC-F284-4554-B56A-1509B79C4BAA}"/>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a:extLst>
            <a:ext uri="{FF2B5EF4-FFF2-40B4-BE49-F238E27FC236}">
              <a16:creationId xmlns:a16="http://schemas.microsoft.com/office/drawing/2014/main" id="{73BC4DA4-EA73-43D9-B748-9F4B866183D1}"/>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a:extLst>
            <a:ext uri="{FF2B5EF4-FFF2-40B4-BE49-F238E27FC236}">
              <a16:creationId xmlns:a16="http://schemas.microsoft.com/office/drawing/2014/main" id="{C815A38A-0531-458E-B909-9E379466CECC}"/>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3" name="テキスト ボックス 212">
          <a:extLst>
            <a:ext uri="{FF2B5EF4-FFF2-40B4-BE49-F238E27FC236}">
              <a16:creationId xmlns:a16="http://schemas.microsoft.com/office/drawing/2014/main" id="{D683D4F1-F925-40F7-B846-15691B4DEA26}"/>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a:extLst>
            <a:ext uri="{FF2B5EF4-FFF2-40B4-BE49-F238E27FC236}">
              <a16:creationId xmlns:a16="http://schemas.microsoft.com/office/drawing/2014/main" id="{1C96B8D0-FF99-4F47-B367-7C997490C3D1}"/>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5" name="直線コネクタ 214">
          <a:extLst>
            <a:ext uri="{FF2B5EF4-FFF2-40B4-BE49-F238E27FC236}">
              <a16:creationId xmlns:a16="http://schemas.microsoft.com/office/drawing/2014/main" id="{1CA6712A-4711-4737-B931-6CD64D29AA50}"/>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6" name="テキスト ボックス 215">
          <a:extLst>
            <a:ext uri="{FF2B5EF4-FFF2-40B4-BE49-F238E27FC236}">
              <a16:creationId xmlns:a16="http://schemas.microsoft.com/office/drawing/2014/main" id="{389225F8-DBDE-401F-9FD8-D41B73059BC3}"/>
            </a:ext>
          </a:extLst>
        </xdr:cNvPr>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7" name="直線コネクタ 216">
          <a:extLst>
            <a:ext uri="{FF2B5EF4-FFF2-40B4-BE49-F238E27FC236}">
              <a16:creationId xmlns:a16="http://schemas.microsoft.com/office/drawing/2014/main" id="{44C109E9-F129-475D-99C0-B5ECF63A3854}"/>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18" name="テキスト ボックス 217">
          <a:extLst>
            <a:ext uri="{FF2B5EF4-FFF2-40B4-BE49-F238E27FC236}">
              <a16:creationId xmlns:a16="http://schemas.microsoft.com/office/drawing/2014/main" id="{E1178B8F-F838-4A51-AFD5-1833D02A8CE9}"/>
            </a:ext>
          </a:extLst>
        </xdr:cNvPr>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9" name="直線コネクタ 218">
          <a:extLst>
            <a:ext uri="{FF2B5EF4-FFF2-40B4-BE49-F238E27FC236}">
              <a16:creationId xmlns:a16="http://schemas.microsoft.com/office/drawing/2014/main" id="{D52D6EBE-A48A-4A97-8151-0F407DCBB3D6}"/>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0" name="テキスト ボックス 219">
          <a:extLst>
            <a:ext uri="{FF2B5EF4-FFF2-40B4-BE49-F238E27FC236}">
              <a16:creationId xmlns:a16="http://schemas.microsoft.com/office/drawing/2014/main" id="{F0C38FBD-A0C7-4C4B-9190-476B3E2AE4D1}"/>
            </a:ext>
          </a:extLst>
        </xdr:cNvPr>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1" name="直線コネクタ 220">
          <a:extLst>
            <a:ext uri="{FF2B5EF4-FFF2-40B4-BE49-F238E27FC236}">
              <a16:creationId xmlns:a16="http://schemas.microsoft.com/office/drawing/2014/main" id="{04816538-29A6-44CD-A8F8-DBF0DAE0208E}"/>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2" name="テキスト ボックス 221">
          <a:extLst>
            <a:ext uri="{FF2B5EF4-FFF2-40B4-BE49-F238E27FC236}">
              <a16:creationId xmlns:a16="http://schemas.microsoft.com/office/drawing/2014/main" id="{9F9130D2-07BC-498A-AD32-3EFD8909F98C}"/>
            </a:ext>
          </a:extLst>
        </xdr:cNvPr>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3" name="直線コネクタ 222">
          <a:extLst>
            <a:ext uri="{FF2B5EF4-FFF2-40B4-BE49-F238E27FC236}">
              <a16:creationId xmlns:a16="http://schemas.microsoft.com/office/drawing/2014/main" id="{F638E22D-F8F0-4BB9-BB07-2DC3806EE20E}"/>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4" name="テキスト ボックス 223">
          <a:extLst>
            <a:ext uri="{FF2B5EF4-FFF2-40B4-BE49-F238E27FC236}">
              <a16:creationId xmlns:a16="http://schemas.microsoft.com/office/drawing/2014/main" id="{892E3273-ABC6-4B25-A51E-4CCE64EE458D}"/>
            </a:ext>
          </a:extLst>
        </xdr:cNvPr>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5" name="直線コネクタ 224">
          <a:extLst>
            <a:ext uri="{FF2B5EF4-FFF2-40B4-BE49-F238E27FC236}">
              <a16:creationId xmlns:a16="http://schemas.microsoft.com/office/drawing/2014/main" id="{27C0D863-A46A-4EB3-A183-5E8BDD46385D}"/>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6" name="テキスト ボックス 225">
          <a:extLst>
            <a:ext uri="{FF2B5EF4-FFF2-40B4-BE49-F238E27FC236}">
              <a16:creationId xmlns:a16="http://schemas.microsoft.com/office/drawing/2014/main" id="{31B9F645-5ADB-4635-8BBE-DA05AAAA953C}"/>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7" name="【体育館・プール】&#10;一人当たり面積グラフ枠">
          <a:extLst>
            <a:ext uri="{FF2B5EF4-FFF2-40B4-BE49-F238E27FC236}">
              <a16:creationId xmlns:a16="http://schemas.microsoft.com/office/drawing/2014/main" id="{F8DE472C-F5A4-4675-813B-964FFFFAB5D1}"/>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125349</xdr:rowOff>
    </xdr:from>
    <xdr:to>
      <xdr:col>54</xdr:col>
      <xdr:colOff>189865</xdr:colOff>
      <xdr:row>64</xdr:row>
      <xdr:rowOff>75819</xdr:rowOff>
    </xdr:to>
    <xdr:cxnSp macro="">
      <xdr:nvCxnSpPr>
        <xdr:cNvPr id="228" name="直線コネクタ 227">
          <a:extLst>
            <a:ext uri="{FF2B5EF4-FFF2-40B4-BE49-F238E27FC236}">
              <a16:creationId xmlns:a16="http://schemas.microsoft.com/office/drawing/2014/main" id="{DA064E9D-DC9B-4F0E-8076-0DAFF72AD7A2}"/>
            </a:ext>
          </a:extLst>
        </xdr:cNvPr>
        <xdr:cNvCxnSpPr/>
      </xdr:nvCxnSpPr>
      <xdr:spPr>
        <a:xfrm flipV="1">
          <a:off x="10476865" y="9726549"/>
          <a:ext cx="0" cy="13220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79646</xdr:rowOff>
    </xdr:from>
    <xdr:ext cx="469744" cy="259045"/>
    <xdr:sp macro="" textlink="">
      <xdr:nvSpPr>
        <xdr:cNvPr id="229" name="【体育館・プール】&#10;一人当たり面積最小値テキスト">
          <a:extLst>
            <a:ext uri="{FF2B5EF4-FFF2-40B4-BE49-F238E27FC236}">
              <a16:creationId xmlns:a16="http://schemas.microsoft.com/office/drawing/2014/main" id="{3261BC11-F027-43A9-B151-85A7EB73C9E0}"/>
            </a:ext>
          </a:extLst>
        </xdr:cNvPr>
        <xdr:cNvSpPr txBox="1"/>
      </xdr:nvSpPr>
      <xdr:spPr>
        <a:xfrm>
          <a:off x="10515600" y="110524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75819</xdr:rowOff>
    </xdr:from>
    <xdr:to>
      <xdr:col>55</xdr:col>
      <xdr:colOff>88900</xdr:colOff>
      <xdr:row>64</xdr:row>
      <xdr:rowOff>75819</xdr:rowOff>
    </xdr:to>
    <xdr:cxnSp macro="">
      <xdr:nvCxnSpPr>
        <xdr:cNvPr id="230" name="直線コネクタ 229">
          <a:extLst>
            <a:ext uri="{FF2B5EF4-FFF2-40B4-BE49-F238E27FC236}">
              <a16:creationId xmlns:a16="http://schemas.microsoft.com/office/drawing/2014/main" id="{64163C31-80F7-4BD4-AFA3-E4DCC0383B6B}"/>
            </a:ext>
          </a:extLst>
        </xdr:cNvPr>
        <xdr:cNvCxnSpPr/>
      </xdr:nvCxnSpPr>
      <xdr:spPr>
        <a:xfrm>
          <a:off x="10388600" y="110486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72026</xdr:rowOff>
    </xdr:from>
    <xdr:ext cx="469744" cy="259045"/>
    <xdr:sp macro="" textlink="">
      <xdr:nvSpPr>
        <xdr:cNvPr id="231" name="【体育館・プール】&#10;一人当たり面積最大値テキスト">
          <a:extLst>
            <a:ext uri="{FF2B5EF4-FFF2-40B4-BE49-F238E27FC236}">
              <a16:creationId xmlns:a16="http://schemas.microsoft.com/office/drawing/2014/main" id="{97E54BDE-0169-429D-BA4A-4404094BD07F}"/>
            </a:ext>
          </a:extLst>
        </xdr:cNvPr>
        <xdr:cNvSpPr txBox="1"/>
      </xdr:nvSpPr>
      <xdr:spPr>
        <a:xfrm>
          <a:off x="10515600" y="95017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125349</xdr:rowOff>
    </xdr:from>
    <xdr:to>
      <xdr:col>55</xdr:col>
      <xdr:colOff>88900</xdr:colOff>
      <xdr:row>56</xdr:row>
      <xdr:rowOff>125349</xdr:rowOff>
    </xdr:to>
    <xdr:cxnSp macro="">
      <xdr:nvCxnSpPr>
        <xdr:cNvPr id="232" name="直線コネクタ 231">
          <a:extLst>
            <a:ext uri="{FF2B5EF4-FFF2-40B4-BE49-F238E27FC236}">
              <a16:creationId xmlns:a16="http://schemas.microsoft.com/office/drawing/2014/main" id="{71C4877D-7DB0-4D8E-B7D1-A5422FB3C8EF}"/>
            </a:ext>
          </a:extLst>
        </xdr:cNvPr>
        <xdr:cNvCxnSpPr/>
      </xdr:nvCxnSpPr>
      <xdr:spPr>
        <a:xfrm>
          <a:off x="10388600" y="97265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57040</xdr:rowOff>
    </xdr:from>
    <xdr:ext cx="469744" cy="259045"/>
    <xdr:sp macro="" textlink="">
      <xdr:nvSpPr>
        <xdr:cNvPr id="233" name="【体育館・プール】&#10;一人当たり面積平均値テキスト">
          <a:extLst>
            <a:ext uri="{FF2B5EF4-FFF2-40B4-BE49-F238E27FC236}">
              <a16:creationId xmlns:a16="http://schemas.microsoft.com/office/drawing/2014/main" id="{265C052F-4F35-4D9B-B9B7-67451C09AA19}"/>
            </a:ext>
          </a:extLst>
        </xdr:cNvPr>
        <xdr:cNvSpPr txBox="1"/>
      </xdr:nvSpPr>
      <xdr:spPr>
        <a:xfrm>
          <a:off x="10515600" y="1068694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34163</xdr:rowOff>
    </xdr:from>
    <xdr:to>
      <xdr:col>55</xdr:col>
      <xdr:colOff>50800</xdr:colOff>
      <xdr:row>63</xdr:row>
      <xdr:rowOff>135763</xdr:rowOff>
    </xdr:to>
    <xdr:sp macro="" textlink="">
      <xdr:nvSpPr>
        <xdr:cNvPr id="234" name="フローチャート: 判断 233">
          <a:extLst>
            <a:ext uri="{FF2B5EF4-FFF2-40B4-BE49-F238E27FC236}">
              <a16:creationId xmlns:a16="http://schemas.microsoft.com/office/drawing/2014/main" id="{52A24E04-C3BB-4D2E-AE2A-092726AABF48}"/>
            </a:ext>
          </a:extLst>
        </xdr:cNvPr>
        <xdr:cNvSpPr/>
      </xdr:nvSpPr>
      <xdr:spPr>
        <a:xfrm>
          <a:off x="10426700" y="108355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63</xdr:row>
      <xdr:rowOff>36449</xdr:rowOff>
    </xdr:from>
    <xdr:to>
      <xdr:col>50</xdr:col>
      <xdr:colOff>165100</xdr:colOff>
      <xdr:row>63</xdr:row>
      <xdr:rowOff>138049</xdr:rowOff>
    </xdr:to>
    <xdr:sp macro="" textlink="">
      <xdr:nvSpPr>
        <xdr:cNvPr id="235" name="フローチャート: 判断 234">
          <a:extLst>
            <a:ext uri="{FF2B5EF4-FFF2-40B4-BE49-F238E27FC236}">
              <a16:creationId xmlns:a16="http://schemas.microsoft.com/office/drawing/2014/main" id="{FD977A9F-334D-4C08-AD53-B6E942F9474A}"/>
            </a:ext>
          </a:extLst>
        </xdr:cNvPr>
        <xdr:cNvSpPr/>
      </xdr:nvSpPr>
      <xdr:spPr>
        <a:xfrm>
          <a:off x="9588500" y="108377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39116</xdr:rowOff>
    </xdr:from>
    <xdr:to>
      <xdr:col>46</xdr:col>
      <xdr:colOff>38100</xdr:colOff>
      <xdr:row>63</xdr:row>
      <xdr:rowOff>140716</xdr:rowOff>
    </xdr:to>
    <xdr:sp macro="" textlink="">
      <xdr:nvSpPr>
        <xdr:cNvPr id="236" name="フローチャート: 判断 235">
          <a:extLst>
            <a:ext uri="{FF2B5EF4-FFF2-40B4-BE49-F238E27FC236}">
              <a16:creationId xmlns:a16="http://schemas.microsoft.com/office/drawing/2014/main" id="{3B5FF861-DEBC-49BB-B689-DAFF44C1DEC3}"/>
            </a:ext>
          </a:extLst>
        </xdr:cNvPr>
        <xdr:cNvSpPr/>
      </xdr:nvSpPr>
      <xdr:spPr>
        <a:xfrm>
          <a:off x="8699500" y="10840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63</xdr:row>
      <xdr:rowOff>44069</xdr:rowOff>
    </xdr:from>
    <xdr:to>
      <xdr:col>41</xdr:col>
      <xdr:colOff>101600</xdr:colOff>
      <xdr:row>63</xdr:row>
      <xdr:rowOff>145669</xdr:rowOff>
    </xdr:to>
    <xdr:sp macro="" textlink="">
      <xdr:nvSpPr>
        <xdr:cNvPr id="237" name="フローチャート: 判断 236">
          <a:extLst>
            <a:ext uri="{FF2B5EF4-FFF2-40B4-BE49-F238E27FC236}">
              <a16:creationId xmlns:a16="http://schemas.microsoft.com/office/drawing/2014/main" id="{8345EF35-032F-44F3-B61F-AE6FEB24A1D9}"/>
            </a:ext>
          </a:extLst>
        </xdr:cNvPr>
        <xdr:cNvSpPr/>
      </xdr:nvSpPr>
      <xdr:spPr>
        <a:xfrm>
          <a:off x="7810500" y="108454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63</xdr:row>
      <xdr:rowOff>53594</xdr:rowOff>
    </xdr:from>
    <xdr:to>
      <xdr:col>36</xdr:col>
      <xdr:colOff>165100</xdr:colOff>
      <xdr:row>63</xdr:row>
      <xdr:rowOff>155194</xdr:rowOff>
    </xdr:to>
    <xdr:sp macro="" textlink="">
      <xdr:nvSpPr>
        <xdr:cNvPr id="238" name="フローチャート: 判断 237">
          <a:extLst>
            <a:ext uri="{FF2B5EF4-FFF2-40B4-BE49-F238E27FC236}">
              <a16:creationId xmlns:a16="http://schemas.microsoft.com/office/drawing/2014/main" id="{B0F18051-1A7F-4F54-8495-952EAAB4B052}"/>
            </a:ext>
          </a:extLst>
        </xdr:cNvPr>
        <xdr:cNvSpPr/>
      </xdr:nvSpPr>
      <xdr:spPr>
        <a:xfrm>
          <a:off x="6921500" y="10854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EC133558-95E1-41F7-8F11-D4DD920C13BD}"/>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B107B271-C260-4F27-A101-01BB808CBDFF}"/>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4F37B7B5-BF59-4949-9277-948C85E9F0AC}"/>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7347CFDD-526C-4D96-8C53-98B69E9CB19F}"/>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48C1DB03-BEED-4BFF-9C77-C6232F539B9A}"/>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60452</xdr:rowOff>
    </xdr:from>
    <xdr:to>
      <xdr:col>55</xdr:col>
      <xdr:colOff>50800</xdr:colOff>
      <xdr:row>63</xdr:row>
      <xdr:rowOff>162052</xdr:rowOff>
    </xdr:to>
    <xdr:sp macro="" textlink="">
      <xdr:nvSpPr>
        <xdr:cNvPr id="244" name="楕円 243">
          <a:extLst>
            <a:ext uri="{FF2B5EF4-FFF2-40B4-BE49-F238E27FC236}">
              <a16:creationId xmlns:a16="http://schemas.microsoft.com/office/drawing/2014/main" id="{623E09D1-63A2-4223-B5FB-A5265D7EA3E4}"/>
            </a:ext>
          </a:extLst>
        </xdr:cNvPr>
        <xdr:cNvSpPr/>
      </xdr:nvSpPr>
      <xdr:spPr>
        <a:xfrm>
          <a:off x="10426700" y="108618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38879</xdr:rowOff>
    </xdr:from>
    <xdr:ext cx="469744" cy="259045"/>
    <xdr:sp macro="" textlink="">
      <xdr:nvSpPr>
        <xdr:cNvPr id="245" name="【体育館・プール】&#10;一人当たり面積該当値テキスト">
          <a:extLst>
            <a:ext uri="{FF2B5EF4-FFF2-40B4-BE49-F238E27FC236}">
              <a16:creationId xmlns:a16="http://schemas.microsoft.com/office/drawing/2014/main" id="{EEEAB11C-4278-416C-A7D9-B78B8FB2E6DE}"/>
            </a:ext>
          </a:extLst>
        </xdr:cNvPr>
        <xdr:cNvSpPr txBox="1"/>
      </xdr:nvSpPr>
      <xdr:spPr>
        <a:xfrm>
          <a:off x="10515600" y="108402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62738</xdr:rowOff>
    </xdr:from>
    <xdr:to>
      <xdr:col>50</xdr:col>
      <xdr:colOff>165100</xdr:colOff>
      <xdr:row>63</xdr:row>
      <xdr:rowOff>164338</xdr:rowOff>
    </xdr:to>
    <xdr:sp macro="" textlink="">
      <xdr:nvSpPr>
        <xdr:cNvPr id="246" name="楕円 245">
          <a:extLst>
            <a:ext uri="{FF2B5EF4-FFF2-40B4-BE49-F238E27FC236}">
              <a16:creationId xmlns:a16="http://schemas.microsoft.com/office/drawing/2014/main" id="{EC919083-5602-4392-BA25-419B7CC8C8A1}"/>
            </a:ext>
          </a:extLst>
        </xdr:cNvPr>
        <xdr:cNvSpPr/>
      </xdr:nvSpPr>
      <xdr:spPr>
        <a:xfrm>
          <a:off x="9588500" y="108640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111252</xdr:rowOff>
    </xdr:from>
    <xdr:to>
      <xdr:col>55</xdr:col>
      <xdr:colOff>0</xdr:colOff>
      <xdr:row>63</xdr:row>
      <xdr:rowOff>113538</xdr:rowOff>
    </xdr:to>
    <xdr:cxnSp macro="">
      <xdr:nvCxnSpPr>
        <xdr:cNvPr id="247" name="直線コネクタ 246">
          <a:extLst>
            <a:ext uri="{FF2B5EF4-FFF2-40B4-BE49-F238E27FC236}">
              <a16:creationId xmlns:a16="http://schemas.microsoft.com/office/drawing/2014/main" id="{E5DA9C51-9FDC-4073-ABBF-4F7B0CFF7905}"/>
            </a:ext>
          </a:extLst>
        </xdr:cNvPr>
        <xdr:cNvCxnSpPr/>
      </xdr:nvCxnSpPr>
      <xdr:spPr>
        <a:xfrm flipV="1">
          <a:off x="9639300" y="10912602"/>
          <a:ext cx="8382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65024</xdr:rowOff>
    </xdr:from>
    <xdr:to>
      <xdr:col>46</xdr:col>
      <xdr:colOff>38100</xdr:colOff>
      <xdr:row>63</xdr:row>
      <xdr:rowOff>166624</xdr:rowOff>
    </xdr:to>
    <xdr:sp macro="" textlink="">
      <xdr:nvSpPr>
        <xdr:cNvPr id="248" name="楕円 247">
          <a:extLst>
            <a:ext uri="{FF2B5EF4-FFF2-40B4-BE49-F238E27FC236}">
              <a16:creationId xmlns:a16="http://schemas.microsoft.com/office/drawing/2014/main" id="{520F147B-D90A-431F-9780-311D717F5E86}"/>
            </a:ext>
          </a:extLst>
        </xdr:cNvPr>
        <xdr:cNvSpPr/>
      </xdr:nvSpPr>
      <xdr:spPr>
        <a:xfrm>
          <a:off x="8699500" y="108663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113538</xdr:rowOff>
    </xdr:from>
    <xdr:to>
      <xdr:col>50</xdr:col>
      <xdr:colOff>114300</xdr:colOff>
      <xdr:row>63</xdr:row>
      <xdr:rowOff>115824</xdr:rowOff>
    </xdr:to>
    <xdr:cxnSp macro="">
      <xdr:nvCxnSpPr>
        <xdr:cNvPr id="249" name="直線コネクタ 248">
          <a:extLst>
            <a:ext uri="{FF2B5EF4-FFF2-40B4-BE49-F238E27FC236}">
              <a16:creationId xmlns:a16="http://schemas.microsoft.com/office/drawing/2014/main" id="{ACE9F685-E99B-4416-8B97-B4FD1929C1B3}"/>
            </a:ext>
          </a:extLst>
        </xdr:cNvPr>
        <xdr:cNvCxnSpPr/>
      </xdr:nvCxnSpPr>
      <xdr:spPr>
        <a:xfrm flipV="1">
          <a:off x="8750300" y="10914888"/>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91694</xdr:rowOff>
    </xdr:from>
    <xdr:to>
      <xdr:col>41</xdr:col>
      <xdr:colOff>101600</xdr:colOff>
      <xdr:row>64</xdr:row>
      <xdr:rowOff>21844</xdr:rowOff>
    </xdr:to>
    <xdr:sp macro="" textlink="">
      <xdr:nvSpPr>
        <xdr:cNvPr id="250" name="楕円 249">
          <a:extLst>
            <a:ext uri="{FF2B5EF4-FFF2-40B4-BE49-F238E27FC236}">
              <a16:creationId xmlns:a16="http://schemas.microsoft.com/office/drawing/2014/main" id="{F1641C25-8945-4113-9B1A-5F65B7F5780F}"/>
            </a:ext>
          </a:extLst>
        </xdr:cNvPr>
        <xdr:cNvSpPr/>
      </xdr:nvSpPr>
      <xdr:spPr>
        <a:xfrm>
          <a:off x="7810500" y="108930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115824</xdr:rowOff>
    </xdr:from>
    <xdr:to>
      <xdr:col>45</xdr:col>
      <xdr:colOff>177800</xdr:colOff>
      <xdr:row>63</xdr:row>
      <xdr:rowOff>142494</xdr:rowOff>
    </xdr:to>
    <xdr:cxnSp macro="">
      <xdr:nvCxnSpPr>
        <xdr:cNvPr id="251" name="直線コネクタ 250">
          <a:extLst>
            <a:ext uri="{FF2B5EF4-FFF2-40B4-BE49-F238E27FC236}">
              <a16:creationId xmlns:a16="http://schemas.microsoft.com/office/drawing/2014/main" id="{723BB2FF-FCF8-4EED-8E25-C90F536E2F5E}"/>
            </a:ext>
          </a:extLst>
        </xdr:cNvPr>
        <xdr:cNvCxnSpPr/>
      </xdr:nvCxnSpPr>
      <xdr:spPr>
        <a:xfrm flipV="1">
          <a:off x="7861300" y="10917174"/>
          <a:ext cx="889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93218</xdr:rowOff>
    </xdr:from>
    <xdr:to>
      <xdr:col>36</xdr:col>
      <xdr:colOff>165100</xdr:colOff>
      <xdr:row>64</xdr:row>
      <xdr:rowOff>23368</xdr:rowOff>
    </xdr:to>
    <xdr:sp macro="" textlink="">
      <xdr:nvSpPr>
        <xdr:cNvPr id="252" name="楕円 251">
          <a:extLst>
            <a:ext uri="{FF2B5EF4-FFF2-40B4-BE49-F238E27FC236}">
              <a16:creationId xmlns:a16="http://schemas.microsoft.com/office/drawing/2014/main" id="{BD6E8F3A-6CD1-41C5-B6C0-1F87A8CAF2EF}"/>
            </a:ext>
          </a:extLst>
        </xdr:cNvPr>
        <xdr:cNvSpPr/>
      </xdr:nvSpPr>
      <xdr:spPr>
        <a:xfrm>
          <a:off x="6921500" y="108945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142494</xdr:rowOff>
    </xdr:from>
    <xdr:to>
      <xdr:col>41</xdr:col>
      <xdr:colOff>50800</xdr:colOff>
      <xdr:row>63</xdr:row>
      <xdr:rowOff>144018</xdr:rowOff>
    </xdr:to>
    <xdr:cxnSp macro="">
      <xdr:nvCxnSpPr>
        <xdr:cNvPr id="253" name="直線コネクタ 252">
          <a:extLst>
            <a:ext uri="{FF2B5EF4-FFF2-40B4-BE49-F238E27FC236}">
              <a16:creationId xmlns:a16="http://schemas.microsoft.com/office/drawing/2014/main" id="{BD6604EE-A765-44B7-86C6-86CFE1EA5CFA}"/>
            </a:ext>
          </a:extLst>
        </xdr:cNvPr>
        <xdr:cNvCxnSpPr/>
      </xdr:nvCxnSpPr>
      <xdr:spPr>
        <a:xfrm flipV="1">
          <a:off x="6972300" y="10943844"/>
          <a:ext cx="889000" cy="1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61</xdr:row>
      <xdr:rowOff>154576</xdr:rowOff>
    </xdr:from>
    <xdr:ext cx="469744" cy="259045"/>
    <xdr:sp macro="" textlink="">
      <xdr:nvSpPr>
        <xdr:cNvPr id="254" name="n_1aveValue【体育館・プール】&#10;一人当たり面積">
          <a:extLst>
            <a:ext uri="{FF2B5EF4-FFF2-40B4-BE49-F238E27FC236}">
              <a16:creationId xmlns:a16="http://schemas.microsoft.com/office/drawing/2014/main" id="{57D8D3D5-72D9-4FE7-833E-0F2E120B7D73}"/>
            </a:ext>
          </a:extLst>
        </xdr:cNvPr>
        <xdr:cNvSpPr txBox="1"/>
      </xdr:nvSpPr>
      <xdr:spPr>
        <a:xfrm>
          <a:off x="9391727" y="106130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61</xdr:row>
      <xdr:rowOff>157243</xdr:rowOff>
    </xdr:from>
    <xdr:ext cx="469744" cy="259045"/>
    <xdr:sp macro="" textlink="">
      <xdr:nvSpPr>
        <xdr:cNvPr id="255" name="n_2aveValue【体育館・プール】&#10;一人当たり面積">
          <a:extLst>
            <a:ext uri="{FF2B5EF4-FFF2-40B4-BE49-F238E27FC236}">
              <a16:creationId xmlns:a16="http://schemas.microsoft.com/office/drawing/2014/main" id="{226E1D49-F71D-4AA8-819F-1881E1338487}"/>
            </a:ext>
          </a:extLst>
        </xdr:cNvPr>
        <xdr:cNvSpPr txBox="1"/>
      </xdr:nvSpPr>
      <xdr:spPr>
        <a:xfrm>
          <a:off x="8515427" y="106156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61</xdr:row>
      <xdr:rowOff>162196</xdr:rowOff>
    </xdr:from>
    <xdr:ext cx="469744" cy="259045"/>
    <xdr:sp macro="" textlink="">
      <xdr:nvSpPr>
        <xdr:cNvPr id="256" name="n_3aveValue【体育館・プール】&#10;一人当たり面積">
          <a:extLst>
            <a:ext uri="{FF2B5EF4-FFF2-40B4-BE49-F238E27FC236}">
              <a16:creationId xmlns:a16="http://schemas.microsoft.com/office/drawing/2014/main" id="{84008371-D7A5-4FAC-AF0C-907CEE33C192}"/>
            </a:ext>
          </a:extLst>
        </xdr:cNvPr>
        <xdr:cNvSpPr txBox="1"/>
      </xdr:nvSpPr>
      <xdr:spPr>
        <a:xfrm>
          <a:off x="7626427" y="106206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271</xdr:rowOff>
    </xdr:from>
    <xdr:ext cx="469744" cy="259045"/>
    <xdr:sp macro="" textlink="">
      <xdr:nvSpPr>
        <xdr:cNvPr id="257" name="n_4aveValue【体育館・プール】&#10;一人当たり面積">
          <a:extLst>
            <a:ext uri="{FF2B5EF4-FFF2-40B4-BE49-F238E27FC236}">
              <a16:creationId xmlns:a16="http://schemas.microsoft.com/office/drawing/2014/main" id="{F2E762D8-E03B-4C2D-8E68-02628D1ABBBA}"/>
            </a:ext>
          </a:extLst>
        </xdr:cNvPr>
        <xdr:cNvSpPr txBox="1"/>
      </xdr:nvSpPr>
      <xdr:spPr>
        <a:xfrm>
          <a:off x="6737427" y="106301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63</xdr:row>
      <xdr:rowOff>155465</xdr:rowOff>
    </xdr:from>
    <xdr:ext cx="469744" cy="259045"/>
    <xdr:sp macro="" textlink="">
      <xdr:nvSpPr>
        <xdr:cNvPr id="258" name="n_1mainValue【体育館・プール】&#10;一人当たり面積">
          <a:extLst>
            <a:ext uri="{FF2B5EF4-FFF2-40B4-BE49-F238E27FC236}">
              <a16:creationId xmlns:a16="http://schemas.microsoft.com/office/drawing/2014/main" id="{37E01855-B589-433C-825C-0BBBE7876A79}"/>
            </a:ext>
          </a:extLst>
        </xdr:cNvPr>
        <xdr:cNvSpPr txBox="1"/>
      </xdr:nvSpPr>
      <xdr:spPr>
        <a:xfrm>
          <a:off x="9391727" y="109568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63</xdr:row>
      <xdr:rowOff>157751</xdr:rowOff>
    </xdr:from>
    <xdr:ext cx="469744" cy="259045"/>
    <xdr:sp macro="" textlink="">
      <xdr:nvSpPr>
        <xdr:cNvPr id="259" name="n_2mainValue【体育館・プール】&#10;一人当たり面積">
          <a:extLst>
            <a:ext uri="{FF2B5EF4-FFF2-40B4-BE49-F238E27FC236}">
              <a16:creationId xmlns:a16="http://schemas.microsoft.com/office/drawing/2014/main" id="{4E166495-45ED-4BD2-8A63-AE3DDA5D13BA}"/>
            </a:ext>
          </a:extLst>
        </xdr:cNvPr>
        <xdr:cNvSpPr txBox="1"/>
      </xdr:nvSpPr>
      <xdr:spPr>
        <a:xfrm>
          <a:off x="8515427" y="109591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64</xdr:row>
      <xdr:rowOff>12971</xdr:rowOff>
    </xdr:from>
    <xdr:ext cx="469744" cy="259045"/>
    <xdr:sp macro="" textlink="">
      <xdr:nvSpPr>
        <xdr:cNvPr id="260" name="n_3mainValue【体育館・プール】&#10;一人当たり面積">
          <a:extLst>
            <a:ext uri="{FF2B5EF4-FFF2-40B4-BE49-F238E27FC236}">
              <a16:creationId xmlns:a16="http://schemas.microsoft.com/office/drawing/2014/main" id="{B59BD428-BE09-41D6-92EB-970AC75FCCE0}"/>
            </a:ext>
          </a:extLst>
        </xdr:cNvPr>
        <xdr:cNvSpPr txBox="1"/>
      </xdr:nvSpPr>
      <xdr:spPr>
        <a:xfrm>
          <a:off x="7626427" y="109857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64</xdr:row>
      <xdr:rowOff>14495</xdr:rowOff>
    </xdr:from>
    <xdr:ext cx="469744" cy="259045"/>
    <xdr:sp macro="" textlink="">
      <xdr:nvSpPr>
        <xdr:cNvPr id="261" name="n_4mainValue【体育館・プール】&#10;一人当たり面積">
          <a:extLst>
            <a:ext uri="{FF2B5EF4-FFF2-40B4-BE49-F238E27FC236}">
              <a16:creationId xmlns:a16="http://schemas.microsoft.com/office/drawing/2014/main" id="{A1DDE3AC-B6F1-4B44-B72A-11677BDEBAEC}"/>
            </a:ext>
          </a:extLst>
        </xdr:cNvPr>
        <xdr:cNvSpPr txBox="1"/>
      </xdr:nvSpPr>
      <xdr:spPr>
        <a:xfrm>
          <a:off x="6737427" y="109872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2" name="正方形/長方形 261">
          <a:extLst>
            <a:ext uri="{FF2B5EF4-FFF2-40B4-BE49-F238E27FC236}">
              <a16:creationId xmlns:a16="http://schemas.microsoft.com/office/drawing/2014/main" id="{B0A9CEF1-36DB-4C5C-BF73-D2F9229D9A32}"/>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3" name="正方形/長方形 262">
          <a:extLst>
            <a:ext uri="{FF2B5EF4-FFF2-40B4-BE49-F238E27FC236}">
              <a16:creationId xmlns:a16="http://schemas.microsoft.com/office/drawing/2014/main" id="{881978E3-9053-420F-B395-860B5FE4607B}"/>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4" name="正方形/長方形 263">
          <a:extLst>
            <a:ext uri="{FF2B5EF4-FFF2-40B4-BE49-F238E27FC236}">
              <a16:creationId xmlns:a16="http://schemas.microsoft.com/office/drawing/2014/main" id="{AE578B7A-F0B7-4C2B-BF75-31108B3478DB}"/>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5" name="正方形/長方形 264">
          <a:extLst>
            <a:ext uri="{FF2B5EF4-FFF2-40B4-BE49-F238E27FC236}">
              <a16:creationId xmlns:a16="http://schemas.microsoft.com/office/drawing/2014/main" id="{231B30B1-9058-4923-B9E3-517D9FE17BD6}"/>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6" name="正方形/長方形 265">
          <a:extLst>
            <a:ext uri="{FF2B5EF4-FFF2-40B4-BE49-F238E27FC236}">
              <a16:creationId xmlns:a16="http://schemas.microsoft.com/office/drawing/2014/main" id="{31B9087F-0229-46A4-99FC-025BC6216BAE}"/>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7" name="正方形/長方形 266">
          <a:extLst>
            <a:ext uri="{FF2B5EF4-FFF2-40B4-BE49-F238E27FC236}">
              <a16:creationId xmlns:a16="http://schemas.microsoft.com/office/drawing/2014/main" id="{58FD429D-2C00-408E-BBBE-383214024753}"/>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8" name="正方形/長方形 267">
          <a:extLst>
            <a:ext uri="{FF2B5EF4-FFF2-40B4-BE49-F238E27FC236}">
              <a16:creationId xmlns:a16="http://schemas.microsoft.com/office/drawing/2014/main" id="{8DDBC098-A89A-4EB0-9AE6-58061C02EE53}"/>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9" name="正方形/長方形 268">
          <a:extLst>
            <a:ext uri="{FF2B5EF4-FFF2-40B4-BE49-F238E27FC236}">
              <a16:creationId xmlns:a16="http://schemas.microsoft.com/office/drawing/2014/main" id="{21707801-A608-43FC-B1EF-22FFED1C99E6}"/>
            </a:ext>
          </a:extLst>
        </xdr:cNvPr>
        <xdr:cNvSpPr/>
      </xdr:nvSpPr>
      <xdr:spPr>
        <a:xfrm>
          <a:off x="762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68</xdr:row>
      <xdr:rowOff>152400</xdr:rowOff>
    </xdr:from>
    <xdr:to>
      <xdr:col>59</xdr:col>
      <xdr:colOff>88900</xdr:colOff>
      <xdr:row>72</xdr:row>
      <xdr:rowOff>101600</xdr:rowOff>
    </xdr:to>
    <xdr:sp macro="" textlink="">
      <xdr:nvSpPr>
        <xdr:cNvPr id="270" name="正方形/長方形 269">
          <a:extLst>
            <a:ext uri="{FF2B5EF4-FFF2-40B4-BE49-F238E27FC236}">
              <a16:creationId xmlns:a16="http://schemas.microsoft.com/office/drawing/2014/main" id="{31EEF47E-1596-4D17-8328-9292B8C8E52C}"/>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71" name="正方形/長方形 270">
          <a:extLst>
            <a:ext uri="{FF2B5EF4-FFF2-40B4-BE49-F238E27FC236}">
              <a16:creationId xmlns:a16="http://schemas.microsoft.com/office/drawing/2014/main" id="{B989F25D-6DAB-4078-AE3C-4ABAB25A6792}"/>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72" name="正方形/長方形 271">
          <a:extLst>
            <a:ext uri="{FF2B5EF4-FFF2-40B4-BE49-F238E27FC236}">
              <a16:creationId xmlns:a16="http://schemas.microsoft.com/office/drawing/2014/main" id="{15B187F7-C3A0-4BEF-9F06-00810FC5F239}"/>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73" name="正方形/長方形 272">
          <a:extLst>
            <a:ext uri="{FF2B5EF4-FFF2-40B4-BE49-F238E27FC236}">
              <a16:creationId xmlns:a16="http://schemas.microsoft.com/office/drawing/2014/main" id="{DDF58DB4-FA6E-4828-A296-F94CF4D5E724}"/>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74" name="正方形/長方形 273">
          <a:extLst>
            <a:ext uri="{FF2B5EF4-FFF2-40B4-BE49-F238E27FC236}">
              <a16:creationId xmlns:a16="http://schemas.microsoft.com/office/drawing/2014/main" id="{5F9E1081-8F69-436F-B5AE-FAED9F5884F5}"/>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75" name="正方形/長方形 274">
          <a:extLst>
            <a:ext uri="{FF2B5EF4-FFF2-40B4-BE49-F238E27FC236}">
              <a16:creationId xmlns:a16="http://schemas.microsoft.com/office/drawing/2014/main" id="{006DDA9D-2476-4C03-87A3-BCFB344B5F44}"/>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76" name="正方形/長方形 275">
          <a:extLst>
            <a:ext uri="{FF2B5EF4-FFF2-40B4-BE49-F238E27FC236}">
              <a16:creationId xmlns:a16="http://schemas.microsoft.com/office/drawing/2014/main" id="{18C33F8C-FB59-4D37-8477-F41133B3F151}"/>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77" name="正方形/長方形 276">
          <a:extLst>
            <a:ext uri="{FF2B5EF4-FFF2-40B4-BE49-F238E27FC236}">
              <a16:creationId xmlns:a16="http://schemas.microsoft.com/office/drawing/2014/main" id="{0D136EBA-432A-4484-BE79-27875B3B0AAD}"/>
            </a:ext>
          </a:extLst>
        </xdr:cNvPr>
        <xdr:cNvSpPr/>
      </xdr:nvSpPr>
      <xdr:spPr>
        <a:xfrm>
          <a:off x="6604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91</xdr:row>
      <xdr:rowOff>19050</xdr:rowOff>
    </xdr:from>
    <xdr:to>
      <xdr:col>28</xdr:col>
      <xdr:colOff>152400</xdr:colOff>
      <xdr:row>94</xdr:row>
      <xdr:rowOff>139700</xdr:rowOff>
    </xdr:to>
    <xdr:sp macro="" textlink="">
      <xdr:nvSpPr>
        <xdr:cNvPr id="278" name="正方形/長方形 277">
          <a:extLst>
            <a:ext uri="{FF2B5EF4-FFF2-40B4-BE49-F238E27FC236}">
              <a16:creationId xmlns:a16="http://schemas.microsoft.com/office/drawing/2014/main" id="{DFD19C35-F300-479F-BC07-EA2C60E88E0B}"/>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79" name="正方形/長方形 278">
          <a:extLst>
            <a:ext uri="{FF2B5EF4-FFF2-40B4-BE49-F238E27FC236}">
              <a16:creationId xmlns:a16="http://schemas.microsoft.com/office/drawing/2014/main" id="{1F634F51-FAA9-40AC-9C27-E718E9B62481}"/>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80" name="正方形/長方形 279">
          <a:extLst>
            <a:ext uri="{FF2B5EF4-FFF2-40B4-BE49-F238E27FC236}">
              <a16:creationId xmlns:a16="http://schemas.microsoft.com/office/drawing/2014/main" id="{F4A45700-4E88-4B49-8A66-F828A4FE0A38}"/>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81" name="正方形/長方形 280">
          <a:extLst>
            <a:ext uri="{FF2B5EF4-FFF2-40B4-BE49-F238E27FC236}">
              <a16:creationId xmlns:a16="http://schemas.microsoft.com/office/drawing/2014/main" id="{95C549A7-E3D0-43D1-A230-D889BF4C8EFA}"/>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82" name="正方形/長方形 281">
          <a:extLst>
            <a:ext uri="{FF2B5EF4-FFF2-40B4-BE49-F238E27FC236}">
              <a16:creationId xmlns:a16="http://schemas.microsoft.com/office/drawing/2014/main" id="{F6903002-3C56-447F-A56C-B2E767E9CE1E}"/>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83" name="正方形/長方形 282">
          <a:extLst>
            <a:ext uri="{FF2B5EF4-FFF2-40B4-BE49-F238E27FC236}">
              <a16:creationId xmlns:a16="http://schemas.microsoft.com/office/drawing/2014/main" id="{BDD6E45A-7649-4200-AED1-24E7F432A487}"/>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84" name="正方形/長方形 283">
          <a:extLst>
            <a:ext uri="{FF2B5EF4-FFF2-40B4-BE49-F238E27FC236}">
              <a16:creationId xmlns:a16="http://schemas.microsoft.com/office/drawing/2014/main" id="{59AE039A-D441-408A-8D3C-93240F73C064}"/>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85" name="正方形/長方形 284">
          <a:extLst>
            <a:ext uri="{FF2B5EF4-FFF2-40B4-BE49-F238E27FC236}">
              <a16:creationId xmlns:a16="http://schemas.microsoft.com/office/drawing/2014/main" id="{14F88693-BB72-478C-9093-E450BDBD1325}"/>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286" name="テキスト ボックス 285">
          <a:extLst>
            <a:ext uri="{FF2B5EF4-FFF2-40B4-BE49-F238E27FC236}">
              <a16:creationId xmlns:a16="http://schemas.microsoft.com/office/drawing/2014/main" id="{27A9C94D-368A-4BE4-BD0C-12BB33D49E56}"/>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287" name="直線コネクタ 286">
          <a:extLst>
            <a:ext uri="{FF2B5EF4-FFF2-40B4-BE49-F238E27FC236}">
              <a16:creationId xmlns:a16="http://schemas.microsoft.com/office/drawing/2014/main" id="{3B5C0AC7-BA88-4715-A08A-D6CD632D3253}"/>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288" name="テキスト ボックス 287">
          <a:extLst>
            <a:ext uri="{FF2B5EF4-FFF2-40B4-BE49-F238E27FC236}">
              <a16:creationId xmlns:a16="http://schemas.microsoft.com/office/drawing/2014/main" id="{A5C87587-7EF6-4AC3-AE6B-A5E0F9ED92D4}"/>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289" name="直線コネクタ 288">
          <a:extLst>
            <a:ext uri="{FF2B5EF4-FFF2-40B4-BE49-F238E27FC236}">
              <a16:creationId xmlns:a16="http://schemas.microsoft.com/office/drawing/2014/main" id="{778DCC2F-7330-49DA-B618-F5E1F343A099}"/>
            </a:ext>
          </a:extLst>
        </xdr:cNvPr>
        <xdr:cNvCxnSpPr/>
      </xdr:nvCxnSpPr>
      <xdr:spPr>
        <a:xfrm>
          <a:off x="762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290" name="テキスト ボックス 289">
          <a:extLst>
            <a:ext uri="{FF2B5EF4-FFF2-40B4-BE49-F238E27FC236}">
              <a16:creationId xmlns:a16="http://schemas.microsoft.com/office/drawing/2014/main" id="{0748155C-1DBE-4F38-B231-0FF6D355BB4A}"/>
            </a:ext>
          </a:extLst>
        </xdr:cNvPr>
        <xdr:cNvSpPr txBox="1"/>
      </xdr:nvSpPr>
      <xdr:spPr>
        <a:xfrm>
          <a:off x="294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291" name="直線コネクタ 290">
          <a:extLst>
            <a:ext uri="{FF2B5EF4-FFF2-40B4-BE49-F238E27FC236}">
              <a16:creationId xmlns:a16="http://schemas.microsoft.com/office/drawing/2014/main" id="{F698B752-B5B9-409C-BB8E-7C46173F8ECD}"/>
            </a:ext>
          </a:extLst>
        </xdr:cNvPr>
        <xdr:cNvCxnSpPr/>
      </xdr:nvCxnSpPr>
      <xdr:spPr>
        <a:xfrm>
          <a:off x="762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292" name="テキスト ボックス 291">
          <a:extLst>
            <a:ext uri="{FF2B5EF4-FFF2-40B4-BE49-F238E27FC236}">
              <a16:creationId xmlns:a16="http://schemas.microsoft.com/office/drawing/2014/main" id="{DBC57035-C037-4940-B17B-7B965A33184C}"/>
            </a:ext>
          </a:extLst>
        </xdr:cNvPr>
        <xdr:cNvSpPr txBox="1"/>
      </xdr:nvSpPr>
      <xdr:spPr>
        <a:xfrm>
          <a:off x="358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293" name="直線コネクタ 292">
          <a:extLst>
            <a:ext uri="{FF2B5EF4-FFF2-40B4-BE49-F238E27FC236}">
              <a16:creationId xmlns:a16="http://schemas.microsoft.com/office/drawing/2014/main" id="{72D3E104-1708-4027-B3B1-2883ED649800}"/>
            </a:ext>
          </a:extLst>
        </xdr:cNvPr>
        <xdr:cNvCxnSpPr/>
      </xdr:nvCxnSpPr>
      <xdr:spPr>
        <a:xfrm>
          <a:off x="762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294" name="テキスト ボックス 293">
          <a:extLst>
            <a:ext uri="{FF2B5EF4-FFF2-40B4-BE49-F238E27FC236}">
              <a16:creationId xmlns:a16="http://schemas.microsoft.com/office/drawing/2014/main" id="{3783B700-F690-405B-9E75-9326ABC62AF6}"/>
            </a:ext>
          </a:extLst>
        </xdr:cNvPr>
        <xdr:cNvSpPr txBox="1"/>
      </xdr:nvSpPr>
      <xdr:spPr>
        <a:xfrm>
          <a:off x="358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295" name="直線コネクタ 294">
          <a:extLst>
            <a:ext uri="{FF2B5EF4-FFF2-40B4-BE49-F238E27FC236}">
              <a16:creationId xmlns:a16="http://schemas.microsoft.com/office/drawing/2014/main" id="{5470AF4F-A2AC-4923-962A-20FCF9679557}"/>
            </a:ext>
          </a:extLst>
        </xdr:cNvPr>
        <xdr:cNvCxnSpPr/>
      </xdr:nvCxnSpPr>
      <xdr:spPr>
        <a:xfrm>
          <a:off x="762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296" name="テキスト ボックス 295">
          <a:extLst>
            <a:ext uri="{FF2B5EF4-FFF2-40B4-BE49-F238E27FC236}">
              <a16:creationId xmlns:a16="http://schemas.microsoft.com/office/drawing/2014/main" id="{504BE054-B254-4B6F-A03A-B8EF171D4E9A}"/>
            </a:ext>
          </a:extLst>
        </xdr:cNvPr>
        <xdr:cNvSpPr txBox="1"/>
      </xdr:nvSpPr>
      <xdr:spPr>
        <a:xfrm>
          <a:off x="358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297" name="直線コネクタ 296">
          <a:extLst>
            <a:ext uri="{FF2B5EF4-FFF2-40B4-BE49-F238E27FC236}">
              <a16:creationId xmlns:a16="http://schemas.microsoft.com/office/drawing/2014/main" id="{F9413122-EAE0-4AD4-9415-183FF69E6FBD}"/>
            </a:ext>
          </a:extLst>
        </xdr:cNvPr>
        <xdr:cNvCxnSpPr/>
      </xdr:nvCxnSpPr>
      <xdr:spPr>
        <a:xfrm>
          <a:off x="762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298" name="テキスト ボックス 297">
          <a:extLst>
            <a:ext uri="{FF2B5EF4-FFF2-40B4-BE49-F238E27FC236}">
              <a16:creationId xmlns:a16="http://schemas.microsoft.com/office/drawing/2014/main" id="{BF92D723-A545-444C-8473-8E4255C3071B}"/>
            </a:ext>
          </a:extLst>
        </xdr:cNvPr>
        <xdr:cNvSpPr txBox="1"/>
      </xdr:nvSpPr>
      <xdr:spPr>
        <a:xfrm>
          <a:off x="358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299" name="直線コネクタ 298">
          <a:extLst>
            <a:ext uri="{FF2B5EF4-FFF2-40B4-BE49-F238E27FC236}">
              <a16:creationId xmlns:a16="http://schemas.microsoft.com/office/drawing/2014/main" id="{47E31FF7-BDC7-40B4-8836-DC0DA236FBA8}"/>
            </a:ext>
          </a:extLst>
        </xdr:cNvPr>
        <xdr:cNvCxnSpPr/>
      </xdr:nvCxnSpPr>
      <xdr:spPr>
        <a:xfrm>
          <a:off x="762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300" name="テキスト ボックス 299">
          <a:extLst>
            <a:ext uri="{FF2B5EF4-FFF2-40B4-BE49-F238E27FC236}">
              <a16:creationId xmlns:a16="http://schemas.microsoft.com/office/drawing/2014/main" id="{DDD013E3-6D6B-46EB-8D60-9E736E05F326}"/>
            </a:ext>
          </a:extLst>
        </xdr:cNvPr>
        <xdr:cNvSpPr txBox="1"/>
      </xdr:nvSpPr>
      <xdr:spPr>
        <a:xfrm>
          <a:off x="423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01" name="直線コネクタ 300">
          <a:extLst>
            <a:ext uri="{FF2B5EF4-FFF2-40B4-BE49-F238E27FC236}">
              <a16:creationId xmlns:a16="http://schemas.microsoft.com/office/drawing/2014/main" id="{FD4D08FC-E2D8-443C-890C-469056AF2DC4}"/>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302" name="【市民会館】&#10;有形固定資産減価償却率グラフ枠">
          <a:extLst>
            <a:ext uri="{FF2B5EF4-FFF2-40B4-BE49-F238E27FC236}">
              <a16:creationId xmlns:a16="http://schemas.microsoft.com/office/drawing/2014/main" id="{F0780660-A546-486A-AB00-A1924348D5E1}"/>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20682</xdr:rowOff>
    </xdr:from>
    <xdr:to>
      <xdr:col>24</xdr:col>
      <xdr:colOff>62865</xdr:colOff>
      <xdr:row>109</xdr:row>
      <xdr:rowOff>35379</xdr:rowOff>
    </xdr:to>
    <xdr:cxnSp macro="">
      <xdr:nvCxnSpPr>
        <xdr:cNvPr id="303" name="直線コネクタ 302">
          <a:extLst>
            <a:ext uri="{FF2B5EF4-FFF2-40B4-BE49-F238E27FC236}">
              <a16:creationId xmlns:a16="http://schemas.microsoft.com/office/drawing/2014/main" id="{0E4AED11-6B05-49B3-9C4B-5307C9BC80E8}"/>
            </a:ext>
          </a:extLst>
        </xdr:cNvPr>
        <xdr:cNvCxnSpPr/>
      </xdr:nvCxnSpPr>
      <xdr:spPr>
        <a:xfrm flipV="1">
          <a:off x="4634865" y="17165682"/>
          <a:ext cx="0" cy="15577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39206</xdr:rowOff>
    </xdr:from>
    <xdr:ext cx="469744" cy="259045"/>
    <xdr:sp macro="" textlink="">
      <xdr:nvSpPr>
        <xdr:cNvPr id="304" name="【市民会館】&#10;有形固定資産減価償却率最小値テキスト">
          <a:extLst>
            <a:ext uri="{FF2B5EF4-FFF2-40B4-BE49-F238E27FC236}">
              <a16:creationId xmlns:a16="http://schemas.microsoft.com/office/drawing/2014/main" id="{E6923DE0-2D8F-4A7D-ADEF-8440003C3611}"/>
            </a:ext>
          </a:extLst>
        </xdr:cNvPr>
        <xdr:cNvSpPr txBox="1"/>
      </xdr:nvSpPr>
      <xdr:spPr>
        <a:xfrm>
          <a:off x="4673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35379</xdr:rowOff>
    </xdr:from>
    <xdr:to>
      <xdr:col>24</xdr:col>
      <xdr:colOff>152400</xdr:colOff>
      <xdr:row>109</xdr:row>
      <xdr:rowOff>35379</xdr:rowOff>
    </xdr:to>
    <xdr:cxnSp macro="">
      <xdr:nvCxnSpPr>
        <xdr:cNvPr id="305" name="直線コネクタ 304">
          <a:extLst>
            <a:ext uri="{FF2B5EF4-FFF2-40B4-BE49-F238E27FC236}">
              <a16:creationId xmlns:a16="http://schemas.microsoft.com/office/drawing/2014/main" id="{84F2CF92-5BB2-47E6-B302-8EDD3AFE060D}"/>
            </a:ext>
          </a:extLst>
        </xdr:cNvPr>
        <xdr:cNvCxnSpPr/>
      </xdr:nvCxnSpPr>
      <xdr:spPr>
        <a:xfrm>
          <a:off x="4546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138809</xdr:rowOff>
    </xdr:from>
    <xdr:ext cx="340478" cy="259045"/>
    <xdr:sp macro="" textlink="">
      <xdr:nvSpPr>
        <xdr:cNvPr id="306" name="【市民会館】&#10;有形固定資産減価償却率最大値テキスト">
          <a:extLst>
            <a:ext uri="{FF2B5EF4-FFF2-40B4-BE49-F238E27FC236}">
              <a16:creationId xmlns:a16="http://schemas.microsoft.com/office/drawing/2014/main" id="{886CF3DA-87A2-4AD9-8CA4-A85E8DAA4E31}"/>
            </a:ext>
          </a:extLst>
        </xdr:cNvPr>
        <xdr:cNvSpPr txBox="1"/>
      </xdr:nvSpPr>
      <xdr:spPr>
        <a:xfrm>
          <a:off x="4673600" y="1694090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20682</xdr:rowOff>
    </xdr:from>
    <xdr:to>
      <xdr:col>24</xdr:col>
      <xdr:colOff>152400</xdr:colOff>
      <xdr:row>100</xdr:row>
      <xdr:rowOff>20682</xdr:rowOff>
    </xdr:to>
    <xdr:cxnSp macro="">
      <xdr:nvCxnSpPr>
        <xdr:cNvPr id="307" name="直線コネクタ 306">
          <a:extLst>
            <a:ext uri="{FF2B5EF4-FFF2-40B4-BE49-F238E27FC236}">
              <a16:creationId xmlns:a16="http://schemas.microsoft.com/office/drawing/2014/main" id="{356F520C-B7D2-42A4-9D63-4C85EDDF770C}"/>
            </a:ext>
          </a:extLst>
        </xdr:cNvPr>
        <xdr:cNvCxnSpPr/>
      </xdr:nvCxnSpPr>
      <xdr:spPr>
        <a:xfrm>
          <a:off x="4546600" y="171656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59345</xdr:rowOff>
    </xdr:from>
    <xdr:ext cx="405111" cy="259045"/>
    <xdr:sp macro="" textlink="">
      <xdr:nvSpPr>
        <xdr:cNvPr id="308" name="【市民会館】&#10;有形固定資産減価償却率平均値テキスト">
          <a:extLst>
            <a:ext uri="{FF2B5EF4-FFF2-40B4-BE49-F238E27FC236}">
              <a16:creationId xmlns:a16="http://schemas.microsoft.com/office/drawing/2014/main" id="{453B5CEB-C523-4573-BD95-A2BA721236C2}"/>
            </a:ext>
          </a:extLst>
        </xdr:cNvPr>
        <xdr:cNvSpPr txBox="1"/>
      </xdr:nvSpPr>
      <xdr:spPr>
        <a:xfrm>
          <a:off x="4673600" y="1789014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80918</xdr:rowOff>
    </xdr:from>
    <xdr:to>
      <xdr:col>24</xdr:col>
      <xdr:colOff>114300</xdr:colOff>
      <xdr:row>105</xdr:row>
      <xdr:rowOff>11068</xdr:rowOff>
    </xdr:to>
    <xdr:sp macro="" textlink="">
      <xdr:nvSpPr>
        <xdr:cNvPr id="309" name="フローチャート: 判断 308">
          <a:extLst>
            <a:ext uri="{FF2B5EF4-FFF2-40B4-BE49-F238E27FC236}">
              <a16:creationId xmlns:a16="http://schemas.microsoft.com/office/drawing/2014/main" id="{95A133BE-FBF4-4761-BBA6-BA6B9A48328B}"/>
            </a:ext>
          </a:extLst>
        </xdr:cNvPr>
        <xdr:cNvSpPr/>
      </xdr:nvSpPr>
      <xdr:spPr>
        <a:xfrm>
          <a:off x="4584700" y="179117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104</xdr:row>
      <xdr:rowOff>90714</xdr:rowOff>
    </xdr:from>
    <xdr:to>
      <xdr:col>20</xdr:col>
      <xdr:colOff>38100</xdr:colOff>
      <xdr:row>105</xdr:row>
      <xdr:rowOff>20864</xdr:rowOff>
    </xdr:to>
    <xdr:sp macro="" textlink="">
      <xdr:nvSpPr>
        <xdr:cNvPr id="310" name="フローチャート: 判断 309">
          <a:extLst>
            <a:ext uri="{FF2B5EF4-FFF2-40B4-BE49-F238E27FC236}">
              <a16:creationId xmlns:a16="http://schemas.microsoft.com/office/drawing/2014/main" id="{2CF3F4D9-775B-4C36-9F68-DFAE9378C044}"/>
            </a:ext>
          </a:extLst>
        </xdr:cNvPr>
        <xdr:cNvSpPr/>
      </xdr:nvSpPr>
      <xdr:spPr>
        <a:xfrm>
          <a:off x="3746500" y="17921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77651</xdr:rowOff>
    </xdr:from>
    <xdr:to>
      <xdr:col>15</xdr:col>
      <xdr:colOff>101600</xdr:colOff>
      <xdr:row>105</xdr:row>
      <xdr:rowOff>7801</xdr:rowOff>
    </xdr:to>
    <xdr:sp macro="" textlink="">
      <xdr:nvSpPr>
        <xdr:cNvPr id="311" name="フローチャート: 判断 310">
          <a:extLst>
            <a:ext uri="{FF2B5EF4-FFF2-40B4-BE49-F238E27FC236}">
              <a16:creationId xmlns:a16="http://schemas.microsoft.com/office/drawing/2014/main" id="{8DD13284-E221-49BB-AD2C-CE0D61E7BC42}"/>
            </a:ext>
          </a:extLst>
        </xdr:cNvPr>
        <xdr:cNvSpPr/>
      </xdr:nvSpPr>
      <xdr:spPr>
        <a:xfrm>
          <a:off x="2857500" y="179084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48261</xdr:rowOff>
    </xdr:from>
    <xdr:to>
      <xdr:col>10</xdr:col>
      <xdr:colOff>165100</xdr:colOff>
      <xdr:row>104</xdr:row>
      <xdr:rowOff>149861</xdr:rowOff>
    </xdr:to>
    <xdr:sp macro="" textlink="">
      <xdr:nvSpPr>
        <xdr:cNvPr id="312" name="フローチャート: 判断 311">
          <a:extLst>
            <a:ext uri="{FF2B5EF4-FFF2-40B4-BE49-F238E27FC236}">
              <a16:creationId xmlns:a16="http://schemas.microsoft.com/office/drawing/2014/main" id="{ED3DB33F-C5B7-4E44-AB70-8A4947685554}"/>
            </a:ext>
          </a:extLst>
        </xdr:cNvPr>
        <xdr:cNvSpPr/>
      </xdr:nvSpPr>
      <xdr:spPr>
        <a:xfrm>
          <a:off x="1968500" y="17879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46627</xdr:rowOff>
    </xdr:from>
    <xdr:to>
      <xdr:col>6</xdr:col>
      <xdr:colOff>38100</xdr:colOff>
      <xdr:row>104</xdr:row>
      <xdr:rowOff>148227</xdr:rowOff>
    </xdr:to>
    <xdr:sp macro="" textlink="">
      <xdr:nvSpPr>
        <xdr:cNvPr id="313" name="フローチャート: 判断 312">
          <a:extLst>
            <a:ext uri="{FF2B5EF4-FFF2-40B4-BE49-F238E27FC236}">
              <a16:creationId xmlns:a16="http://schemas.microsoft.com/office/drawing/2014/main" id="{96173DF9-7CE2-49AB-870E-DE0AC638FF94}"/>
            </a:ext>
          </a:extLst>
        </xdr:cNvPr>
        <xdr:cNvSpPr/>
      </xdr:nvSpPr>
      <xdr:spPr>
        <a:xfrm>
          <a:off x="1079500" y="178774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314" name="テキスト ボックス 313">
          <a:extLst>
            <a:ext uri="{FF2B5EF4-FFF2-40B4-BE49-F238E27FC236}">
              <a16:creationId xmlns:a16="http://schemas.microsoft.com/office/drawing/2014/main" id="{55C42CBD-AFAF-47EE-9EED-B2BDFE38C09E}"/>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315" name="テキスト ボックス 314">
          <a:extLst>
            <a:ext uri="{FF2B5EF4-FFF2-40B4-BE49-F238E27FC236}">
              <a16:creationId xmlns:a16="http://schemas.microsoft.com/office/drawing/2014/main" id="{86363D3E-12ED-4DF0-9416-02B8FFC6BB19}"/>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316" name="テキスト ボックス 315">
          <a:extLst>
            <a:ext uri="{FF2B5EF4-FFF2-40B4-BE49-F238E27FC236}">
              <a16:creationId xmlns:a16="http://schemas.microsoft.com/office/drawing/2014/main" id="{1AFD9794-A21A-4992-8901-DEFBFD317AA4}"/>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317" name="テキスト ボックス 316">
          <a:extLst>
            <a:ext uri="{FF2B5EF4-FFF2-40B4-BE49-F238E27FC236}">
              <a16:creationId xmlns:a16="http://schemas.microsoft.com/office/drawing/2014/main" id="{51702FC0-ED48-4F8F-B5AD-8D04B61F2B6D}"/>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318" name="テキスト ボックス 317">
          <a:extLst>
            <a:ext uri="{FF2B5EF4-FFF2-40B4-BE49-F238E27FC236}">
              <a16:creationId xmlns:a16="http://schemas.microsoft.com/office/drawing/2014/main" id="{63A546AB-12C3-454B-9A7A-63B6C5CDBD4B}"/>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101</xdr:row>
      <xdr:rowOff>116839</xdr:rowOff>
    </xdr:from>
    <xdr:to>
      <xdr:col>24</xdr:col>
      <xdr:colOff>114300</xdr:colOff>
      <xdr:row>102</xdr:row>
      <xdr:rowOff>46989</xdr:rowOff>
    </xdr:to>
    <xdr:sp macro="" textlink="">
      <xdr:nvSpPr>
        <xdr:cNvPr id="319" name="楕円 318">
          <a:extLst>
            <a:ext uri="{FF2B5EF4-FFF2-40B4-BE49-F238E27FC236}">
              <a16:creationId xmlns:a16="http://schemas.microsoft.com/office/drawing/2014/main" id="{F6AE325F-C221-468D-83C2-34BDED09E028}"/>
            </a:ext>
          </a:extLst>
        </xdr:cNvPr>
        <xdr:cNvSpPr/>
      </xdr:nvSpPr>
      <xdr:spPr>
        <a:xfrm>
          <a:off x="4584700" y="174332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100</xdr:row>
      <xdr:rowOff>139716</xdr:rowOff>
    </xdr:from>
    <xdr:ext cx="405111" cy="259045"/>
    <xdr:sp macro="" textlink="">
      <xdr:nvSpPr>
        <xdr:cNvPr id="320" name="【市民会館】&#10;有形固定資産減価償却率該当値テキスト">
          <a:extLst>
            <a:ext uri="{FF2B5EF4-FFF2-40B4-BE49-F238E27FC236}">
              <a16:creationId xmlns:a16="http://schemas.microsoft.com/office/drawing/2014/main" id="{9FD1B05B-75A5-4D68-9D91-35B91DE314AA}"/>
            </a:ext>
          </a:extLst>
        </xdr:cNvPr>
        <xdr:cNvSpPr txBox="1"/>
      </xdr:nvSpPr>
      <xdr:spPr>
        <a:xfrm>
          <a:off x="4673600" y="172847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101</xdr:row>
      <xdr:rowOff>82550</xdr:rowOff>
    </xdr:from>
    <xdr:to>
      <xdr:col>20</xdr:col>
      <xdr:colOff>38100</xdr:colOff>
      <xdr:row>102</xdr:row>
      <xdr:rowOff>12700</xdr:rowOff>
    </xdr:to>
    <xdr:sp macro="" textlink="">
      <xdr:nvSpPr>
        <xdr:cNvPr id="321" name="楕円 320">
          <a:extLst>
            <a:ext uri="{FF2B5EF4-FFF2-40B4-BE49-F238E27FC236}">
              <a16:creationId xmlns:a16="http://schemas.microsoft.com/office/drawing/2014/main" id="{63533CAA-8CAD-4E39-9A14-33AAC1F824E9}"/>
            </a:ext>
          </a:extLst>
        </xdr:cNvPr>
        <xdr:cNvSpPr/>
      </xdr:nvSpPr>
      <xdr:spPr>
        <a:xfrm>
          <a:off x="3746500" y="17399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101</xdr:row>
      <xdr:rowOff>133350</xdr:rowOff>
    </xdr:from>
    <xdr:to>
      <xdr:col>24</xdr:col>
      <xdr:colOff>63500</xdr:colOff>
      <xdr:row>101</xdr:row>
      <xdr:rowOff>167639</xdr:rowOff>
    </xdr:to>
    <xdr:cxnSp macro="">
      <xdr:nvCxnSpPr>
        <xdr:cNvPr id="322" name="直線コネクタ 321">
          <a:extLst>
            <a:ext uri="{FF2B5EF4-FFF2-40B4-BE49-F238E27FC236}">
              <a16:creationId xmlns:a16="http://schemas.microsoft.com/office/drawing/2014/main" id="{B6206CCC-3644-4889-9976-149800C27BD0}"/>
            </a:ext>
          </a:extLst>
        </xdr:cNvPr>
        <xdr:cNvCxnSpPr/>
      </xdr:nvCxnSpPr>
      <xdr:spPr>
        <a:xfrm>
          <a:off x="3797300" y="17449800"/>
          <a:ext cx="83820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101</xdr:row>
      <xdr:rowOff>48261</xdr:rowOff>
    </xdr:from>
    <xdr:to>
      <xdr:col>15</xdr:col>
      <xdr:colOff>101600</xdr:colOff>
      <xdr:row>101</xdr:row>
      <xdr:rowOff>149861</xdr:rowOff>
    </xdr:to>
    <xdr:sp macro="" textlink="">
      <xdr:nvSpPr>
        <xdr:cNvPr id="323" name="楕円 322">
          <a:extLst>
            <a:ext uri="{FF2B5EF4-FFF2-40B4-BE49-F238E27FC236}">
              <a16:creationId xmlns:a16="http://schemas.microsoft.com/office/drawing/2014/main" id="{1EA09CB8-611C-4FD5-A411-33A2C1687241}"/>
            </a:ext>
          </a:extLst>
        </xdr:cNvPr>
        <xdr:cNvSpPr/>
      </xdr:nvSpPr>
      <xdr:spPr>
        <a:xfrm>
          <a:off x="2857500" y="173647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101</xdr:row>
      <xdr:rowOff>99061</xdr:rowOff>
    </xdr:from>
    <xdr:to>
      <xdr:col>19</xdr:col>
      <xdr:colOff>177800</xdr:colOff>
      <xdr:row>101</xdr:row>
      <xdr:rowOff>133350</xdr:rowOff>
    </xdr:to>
    <xdr:cxnSp macro="">
      <xdr:nvCxnSpPr>
        <xdr:cNvPr id="324" name="直線コネクタ 323">
          <a:extLst>
            <a:ext uri="{FF2B5EF4-FFF2-40B4-BE49-F238E27FC236}">
              <a16:creationId xmlns:a16="http://schemas.microsoft.com/office/drawing/2014/main" id="{5BC65422-44B4-49DF-A049-D288BBF99C87}"/>
            </a:ext>
          </a:extLst>
        </xdr:cNvPr>
        <xdr:cNvCxnSpPr/>
      </xdr:nvCxnSpPr>
      <xdr:spPr>
        <a:xfrm>
          <a:off x="2908300" y="17415511"/>
          <a:ext cx="88900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102</xdr:row>
      <xdr:rowOff>107043</xdr:rowOff>
    </xdr:from>
    <xdr:to>
      <xdr:col>10</xdr:col>
      <xdr:colOff>165100</xdr:colOff>
      <xdr:row>103</xdr:row>
      <xdr:rowOff>37193</xdr:rowOff>
    </xdr:to>
    <xdr:sp macro="" textlink="">
      <xdr:nvSpPr>
        <xdr:cNvPr id="325" name="楕円 324">
          <a:extLst>
            <a:ext uri="{FF2B5EF4-FFF2-40B4-BE49-F238E27FC236}">
              <a16:creationId xmlns:a16="http://schemas.microsoft.com/office/drawing/2014/main" id="{CC7BEB8D-830D-4711-A8E8-E6665E7CF760}"/>
            </a:ext>
          </a:extLst>
        </xdr:cNvPr>
        <xdr:cNvSpPr/>
      </xdr:nvSpPr>
      <xdr:spPr>
        <a:xfrm>
          <a:off x="1968500" y="175949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101</xdr:row>
      <xdr:rowOff>99061</xdr:rowOff>
    </xdr:from>
    <xdr:to>
      <xdr:col>15</xdr:col>
      <xdr:colOff>50800</xdr:colOff>
      <xdr:row>102</xdr:row>
      <xdr:rowOff>157843</xdr:rowOff>
    </xdr:to>
    <xdr:cxnSp macro="">
      <xdr:nvCxnSpPr>
        <xdr:cNvPr id="326" name="直線コネクタ 325">
          <a:extLst>
            <a:ext uri="{FF2B5EF4-FFF2-40B4-BE49-F238E27FC236}">
              <a16:creationId xmlns:a16="http://schemas.microsoft.com/office/drawing/2014/main" id="{5F189048-EFC7-4676-BC25-2301DC06CF11}"/>
            </a:ext>
          </a:extLst>
        </xdr:cNvPr>
        <xdr:cNvCxnSpPr/>
      </xdr:nvCxnSpPr>
      <xdr:spPr>
        <a:xfrm flipV="1">
          <a:off x="2019300" y="17415511"/>
          <a:ext cx="889000" cy="2302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102</xdr:row>
      <xdr:rowOff>71120</xdr:rowOff>
    </xdr:from>
    <xdr:to>
      <xdr:col>6</xdr:col>
      <xdr:colOff>38100</xdr:colOff>
      <xdr:row>103</xdr:row>
      <xdr:rowOff>1270</xdr:rowOff>
    </xdr:to>
    <xdr:sp macro="" textlink="">
      <xdr:nvSpPr>
        <xdr:cNvPr id="327" name="楕円 326">
          <a:extLst>
            <a:ext uri="{FF2B5EF4-FFF2-40B4-BE49-F238E27FC236}">
              <a16:creationId xmlns:a16="http://schemas.microsoft.com/office/drawing/2014/main" id="{75C4EE72-F0D5-4CEA-8BB0-0E9AB3E5179D}"/>
            </a:ext>
          </a:extLst>
        </xdr:cNvPr>
        <xdr:cNvSpPr/>
      </xdr:nvSpPr>
      <xdr:spPr>
        <a:xfrm>
          <a:off x="1079500" y="17559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102</xdr:row>
      <xdr:rowOff>121920</xdr:rowOff>
    </xdr:from>
    <xdr:to>
      <xdr:col>10</xdr:col>
      <xdr:colOff>114300</xdr:colOff>
      <xdr:row>102</xdr:row>
      <xdr:rowOff>157843</xdr:rowOff>
    </xdr:to>
    <xdr:cxnSp macro="">
      <xdr:nvCxnSpPr>
        <xdr:cNvPr id="328" name="直線コネクタ 327">
          <a:extLst>
            <a:ext uri="{FF2B5EF4-FFF2-40B4-BE49-F238E27FC236}">
              <a16:creationId xmlns:a16="http://schemas.microsoft.com/office/drawing/2014/main" id="{03A95D73-1939-4E94-B819-972539A8EE2A}"/>
            </a:ext>
          </a:extLst>
        </xdr:cNvPr>
        <xdr:cNvCxnSpPr/>
      </xdr:nvCxnSpPr>
      <xdr:spPr>
        <a:xfrm>
          <a:off x="1130300" y="17609820"/>
          <a:ext cx="8890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105</xdr:row>
      <xdr:rowOff>11991</xdr:rowOff>
    </xdr:from>
    <xdr:ext cx="405111" cy="259045"/>
    <xdr:sp macro="" textlink="">
      <xdr:nvSpPr>
        <xdr:cNvPr id="329" name="n_1aveValue【市民会館】&#10;有形固定資産減価償却率">
          <a:extLst>
            <a:ext uri="{FF2B5EF4-FFF2-40B4-BE49-F238E27FC236}">
              <a16:creationId xmlns:a16="http://schemas.microsoft.com/office/drawing/2014/main" id="{367CF38F-4BE4-460D-881E-BFEB48CE9852}"/>
            </a:ext>
          </a:extLst>
        </xdr:cNvPr>
        <xdr:cNvSpPr txBox="1"/>
      </xdr:nvSpPr>
      <xdr:spPr>
        <a:xfrm>
          <a:off x="3582044" y="180142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104</xdr:row>
      <xdr:rowOff>170378</xdr:rowOff>
    </xdr:from>
    <xdr:ext cx="405111" cy="259045"/>
    <xdr:sp macro="" textlink="">
      <xdr:nvSpPr>
        <xdr:cNvPr id="330" name="n_2aveValue【市民会館】&#10;有形固定資産減価償却率">
          <a:extLst>
            <a:ext uri="{FF2B5EF4-FFF2-40B4-BE49-F238E27FC236}">
              <a16:creationId xmlns:a16="http://schemas.microsoft.com/office/drawing/2014/main" id="{6F155305-1931-438A-A743-81428471D847}"/>
            </a:ext>
          </a:extLst>
        </xdr:cNvPr>
        <xdr:cNvSpPr txBox="1"/>
      </xdr:nvSpPr>
      <xdr:spPr>
        <a:xfrm>
          <a:off x="2705744" y="180011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104</xdr:row>
      <xdr:rowOff>140988</xdr:rowOff>
    </xdr:from>
    <xdr:ext cx="405111" cy="259045"/>
    <xdr:sp macro="" textlink="">
      <xdr:nvSpPr>
        <xdr:cNvPr id="331" name="n_3aveValue【市民会館】&#10;有形固定資産減価償却率">
          <a:extLst>
            <a:ext uri="{FF2B5EF4-FFF2-40B4-BE49-F238E27FC236}">
              <a16:creationId xmlns:a16="http://schemas.microsoft.com/office/drawing/2014/main" id="{F40B2DA2-203F-4880-8AE3-AB45EB7142AE}"/>
            </a:ext>
          </a:extLst>
        </xdr:cNvPr>
        <xdr:cNvSpPr txBox="1"/>
      </xdr:nvSpPr>
      <xdr:spPr>
        <a:xfrm>
          <a:off x="1816744" y="179717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104</xdr:row>
      <xdr:rowOff>139354</xdr:rowOff>
    </xdr:from>
    <xdr:ext cx="405111" cy="259045"/>
    <xdr:sp macro="" textlink="">
      <xdr:nvSpPr>
        <xdr:cNvPr id="332" name="n_4aveValue【市民会館】&#10;有形固定資産減価償却率">
          <a:extLst>
            <a:ext uri="{FF2B5EF4-FFF2-40B4-BE49-F238E27FC236}">
              <a16:creationId xmlns:a16="http://schemas.microsoft.com/office/drawing/2014/main" id="{D5823A15-E06F-4583-BBF0-6726CC1FBC6D}"/>
            </a:ext>
          </a:extLst>
        </xdr:cNvPr>
        <xdr:cNvSpPr txBox="1"/>
      </xdr:nvSpPr>
      <xdr:spPr>
        <a:xfrm>
          <a:off x="927744" y="179701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100</xdr:row>
      <xdr:rowOff>29227</xdr:rowOff>
    </xdr:from>
    <xdr:ext cx="405111" cy="259045"/>
    <xdr:sp macro="" textlink="">
      <xdr:nvSpPr>
        <xdr:cNvPr id="333" name="n_1mainValue【市民会館】&#10;有形固定資産減価償却率">
          <a:extLst>
            <a:ext uri="{FF2B5EF4-FFF2-40B4-BE49-F238E27FC236}">
              <a16:creationId xmlns:a16="http://schemas.microsoft.com/office/drawing/2014/main" id="{A61A9338-FBC4-45E7-A2A9-A231475D20B0}"/>
            </a:ext>
          </a:extLst>
        </xdr:cNvPr>
        <xdr:cNvSpPr txBox="1"/>
      </xdr:nvSpPr>
      <xdr:spPr>
        <a:xfrm>
          <a:off x="3582044" y="17174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99</xdr:row>
      <xdr:rowOff>166388</xdr:rowOff>
    </xdr:from>
    <xdr:ext cx="405111" cy="259045"/>
    <xdr:sp macro="" textlink="">
      <xdr:nvSpPr>
        <xdr:cNvPr id="334" name="n_2mainValue【市民会館】&#10;有形固定資産減価償却率">
          <a:extLst>
            <a:ext uri="{FF2B5EF4-FFF2-40B4-BE49-F238E27FC236}">
              <a16:creationId xmlns:a16="http://schemas.microsoft.com/office/drawing/2014/main" id="{A67CE8F4-FB37-4900-BA58-DFD90F10CCE8}"/>
            </a:ext>
          </a:extLst>
        </xdr:cNvPr>
        <xdr:cNvSpPr txBox="1"/>
      </xdr:nvSpPr>
      <xdr:spPr>
        <a:xfrm>
          <a:off x="2705744" y="171399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101</xdr:row>
      <xdr:rowOff>53720</xdr:rowOff>
    </xdr:from>
    <xdr:ext cx="405111" cy="259045"/>
    <xdr:sp macro="" textlink="">
      <xdr:nvSpPr>
        <xdr:cNvPr id="335" name="n_3mainValue【市民会館】&#10;有形固定資産減価償却率">
          <a:extLst>
            <a:ext uri="{FF2B5EF4-FFF2-40B4-BE49-F238E27FC236}">
              <a16:creationId xmlns:a16="http://schemas.microsoft.com/office/drawing/2014/main" id="{AD9F8473-E16A-4F87-9D5E-7F8C8B64FE08}"/>
            </a:ext>
          </a:extLst>
        </xdr:cNvPr>
        <xdr:cNvSpPr txBox="1"/>
      </xdr:nvSpPr>
      <xdr:spPr>
        <a:xfrm>
          <a:off x="1816744" y="173701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101</xdr:row>
      <xdr:rowOff>17797</xdr:rowOff>
    </xdr:from>
    <xdr:ext cx="405111" cy="259045"/>
    <xdr:sp macro="" textlink="">
      <xdr:nvSpPr>
        <xdr:cNvPr id="336" name="n_4mainValue【市民会館】&#10;有形固定資産減価償却率">
          <a:extLst>
            <a:ext uri="{FF2B5EF4-FFF2-40B4-BE49-F238E27FC236}">
              <a16:creationId xmlns:a16="http://schemas.microsoft.com/office/drawing/2014/main" id="{89915FF9-9336-4FBD-8C39-3AB1EDD293FC}"/>
            </a:ext>
          </a:extLst>
        </xdr:cNvPr>
        <xdr:cNvSpPr txBox="1"/>
      </xdr:nvSpPr>
      <xdr:spPr>
        <a:xfrm>
          <a:off x="927744" y="17334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337" name="正方形/長方形 336">
          <a:extLst>
            <a:ext uri="{FF2B5EF4-FFF2-40B4-BE49-F238E27FC236}">
              <a16:creationId xmlns:a16="http://schemas.microsoft.com/office/drawing/2014/main" id="{3973D49A-CD53-4690-B002-0440320406EF}"/>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38" name="正方形/長方形 337">
          <a:extLst>
            <a:ext uri="{FF2B5EF4-FFF2-40B4-BE49-F238E27FC236}">
              <a16:creationId xmlns:a16="http://schemas.microsoft.com/office/drawing/2014/main" id="{3B8E6C3D-0822-41F0-BA19-7D90718FDA6E}"/>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39" name="正方形/長方形 338">
          <a:extLst>
            <a:ext uri="{FF2B5EF4-FFF2-40B4-BE49-F238E27FC236}">
              <a16:creationId xmlns:a16="http://schemas.microsoft.com/office/drawing/2014/main" id="{F1EBE8C9-A383-44A9-ADC1-3777E00DB1E2}"/>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22/117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40" name="正方形/長方形 339">
          <a:extLst>
            <a:ext uri="{FF2B5EF4-FFF2-40B4-BE49-F238E27FC236}">
              <a16:creationId xmlns:a16="http://schemas.microsoft.com/office/drawing/2014/main" id="{F361023E-F370-4937-9EAF-824F9A427454}"/>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41" name="正方形/長方形 340">
          <a:extLst>
            <a:ext uri="{FF2B5EF4-FFF2-40B4-BE49-F238E27FC236}">
              <a16:creationId xmlns:a16="http://schemas.microsoft.com/office/drawing/2014/main" id="{229E5A03-B496-4B1B-BE99-BEF62AC67DF4}"/>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42" name="正方形/長方形 341">
          <a:extLst>
            <a:ext uri="{FF2B5EF4-FFF2-40B4-BE49-F238E27FC236}">
              <a16:creationId xmlns:a16="http://schemas.microsoft.com/office/drawing/2014/main" id="{54FF4400-D0B1-4CD2-A33B-1C1DC583DB3D}"/>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43" name="正方形/長方形 342">
          <a:extLst>
            <a:ext uri="{FF2B5EF4-FFF2-40B4-BE49-F238E27FC236}">
              <a16:creationId xmlns:a16="http://schemas.microsoft.com/office/drawing/2014/main" id="{57169963-7041-4E29-BE15-EC64C8C335C8}"/>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44" name="正方形/長方形 343">
          <a:extLst>
            <a:ext uri="{FF2B5EF4-FFF2-40B4-BE49-F238E27FC236}">
              <a16:creationId xmlns:a16="http://schemas.microsoft.com/office/drawing/2014/main" id="{9D44B591-27FD-47A4-A02C-64A35DA279F7}"/>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345" name="テキスト ボックス 344">
          <a:extLst>
            <a:ext uri="{FF2B5EF4-FFF2-40B4-BE49-F238E27FC236}">
              <a16:creationId xmlns:a16="http://schemas.microsoft.com/office/drawing/2014/main" id="{1B3ABBC6-8C79-4A36-9111-87D2E153FBD7}"/>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346" name="直線コネクタ 345">
          <a:extLst>
            <a:ext uri="{FF2B5EF4-FFF2-40B4-BE49-F238E27FC236}">
              <a16:creationId xmlns:a16="http://schemas.microsoft.com/office/drawing/2014/main" id="{D2AE73DD-9296-4D8E-856C-5E5F2A0348A3}"/>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347" name="直線コネクタ 346">
          <a:extLst>
            <a:ext uri="{FF2B5EF4-FFF2-40B4-BE49-F238E27FC236}">
              <a16:creationId xmlns:a16="http://schemas.microsoft.com/office/drawing/2014/main" id="{948A8A1D-5463-4463-BED2-8E6A99FF891C}"/>
            </a:ext>
          </a:extLst>
        </xdr:cNvPr>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348" name="テキスト ボックス 347">
          <a:extLst>
            <a:ext uri="{FF2B5EF4-FFF2-40B4-BE49-F238E27FC236}">
              <a16:creationId xmlns:a16="http://schemas.microsoft.com/office/drawing/2014/main" id="{BDED5029-2C6D-4B5D-BBE4-E72C50F62965}"/>
            </a:ext>
          </a:extLst>
        </xdr:cNvPr>
        <xdr:cNvSpPr txBox="1"/>
      </xdr:nvSpPr>
      <xdr:spPr>
        <a:xfrm>
          <a:off x="6136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349" name="直線コネクタ 348">
          <a:extLst>
            <a:ext uri="{FF2B5EF4-FFF2-40B4-BE49-F238E27FC236}">
              <a16:creationId xmlns:a16="http://schemas.microsoft.com/office/drawing/2014/main" id="{E8DEA491-6819-4D79-BA58-9B7541F7A4A7}"/>
            </a:ext>
          </a:extLst>
        </xdr:cNvPr>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350" name="テキスト ボックス 349">
          <a:extLst>
            <a:ext uri="{FF2B5EF4-FFF2-40B4-BE49-F238E27FC236}">
              <a16:creationId xmlns:a16="http://schemas.microsoft.com/office/drawing/2014/main" id="{A384BCBE-4CAE-4C62-B9B8-683AAE1915A6}"/>
            </a:ext>
          </a:extLst>
        </xdr:cNvPr>
        <xdr:cNvSpPr txBox="1"/>
      </xdr:nvSpPr>
      <xdr:spPr>
        <a:xfrm>
          <a:off x="6136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351" name="直線コネクタ 350">
          <a:extLst>
            <a:ext uri="{FF2B5EF4-FFF2-40B4-BE49-F238E27FC236}">
              <a16:creationId xmlns:a16="http://schemas.microsoft.com/office/drawing/2014/main" id="{EF882773-1ED5-4873-9B0D-E5A651A4F0D5}"/>
            </a:ext>
          </a:extLst>
        </xdr:cNvPr>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352" name="テキスト ボックス 351">
          <a:extLst>
            <a:ext uri="{FF2B5EF4-FFF2-40B4-BE49-F238E27FC236}">
              <a16:creationId xmlns:a16="http://schemas.microsoft.com/office/drawing/2014/main" id="{1A74900F-D1FE-4053-8068-483A1A11B084}"/>
            </a:ext>
          </a:extLst>
        </xdr:cNvPr>
        <xdr:cNvSpPr txBox="1"/>
      </xdr:nvSpPr>
      <xdr:spPr>
        <a:xfrm>
          <a:off x="6136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353" name="直線コネクタ 352">
          <a:extLst>
            <a:ext uri="{FF2B5EF4-FFF2-40B4-BE49-F238E27FC236}">
              <a16:creationId xmlns:a16="http://schemas.microsoft.com/office/drawing/2014/main" id="{3A6F0764-7B87-4FA9-913B-DB4DBC15B895}"/>
            </a:ext>
          </a:extLst>
        </xdr:cNvPr>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354" name="テキスト ボックス 353">
          <a:extLst>
            <a:ext uri="{FF2B5EF4-FFF2-40B4-BE49-F238E27FC236}">
              <a16:creationId xmlns:a16="http://schemas.microsoft.com/office/drawing/2014/main" id="{3580AEE9-B208-452B-8DDE-79EE9D4233A6}"/>
            </a:ext>
          </a:extLst>
        </xdr:cNvPr>
        <xdr:cNvSpPr txBox="1"/>
      </xdr:nvSpPr>
      <xdr:spPr>
        <a:xfrm>
          <a:off x="6136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355" name="直線コネクタ 354">
          <a:extLst>
            <a:ext uri="{FF2B5EF4-FFF2-40B4-BE49-F238E27FC236}">
              <a16:creationId xmlns:a16="http://schemas.microsoft.com/office/drawing/2014/main" id="{CA22AC20-470F-478C-AD94-2E359AC95B92}"/>
            </a:ext>
          </a:extLst>
        </xdr:cNvPr>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356" name="テキスト ボックス 355">
          <a:extLst>
            <a:ext uri="{FF2B5EF4-FFF2-40B4-BE49-F238E27FC236}">
              <a16:creationId xmlns:a16="http://schemas.microsoft.com/office/drawing/2014/main" id="{889368B8-EBA0-4AE3-883A-E839E2C44FFD}"/>
            </a:ext>
          </a:extLst>
        </xdr:cNvPr>
        <xdr:cNvSpPr txBox="1"/>
      </xdr:nvSpPr>
      <xdr:spPr>
        <a:xfrm>
          <a:off x="6136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357" name="直線コネクタ 356">
          <a:extLst>
            <a:ext uri="{FF2B5EF4-FFF2-40B4-BE49-F238E27FC236}">
              <a16:creationId xmlns:a16="http://schemas.microsoft.com/office/drawing/2014/main" id="{4A350B67-ECB3-45C1-B397-0DAD483A3EA5}"/>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358" name="テキスト ボックス 357">
          <a:extLst>
            <a:ext uri="{FF2B5EF4-FFF2-40B4-BE49-F238E27FC236}">
              <a16:creationId xmlns:a16="http://schemas.microsoft.com/office/drawing/2014/main" id="{65CD42F7-FF27-49C4-9A85-D073F1099201}"/>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359" name="【市民会館】&#10;一人当たり面積グラフ枠">
          <a:extLst>
            <a:ext uri="{FF2B5EF4-FFF2-40B4-BE49-F238E27FC236}">
              <a16:creationId xmlns:a16="http://schemas.microsoft.com/office/drawing/2014/main" id="{2DC6CC19-03DC-480A-8C70-FC6A3028B190}"/>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99</xdr:row>
      <xdr:rowOff>91439</xdr:rowOff>
    </xdr:from>
    <xdr:to>
      <xdr:col>54</xdr:col>
      <xdr:colOff>189865</xdr:colOff>
      <xdr:row>108</xdr:row>
      <xdr:rowOff>129539</xdr:rowOff>
    </xdr:to>
    <xdr:cxnSp macro="">
      <xdr:nvCxnSpPr>
        <xdr:cNvPr id="360" name="直線コネクタ 359">
          <a:extLst>
            <a:ext uri="{FF2B5EF4-FFF2-40B4-BE49-F238E27FC236}">
              <a16:creationId xmlns:a16="http://schemas.microsoft.com/office/drawing/2014/main" id="{E8D58325-D32D-4901-9684-B16D4541E14F}"/>
            </a:ext>
          </a:extLst>
        </xdr:cNvPr>
        <xdr:cNvCxnSpPr/>
      </xdr:nvCxnSpPr>
      <xdr:spPr>
        <a:xfrm flipV="1">
          <a:off x="10476865" y="17064989"/>
          <a:ext cx="0" cy="15811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133366</xdr:rowOff>
    </xdr:from>
    <xdr:ext cx="469744" cy="259045"/>
    <xdr:sp macro="" textlink="">
      <xdr:nvSpPr>
        <xdr:cNvPr id="361" name="【市民会館】&#10;一人当たり面積最小値テキスト">
          <a:extLst>
            <a:ext uri="{FF2B5EF4-FFF2-40B4-BE49-F238E27FC236}">
              <a16:creationId xmlns:a16="http://schemas.microsoft.com/office/drawing/2014/main" id="{6ECD5E40-37F1-4C97-AF82-7F3C6839D6A9}"/>
            </a:ext>
          </a:extLst>
        </xdr:cNvPr>
        <xdr:cNvSpPr txBox="1"/>
      </xdr:nvSpPr>
      <xdr:spPr>
        <a:xfrm>
          <a:off x="10515600" y="18649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129539</xdr:rowOff>
    </xdr:from>
    <xdr:to>
      <xdr:col>55</xdr:col>
      <xdr:colOff>88900</xdr:colOff>
      <xdr:row>108</xdr:row>
      <xdr:rowOff>129539</xdr:rowOff>
    </xdr:to>
    <xdr:cxnSp macro="">
      <xdr:nvCxnSpPr>
        <xdr:cNvPr id="362" name="直線コネクタ 361">
          <a:extLst>
            <a:ext uri="{FF2B5EF4-FFF2-40B4-BE49-F238E27FC236}">
              <a16:creationId xmlns:a16="http://schemas.microsoft.com/office/drawing/2014/main" id="{872E2A03-4A60-4D19-864E-FBFB25F8322C}"/>
            </a:ext>
          </a:extLst>
        </xdr:cNvPr>
        <xdr:cNvCxnSpPr/>
      </xdr:nvCxnSpPr>
      <xdr:spPr>
        <a:xfrm>
          <a:off x="10388600" y="186461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38116</xdr:rowOff>
    </xdr:from>
    <xdr:ext cx="469744" cy="259045"/>
    <xdr:sp macro="" textlink="">
      <xdr:nvSpPr>
        <xdr:cNvPr id="363" name="【市民会館】&#10;一人当たり面積最大値テキスト">
          <a:extLst>
            <a:ext uri="{FF2B5EF4-FFF2-40B4-BE49-F238E27FC236}">
              <a16:creationId xmlns:a16="http://schemas.microsoft.com/office/drawing/2014/main" id="{CB0683C1-3272-4462-A228-9D540EE3D592}"/>
            </a:ext>
          </a:extLst>
        </xdr:cNvPr>
        <xdr:cNvSpPr txBox="1"/>
      </xdr:nvSpPr>
      <xdr:spPr>
        <a:xfrm>
          <a:off x="10515600" y="168402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91439</xdr:rowOff>
    </xdr:from>
    <xdr:to>
      <xdr:col>55</xdr:col>
      <xdr:colOff>88900</xdr:colOff>
      <xdr:row>99</xdr:row>
      <xdr:rowOff>91439</xdr:rowOff>
    </xdr:to>
    <xdr:cxnSp macro="">
      <xdr:nvCxnSpPr>
        <xdr:cNvPr id="364" name="直線コネクタ 363">
          <a:extLst>
            <a:ext uri="{FF2B5EF4-FFF2-40B4-BE49-F238E27FC236}">
              <a16:creationId xmlns:a16="http://schemas.microsoft.com/office/drawing/2014/main" id="{41672479-44AA-45BA-B618-FDAFE90821D9}"/>
            </a:ext>
          </a:extLst>
        </xdr:cNvPr>
        <xdr:cNvCxnSpPr/>
      </xdr:nvCxnSpPr>
      <xdr:spPr>
        <a:xfrm>
          <a:off x="10388600" y="170649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106</xdr:row>
      <xdr:rowOff>38116</xdr:rowOff>
    </xdr:from>
    <xdr:ext cx="469744" cy="259045"/>
    <xdr:sp macro="" textlink="">
      <xdr:nvSpPr>
        <xdr:cNvPr id="365" name="【市民会館】&#10;一人当たり面積平均値テキスト">
          <a:extLst>
            <a:ext uri="{FF2B5EF4-FFF2-40B4-BE49-F238E27FC236}">
              <a16:creationId xmlns:a16="http://schemas.microsoft.com/office/drawing/2014/main" id="{489D40B9-80F0-4B01-8F65-FD3BFF9A97D9}"/>
            </a:ext>
          </a:extLst>
        </xdr:cNvPr>
        <xdr:cNvSpPr txBox="1"/>
      </xdr:nvSpPr>
      <xdr:spPr>
        <a:xfrm>
          <a:off x="10515600" y="1821181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59689</xdr:rowOff>
    </xdr:from>
    <xdr:to>
      <xdr:col>55</xdr:col>
      <xdr:colOff>50800</xdr:colOff>
      <xdr:row>106</xdr:row>
      <xdr:rowOff>161289</xdr:rowOff>
    </xdr:to>
    <xdr:sp macro="" textlink="">
      <xdr:nvSpPr>
        <xdr:cNvPr id="366" name="フローチャート: 判断 365">
          <a:extLst>
            <a:ext uri="{FF2B5EF4-FFF2-40B4-BE49-F238E27FC236}">
              <a16:creationId xmlns:a16="http://schemas.microsoft.com/office/drawing/2014/main" id="{2AE583ED-A00E-4E86-BFD9-7E25CC84BF43}"/>
            </a:ext>
          </a:extLst>
        </xdr:cNvPr>
        <xdr:cNvSpPr/>
      </xdr:nvSpPr>
      <xdr:spPr>
        <a:xfrm>
          <a:off x="10426700" y="182333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63500</xdr:rowOff>
    </xdr:from>
    <xdr:to>
      <xdr:col>50</xdr:col>
      <xdr:colOff>165100</xdr:colOff>
      <xdr:row>106</xdr:row>
      <xdr:rowOff>165100</xdr:rowOff>
    </xdr:to>
    <xdr:sp macro="" textlink="">
      <xdr:nvSpPr>
        <xdr:cNvPr id="367" name="フローチャート: 判断 366">
          <a:extLst>
            <a:ext uri="{FF2B5EF4-FFF2-40B4-BE49-F238E27FC236}">
              <a16:creationId xmlns:a16="http://schemas.microsoft.com/office/drawing/2014/main" id="{DF42CD8B-343B-412F-94CD-8FAF97DE5A52}"/>
            </a:ext>
          </a:extLst>
        </xdr:cNvPr>
        <xdr:cNvSpPr/>
      </xdr:nvSpPr>
      <xdr:spPr>
        <a:xfrm>
          <a:off x="9588500" y="1823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69214</xdr:rowOff>
    </xdr:from>
    <xdr:to>
      <xdr:col>46</xdr:col>
      <xdr:colOff>38100</xdr:colOff>
      <xdr:row>106</xdr:row>
      <xdr:rowOff>170814</xdr:rowOff>
    </xdr:to>
    <xdr:sp macro="" textlink="">
      <xdr:nvSpPr>
        <xdr:cNvPr id="368" name="フローチャート: 判断 367">
          <a:extLst>
            <a:ext uri="{FF2B5EF4-FFF2-40B4-BE49-F238E27FC236}">
              <a16:creationId xmlns:a16="http://schemas.microsoft.com/office/drawing/2014/main" id="{2385D9AD-0760-46A6-B106-0FF085A9242F}"/>
            </a:ext>
          </a:extLst>
        </xdr:cNvPr>
        <xdr:cNvSpPr/>
      </xdr:nvSpPr>
      <xdr:spPr>
        <a:xfrm>
          <a:off x="8699500" y="18242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73025</xdr:rowOff>
    </xdr:from>
    <xdr:to>
      <xdr:col>41</xdr:col>
      <xdr:colOff>101600</xdr:colOff>
      <xdr:row>107</xdr:row>
      <xdr:rowOff>3175</xdr:rowOff>
    </xdr:to>
    <xdr:sp macro="" textlink="">
      <xdr:nvSpPr>
        <xdr:cNvPr id="369" name="フローチャート: 判断 368">
          <a:extLst>
            <a:ext uri="{FF2B5EF4-FFF2-40B4-BE49-F238E27FC236}">
              <a16:creationId xmlns:a16="http://schemas.microsoft.com/office/drawing/2014/main" id="{F199A8D3-72E9-43E3-9604-31071B893630}"/>
            </a:ext>
          </a:extLst>
        </xdr:cNvPr>
        <xdr:cNvSpPr/>
      </xdr:nvSpPr>
      <xdr:spPr>
        <a:xfrm>
          <a:off x="7810500" y="18246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90170</xdr:rowOff>
    </xdr:from>
    <xdr:to>
      <xdr:col>36</xdr:col>
      <xdr:colOff>165100</xdr:colOff>
      <xdr:row>107</xdr:row>
      <xdr:rowOff>20320</xdr:rowOff>
    </xdr:to>
    <xdr:sp macro="" textlink="">
      <xdr:nvSpPr>
        <xdr:cNvPr id="370" name="フローチャート: 判断 369">
          <a:extLst>
            <a:ext uri="{FF2B5EF4-FFF2-40B4-BE49-F238E27FC236}">
              <a16:creationId xmlns:a16="http://schemas.microsoft.com/office/drawing/2014/main" id="{E182CA85-8051-4F09-B6EE-53A97099F40B}"/>
            </a:ext>
          </a:extLst>
        </xdr:cNvPr>
        <xdr:cNvSpPr/>
      </xdr:nvSpPr>
      <xdr:spPr>
        <a:xfrm>
          <a:off x="6921500" y="18263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371" name="テキスト ボックス 370">
          <a:extLst>
            <a:ext uri="{FF2B5EF4-FFF2-40B4-BE49-F238E27FC236}">
              <a16:creationId xmlns:a16="http://schemas.microsoft.com/office/drawing/2014/main" id="{7ADD2C3B-6E02-47A5-A9DB-81EA4C60EE75}"/>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372" name="テキスト ボックス 371">
          <a:extLst>
            <a:ext uri="{FF2B5EF4-FFF2-40B4-BE49-F238E27FC236}">
              <a16:creationId xmlns:a16="http://schemas.microsoft.com/office/drawing/2014/main" id="{970373FA-EEFA-44A9-B574-44FB83A817CB}"/>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373" name="テキスト ボックス 372">
          <a:extLst>
            <a:ext uri="{FF2B5EF4-FFF2-40B4-BE49-F238E27FC236}">
              <a16:creationId xmlns:a16="http://schemas.microsoft.com/office/drawing/2014/main" id="{BDBC2048-05B2-4576-8BC3-824396F7A030}"/>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374" name="テキスト ボックス 373">
          <a:extLst>
            <a:ext uri="{FF2B5EF4-FFF2-40B4-BE49-F238E27FC236}">
              <a16:creationId xmlns:a16="http://schemas.microsoft.com/office/drawing/2014/main" id="{B384DB70-86D5-416B-9262-7809DC8910FB}"/>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375" name="テキスト ボックス 374">
          <a:extLst>
            <a:ext uri="{FF2B5EF4-FFF2-40B4-BE49-F238E27FC236}">
              <a16:creationId xmlns:a16="http://schemas.microsoft.com/office/drawing/2014/main" id="{5A684E79-C2A3-4F0E-BBAE-722CF1EEDE16}"/>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8255</xdr:rowOff>
    </xdr:from>
    <xdr:to>
      <xdr:col>55</xdr:col>
      <xdr:colOff>50800</xdr:colOff>
      <xdr:row>105</xdr:row>
      <xdr:rowOff>109855</xdr:rowOff>
    </xdr:to>
    <xdr:sp macro="" textlink="">
      <xdr:nvSpPr>
        <xdr:cNvPr id="376" name="楕円 375">
          <a:extLst>
            <a:ext uri="{FF2B5EF4-FFF2-40B4-BE49-F238E27FC236}">
              <a16:creationId xmlns:a16="http://schemas.microsoft.com/office/drawing/2014/main" id="{FE7F1313-8CD0-464E-B64D-047BD162F5D8}"/>
            </a:ext>
          </a:extLst>
        </xdr:cNvPr>
        <xdr:cNvSpPr/>
      </xdr:nvSpPr>
      <xdr:spPr>
        <a:xfrm>
          <a:off x="10426700" y="18010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104</xdr:row>
      <xdr:rowOff>31132</xdr:rowOff>
    </xdr:from>
    <xdr:ext cx="469744" cy="259045"/>
    <xdr:sp macro="" textlink="">
      <xdr:nvSpPr>
        <xdr:cNvPr id="377" name="【市民会館】&#10;一人当たり面積該当値テキスト">
          <a:extLst>
            <a:ext uri="{FF2B5EF4-FFF2-40B4-BE49-F238E27FC236}">
              <a16:creationId xmlns:a16="http://schemas.microsoft.com/office/drawing/2014/main" id="{95818D65-02D6-446B-95DC-DB20004A7A7C}"/>
            </a:ext>
          </a:extLst>
        </xdr:cNvPr>
        <xdr:cNvSpPr txBox="1"/>
      </xdr:nvSpPr>
      <xdr:spPr>
        <a:xfrm>
          <a:off x="10515600" y="178619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105</xdr:row>
      <xdr:rowOff>17780</xdr:rowOff>
    </xdr:from>
    <xdr:to>
      <xdr:col>50</xdr:col>
      <xdr:colOff>165100</xdr:colOff>
      <xdr:row>105</xdr:row>
      <xdr:rowOff>119380</xdr:rowOff>
    </xdr:to>
    <xdr:sp macro="" textlink="">
      <xdr:nvSpPr>
        <xdr:cNvPr id="378" name="楕円 377">
          <a:extLst>
            <a:ext uri="{FF2B5EF4-FFF2-40B4-BE49-F238E27FC236}">
              <a16:creationId xmlns:a16="http://schemas.microsoft.com/office/drawing/2014/main" id="{5DBB6505-ECA2-49F0-94F4-781B9EBFD99E}"/>
            </a:ext>
          </a:extLst>
        </xdr:cNvPr>
        <xdr:cNvSpPr/>
      </xdr:nvSpPr>
      <xdr:spPr>
        <a:xfrm>
          <a:off x="9588500" y="18020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105</xdr:row>
      <xdr:rowOff>59055</xdr:rowOff>
    </xdr:from>
    <xdr:to>
      <xdr:col>55</xdr:col>
      <xdr:colOff>0</xdr:colOff>
      <xdr:row>105</xdr:row>
      <xdr:rowOff>68580</xdr:rowOff>
    </xdr:to>
    <xdr:cxnSp macro="">
      <xdr:nvCxnSpPr>
        <xdr:cNvPr id="379" name="直線コネクタ 378">
          <a:extLst>
            <a:ext uri="{FF2B5EF4-FFF2-40B4-BE49-F238E27FC236}">
              <a16:creationId xmlns:a16="http://schemas.microsoft.com/office/drawing/2014/main" id="{E424AB4B-15B2-412D-94F4-55DF4DF3922D}"/>
            </a:ext>
          </a:extLst>
        </xdr:cNvPr>
        <xdr:cNvCxnSpPr/>
      </xdr:nvCxnSpPr>
      <xdr:spPr>
        <a:xfrm flipV="1">
          <a:off x="9639300" y="18061305"/>
          <a:ext cx="8382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105</xdr:row>
      <xdr:rowOff>27305</xdr:rowOff>
    </xdr:from>
    <xdr:to>
      <xdr:col>46</xdr:col>
      <xdr:colOff>38100</xdr:colOff>
      <xdr:row>105</xdr:row>
      <xdr:rowOff>128905</xdr:rowOff>
    </xdr:to>
    <xdr:sp macro="" textlink="">
      <xdr:nvSpPr>
        <xdr:cNvPr id="380" name="楕円 379">
          <a:extLst>
            <a:ext uri="{FF2B5EF4-FFF2-40B4-BE49-F238E27FC236}">
              <a16:creationId xmlns:a16="http://schemas.microsoft.com/office/drawing/2014/main" id="{EF989284-AAF5-4908-8209-950A8A858E7F}"/>
            </a:ext>
          </a:extLst>
        </xdr:cNvPr>
        <xdr:cNvSpPr/>
      </xdr:nvSpPr>
      <xdr:spPr>
        <a:xfrm>
          <a:off x="8699500" y="18029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105</xdr:row>
      <xdr:rowOff>68580</xdr:rowOff>
    </xdr:from>
    <xdr:to>
      <xdr:col>50</xdr:col>
      <xdr:colOff>114300</xdr:colOff>
      <xdr:row>105</xdr:row>
      <xdr:rowOff>78105</xdr:rowOff>
    </xdr:to>
    <xdr:cxnSp macro="">
      <xdr:nvCxnSpPr>
        <xdr:cNvPr id="381" name="直線コネクタ 380">
          <a:extLst>
            <a:ext uri="{FF2B5EF4-FFF2-40B4-BE49-F238E27FC236}">
              <a16:creationId xmlns:a16="http://schemas.microsoft.com/office/drawing/2014/main" id="{FF3355CC-A0AA-4CA6-91FA-6930A290DD67}"/>
            </a:ext>
          </a:extLst>
        </xdr:cNvPr>
        <xdr:cNvCxnSpPr/>
      </xdr:nvCxnSpPr>
      <xdr:spPr>
        <a:xfrm flipV="1">
          <a:off x="8750300" y="18070830"/>
          <a:ext cx="8890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106</xdr:row>
      <xdr:rowOff>57786</xdr:rowOff>
    </xdr:from>
    <xdr:to>
      <xdr:col>41</xdr:col>
      <xdr:colOff>101600</xdr:colOff>
      <xdr:row>106</xdr:row>
      <xdr:rowOff>159386</xdr:rowOff>
    </xdr:to>
    <xdr:sp macro="" textlink="">
      <xdr:nvSpPr>
        <xdr:cNvPr id="382" name="楕円 381">
          <a:extLst>
            <a:ext uri="{FF2B5EF4-FFF2-40B4-BE49-F238E27FC236}">
              <a16:creationId xmlns:a16="http://schemas.microsoft.com/office/drawing/2014/main" id="{486FF2B5-1D28-4F1C-BEB3-A33E92A278B5}"/>
            </a:ext>
          </a:extLst>
        </xdr:cNvPr>
        <xdr:cNvSpPr/>
      </xdr:nvSpPr>
      <xdr:spPr>
        <a:xfrm>
          <a:off x="7810500" y="182314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105</xdr:row>
      <xdr:rowOff>78105</xdr:rowOff>
    </xdr:from>
    <xdr:to>
      <xdr:col>45</xdr:col>
      <xdr:colOff>177800</xdr:colOff>
      <xdr:row>106</xdr:row>
      <xdr:rowOff>108586</xdr:rowOff>
    </xdr:to>
    <xdr:cxnSp macro="">
      <xdr:nvCxnSpPr>
        <xdr:cNvPr id="383" name="直線コネクタ 382">
          <a:extLst>
            <a:ext uri="{FF2B5EF4-FFF2-40B4-BE49-F238E27FC236}">
              <a16:creationId xmlns:a16="http://schemas.microsoft.com/office/drawing/2014/main" id="{F7F2775F-7328-4EF9-B239-E97D891486A5}"/>
            </a:ext>
          </a:extLst>
        </xdr:cNvPr>
        <xdr:cNvCxnSpPr/>
      </xdr:nvCxnSpPr>
      <xdr:spPr>
        <a:xfrm flipV="1">
          <a:off x="7861300" y="18080355"/>
          <a:ext cx="889000" cy="2019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106</xdr:row>
      <xdr:rowOff>63500</xdr:rowOff>
    </xdr:from>
    <xdr:to>
      <xdr:col>36</xdr:col>
      <xdr:colOff>165100</xdr:colOff>
      <xdr:row>106</xdr:row>
      <xdr:rowOff>165100</xdr:rowOff>
    </xdr:to>
    <xdr:sp macro="" textlink="">
      <xdr:nvSpPr>
        <xdr:cNvPr id="384" name="楕円 383">
          <a:extLst>
            <a:ext uri="{FF2B5EF4-FFF2-40B4-BE49-F238E27FC236}">
              <a16:creationId xmlns:a16="http://schemas.microsoft.com/office/drawing/2014/main" id="{6CBF1F87-85AC-4946-8B76-4AC8CE6FC9C9}"/>
            </a:ext>
          </a:extLst>
        </xdr:cNvPr>
        <xdr:cNvSpPr/>
      </xdr:nvSpPr>
      <xdr:spPr>
        <a:xfrm>
          <a:off x="6921500" y="1823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106</xdr:row>
      <xdr:rowOff>108586</xdr:rowOff>
    </xdr:from>
    <xdr:to>
      <xdr:col>41</xdr:col>
      <xdr:colOff>50800</xdr:colOff>
      <xdr:row>106</xdr:row>
      <xdr:rowOff>114300</xdr:rowOff>
    </xdr:to>
    <xdr:cxnSp macro="">
      <xdr:nvCxnSpPr>
        <xdr:cNvPr id="385" name="直線コネクタ 384">
          <a:extLst>
            <a:ext uri="{FF2B5EF4-FFF2-40B4-BE49-F238E27FC236}">
              <a16:creationId xmlns:a16="http://schemas.microsoft.com/office/drawing/2014/main" id="{F877A5CD-10EB-4C2D-A1F6-0FD7000FF641}"/>
            </a:ext>
          </a:extLst>
        </xdr:cNvPr>
        <xdr:cNvCxnSpPr/>
      </xdr:nvCxnSpPr>
      <xdr:spPr>
        <a:xfrm flipV="1">
          <a:off x="6972300" y="18282286"/>
          <a:ext cx="889000" cy="5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106</xdr:row>
      <xdr:rowOff>156227</xdr:rowOff>
    </xdr:from>
    <xdr:ext cx="469744" cy="259045"/>
    <xdr:sp macro="" textlink="">
      <xdr:nvSpPr>
        <xdr:cNvPr id="386" name="n_1aveValue【市民会館】&#10;一人当たり面積">
          <a:extLst>
            <a:ext uri="{FF2B5EF4-FFF2-40B4-BE49-F238E27FC236}">
              <a16:creationId xmlns:a16="http://schemas.microsoft.com/office/drawing/2014/main" id="{52843CED-5DA0-44D5-A974-0107AFBE4A1D}"/>
            </a:ext>
          </a:extLst>
        </xdr:cNvPr>
        <xdr:cNvSpPr txBox="1"/>
      </xdr:nvSpPr>
      <xdr:spPr>
        <a:xfrm>
          <a:off x="9391727" y="18329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106</xdr:row>
      <xdr:rowOff>161941</xdr:rowOff>
    </xdr:from>
    <xdr:ext cx="469744" cy="259045"/>
    <xdr:sp macro="" textlink="">
      <xdr:nvSpPr>
        <xdr:cNvPr id="387" name="n_2aveValue【市民会館】&#10;一人当たり面積">
          <a:extLst>
            <a:ext uri="{FF2B5EF4-FFF2-40B4-BE49-F238E27FC236}">
              <a16:creationId xmlns:a16="http://schemas.microsoft.com/office/drawing/2014/main" id="{8FF48B59-53AE-4E37-9379-5808B15BA30A}"/>
            </a:ext>
          </a:extLst>
        </xdr:cNvPr>
        <xdr:cNvSpPr txBox="1"/>
      </xdr:nvSpPr>
      <xdr:spPr>
        <a:xfrm>
          <a:off x="8515427" y="183356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106</xdr:row>
      <xdr:rowOff>165752</xdr:rowOff>
    </xdr:from>
    <xdr:ext cx="469744" cy="259045"/>
    <xdr:sp macro="" textlink="">
      <xdr:nvSpPr>
        <xdr:cNvPr id="388" name="n_3aveValue【市民会館】&#10;一人当たり面積">
          <a:extLst>
            <a:ext uri="{FF2B5EF4-FFF2-40B4-BE49-F238E27FC236}">
              <a16:creationId xmlns:a16="http://schemas.microsoft.com/office/drawing/2014/main" id="{308110A8-E0E7-4D57-A07E-6878F5A688FB}"/>
            </a:ext>
          </a:extLst>
        </xdr:cNvPr>
        <xdr:cNvSpPr txBox="1"/>
      </xdr:nvSpPr>
      <xdr:spPr>
        <a:xfrm>
          <a:off x="7626427" y="183394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107</xdr:row>
      <xdr:rowOff>11447</xdr:rowOff>
    </xdr:from>
    <xdr:ext cx="469744" cy="259045"/>
    <xdr:sp macro="" textlink="">
      <xdr:nvSpPr>
        <xdr:cNvPr id="389" name="n_4aveValue【市民会館】&#10;一人当たり面積">
          <a:extLst>
            <a:ext uri="{FF2B5EF4-FFF2-40B4-BE49-F238E27FC236}">
              <a16:creationId xmlns:a16="http://schemas.microsoft.com/office/drawing/2014/main" id="{C9DC2BB1-0144-44BD-8C08-0A7B4898525E}"/>
            </a:ext>
          </a:extLst>
        </xdr:cNvPr>
        <xdr:cNvSpPr txBox="1"/>
      </xdr:nvSpPr>
      <xdr:spPr>
        <a:xfrm>
          <a:off x="6737427" y="183565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103</xdr:row>
      <xdr:rowOff>135907</xdr:rowOff>
    </xdr:from>
    <xdr:ext cx="469744" cy="259045"/>
    <xdr:sp macro="" textlink="">
      <xdr:nvSpPr>
        <xdr:cNvPr id="390" name="n_1mainValue【市民会館】&#10;一人当たり面積">
          <a:extLst>
            <a:ext uri="{FF2B5EF4-FFF2-40B4-BE49-F238E27FC236}">
              <a16:creationId xmlns:a16="http://schemas.microsoft.com/office/drawing/2014/main" id="{AAC5ED4F-2721-4F67-92A1-58533E2CEA5A}"/>
            </a:ext>
          </a:extLst>
        </xdr:cNvPr>
        <xdr:cNvSpPr txBox="1"/>
      </xdr:nvSpPr>
      <xdr:spPr>
        <a:xfrm>
          <a:off x="9391727" y="17795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103</xdr:row>
      <xdr:rowOff>145432</xdr:rowOff>
    </xdr:from>
    <xdr:ext cx="469744" cy="259045"/>
    <xdr:sp macro="" textlink="">
      <xdr:nvSpPr>
        <xdr:cNvPr id="391" name="n_2mainValue【市民会館】&#10;一人当たり面積">
          <a:extLst>
            <a:ext uri="{FF2B5EF4-FFF2-40B4-BE49-F238E27FC236}">
              <a16:creationId xmlns:a16="http://schemas.microsoft.com/office/drawing/2014/main" id="{00EB4856-E3AF-4219-AFCF-D52508446A8B}"/>
            </a:ext>
          </a:extLst>
        </xdr:cNvPr>
        <xdr:cNvSpPr txBox="1"/>
      </xdr:nvSpPr>
      <xdr:spPr>
        <a:xfrm>
          <a:off x="8515427" y="178047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4463</xdr:rowOff>
    </xdr:from>
    <xdr:ext cx="469744" cy="259045"/>
    <xdr:sp macro="" textlink="">
      <xdr:nvSpPr>
        <xdr:cNvPr id="392" name="n_3mainValue【市民会館】&#10;一人当たり面積">
          <a:extLst>
            <a:ext uri="{FF2B5EF4-FFF2-40B4-BE49-F238E27FC236}">
              <a16:creationId xmlns:a16="http://schemas.microsoft.com/office/drawing/2014/main" id="{8F803793-075B-4309-87CA-EE79586D4843}"/>
            </a:ext>
          </a:extLst>
        </xdr:cNvPr>
        <xdr:cNvSpPr txBox="1"/>
      </xdr:nvSpPr>
      <xdr:spPr>
        <a:xfrm>
          <a:off x="7626427" y="180067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105</xdr:row>
      <xdr:rowOff>10177</xdr:rowOff>
    </xdr:from>
    <xdr:ext cx="469744" cy="259045"/>
    <xdr:sp macro="" textlink="">
      <xdr:nvSpPr>
        <xdr:cNvPr id="393" name="n_4mainValue【市民会館】&#10;一人当たり面積">
          <a:extLst>
            <a:ext uri="{FF2B5EF4-FFF2-40B4-BE49-F238E27FC236}">
              <a16:creationId xmlns:a16="http://schemas.microsoft.com/office/drawing/2014/main" id="{C18413B1-107F-4EEE-B365-B33199038904}"/>
            </a:ext>
          </a:extLst>
        </xdr:cNvPr>
        <xdr:cNvSpPr txBox="1"/>
      </xdr:nvSpPr>
      <xdr:spPr>
        <a:xfrm>
          <a:off x="6737427" y="18012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394" name="正方形/長方形 393">
          <a:extLst>
            <a:ext uri="{FF2B5EF4-FFF2-40B4-BE49-F238E27FC236}">
              <a16:creationId xmlns:a16="http://schemas.microsoft.com/office/drawing/2014/main" id="{E633B37E-9463-4A0C-99DC-2FF6EE1FAD16}"/>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5" name="正方形/長方形 394">
          <a:extLst>
            <a:ext uri="{FF2B5EF4-FFF2-40B4-BE49-F238E27FC236}">
              <a16:creationId xmlns:a16="http://schemas.microsoft.com/office/drawing/2014/main" id="{E2BD7C32-4D7B-484E-B5F5-A9032DB13795}"/>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6" name="正方形/長方形 395">
          <a:extLst>
            <a:ext uri="{FF2B5EF4-FFF2-40B4-BE49-F238E27FC236}">
              <a16:creationId xmlns:a16="http://schemas.microsoft.com/office/drawing/2014/main" id="{4C19042F-B85F-4DDF-BA5B-BD4B3F284984}"/>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51/118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7" name="正方形/長方形 396">
          <a:extLst>
            <a:ext uri="{FF2B5EF4-FFF2-40B4-BE49-F238E27FC236}">
              <a16:creationId xmlns:a16="http://schemas.microsoft.com/office/drawing/2014/main" id="{46B95485-8CCA-4B1A-AB50-35DB30F73EC2}"/>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8" name="正方形/長方形 397">
          <a:extLst>
            <a:ext uri="{FF2B5EF4-FFF2-40B4-BE49-F238E27FC236}">
              <a16:creationId xmlns:a16="http://schemas.microsoft.com/office/drawing/2014/main" id="{302E8671-9321-458A-AA93-8E4C6D671B3D}"/>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9" name="正方形/長方形 398">
          <a:extLst>
            <a:ext uri="{FF2B5EF4-FFF2-40B4-BE49-F238E27FC236}">
              <a16:creationId xmlns:a16="http://schemas.microsoft.com/office/drawing/2014/main" id="{BD839514-139F-4AAA-97B4-7513EB248E2C}"/>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0" name="正方形/長方形 399">
          <a:extLst>
            <a:ext uri="{FF2B5EF4-FFF2-40B4-BE49-F238E27FC236}">
              <a16:creationId xmlns:a16="http://schemas.microsoft.com/office/drawing/2014/main" id="{BD2112A7-3C3F-406E-9C35-369864844006}"/>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1" name="正方形/長方形 400">
          <a:extLst>
            <a:ext uri="{FF2B5EF4-FFF2-40B4-BE49-F238E27FC236}">
              <a16:creationId xmlns:a16="http://schemas.microsoft.com/office/drawing/2014/main" id="{533E1F71-169D-410C-96CD-90639F47FD0F}"/>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2" name="テキスト ボックス 401">
          <a:extLst>
            <a:ext uri="{FF2B5EF4-FFF2-40B4-BE49-F238E27FC236}">
              <a16:creationId xmlns:a16="http://schemas.microsoft.com/office/drawing/2014/main" id="{ED8BB3D2-E6D9-4189-8A34-DE1B9E0D547B}"/>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3" name="直線コネクタ 402">
          <a:extLst>
            <a:ext uri="{FF2B5EF4-FFF2-40B4-BE49-F238E27FC236}">
              <a16:creationId xmlns:a16="http://schemas.microsoft.com/office/drawing/2014/main" id="{5ABF7CF0-FD41-468B-8163-0EBBE181AC63}"/>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4" name="テキスト ボックス 403">
          <a:extLst>
            <a:ext uri="{FF2B5EF4-FFF2-40B4-BE49-F238E27FC236}">
              <a16:creationId xmlns:a16="http://schemas.microsoft.com/office/drawing/2014/main" id="{6C8799E5-8A57-4FC2-BF03-E5A0951C761F}"/>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5" name="直線コネクタ 404">
          <a:extLst>
            <a:ext uri="{FF2B5EF4-FFF2-40B4-BE49-F238E27FC236}">
              <a16:creationId xmlns:a16="http://schemas.microsoft.com/office/drawing/2014/main" id="{3AB25438-72D5-44AA-9B60-624234FB466E}"/>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06" name="テキスト ボックス 405">
          <a:extLst>
            <a:ext uri="{FF2B5EF4-FFF2-40B4-BE49-F238E27FC236}">
              <a16:creationId xmlns:a16="http://schemas.microsoft.com/office/drawing/2014/main" id="{50BFEE36-7528-46CB-963E-78E68A340DD2}"/>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07" name="直線コネクタ 406">
          <a:extLst>
            <a:ext uri="{FF2B5EF4-FFF2-40B4-BE49-F238E27FC236}">
              <a16:creationId xmlns:a16="http://schemas.microsoft.com/office/drawing/2014/main" id="{8B46ADDC-36F1-4761-9009-230BDC149A36}"/>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08" name="テキスト ボックス 407">
          <a:extLst>
            <a:ext uri="{FF2B5EF4-FFF2-40B4-BE49-F238E27FC236}">
              <a16:creationId xmlns:a16="http://schemas.microsoft.com/office/drawing/2014/main" id="{51897349-D77B-423B-B356-019B4031F611}"/>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09" name="直線コネクタ 408">
          <a:extLst>
            <a:ext uri="{FF2B5EF4-FFF2-40B4-BE49-F238E27FC236}">
              <a16:creationId xmlns:a16="http://schemas.microsoft.com/office/drawing/2014/main" id="{AA307C5A-111A-4864-8EBA-E77C7E8C4DDD}"/>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10" name="テキスト ボックス 409">
          <a:extLst>
            <a:ext uri="{FF2B5EF4-FFF2-40B4-BE49-F238E27FC236}">
              <a16:creationId xmlns:a16="http://schemas.microsoft.com/office/drawing/2014/main" id="{3120B3D9-646D-47CB-80D0-1F3BE677110F}"/>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11" name="直線コネクタ 410">
          <a:extLst>
            <a:ext uri="{FF2B5EF4-FFF2-40B4-BE49-F238E27FC236}">
              <a16:creationId xmlns:a16="http://schemas.microsoft.com/office/drawing/2014/main" id="{8767B916-31F1-4312-A9FC-E80F62EAD4DF}"/>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12" name="テキスト ボックス 411">
          <a:extLst>
            <a:ext uri="{FF2B5EF4-FFF2-40B4-BE49-F238E27FC236}">
              <a16:creationId xmlns:a16="http://schemas.microsoft.com/office/drawing/2014/main" id="{532FC76C-20B5-4332-B5D6-B862DDF4E269}"/>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13" name="直線コネクタ 412">
          <a:extLst>
            <a:ext uri="{FF2B5EF4-FFF2-40B4-BE49-F238E27FC236}">
              <a16:creationId xmlns:a16="http://schemas.microsoft.com/office/drawing/2014/main" id="{4FF93BBF-0C6E-4EBA-A36D-D7C2C92FE494}"/>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14" name="テキスト ボックス 413">
          <a:extLst>
            <a:ext uri="{FF2B5EF4-FFF2-40B4-BE49-F238E27FC236}">
              <a16:creationId xmlns:a16="http://schemas.microsoft.com/office/drawing/2014/main" id="{7C033AB2-2346-439B-85F3-A3A422F8B7A9}"/>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5" name="直線コネクタ 414">
          <a:extLst>
            <a:ext uri="{FF2B5EF4-FFF2-40B4-BE49-F238E27FC236}">
              <a16:creationId xmlns:a16="http://schemas.microsoft.com/office/drawing/2014/main" id="{88DC76FF-2969-4346-9961-B59227781795}"/>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16" name="テキスト ボックス 415">
          <a:extLst>
            <a:ext uri="{FF2B5EF4-FFF2-40B4-BE49-F238E27FC236}">
              <a16:creationId xmlns:a16="http://schemas.microsoft.com/office/drawing/2014/main" id="{8FFBECCB-E59E-4006-A1EC-474EB235E109}"/>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7" name="【一般廃棄物処理施設】&#10;有形固定資産減価償却率グラフ枠">
          <a:extLst>
            <a:ext uri="{FF2B5EF4-FFF2-40B4-BE49-F238E27FC236}">
              <a16:creationId xmlns:a16="http://schemas.microsoft.com/office/drawing/2014/main" id="{86AAB1EF-05F9-4F18-8E63-B830F76A1E25}"/>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30480</xdr:rowOff>
    </xdr:from>
    <xdr:to>
      <xdr:col>85</xdr:col>
      <xdr:colOff>126364</xdr:colOff>
      <xdr:row>42</xdr:row>
      <xdr:rowOff>13335</xdr:rowOff>
    </xdr:to>
    <xdr:cxnSp macro="">
      <xdr:nvCxnSpPr>
        <xdr:cNvPr id="418" name="直線コネクタ 417">
          <a:extLst>
            <a:ext uri="{FF2B5EF4-FFF2-40B4-BE49-F238E27FC236}">
              <a16:creationId xmlns:a16="http://schemas.microsoft.com/office/drawing/2014/main" id="{F4C0FB8A-9498-4741-A271-275BFCAE70ED}"/>
            </a:ext>
          </a:extLst>
        </xdr:cNvPr>
        <xdr:cNvCxnSpPr/>
      </xdr:nvCxnSpPr>
      <xdr:spPr>
        <a:xfrm flipV="1">
          <a:off x="16318864" y="5688330"/>
          <a:ext cx="0" cy="15259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17162</xdr:rowOff>
    </xdr:from>
    <xdr:ext cx="405111" cy="259045"/>
    <xdr:sp macro="" textlink="">
      <xdr:nvSpPr>
        <xdr:cNvPr id="419" name="【一般廃棄物処理施設】&#10;有形固定資産減価償却率最小値テキスト">
          <a:extLst>
            <a:ext uri="{FF2B5EF4-FFF2-40B4-BE49-F238E27FC236}">
              <a16:creationId xmlns:a16="http://schemas.microsoft.com/office/drawing/2014/main" id="{3980C6EA-1EE2-4812-BB06-88DE898344AE}"/>
            </a:ext>
          </a:extLst>
        </xdr:cNvPr>
        <xdr:cNvSpPr txBox="1"/>
      </xdr:nvSpPr>
      <xdr:spPr>
        <a:xfrm>
          <a:off x="16357600" y="72180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13335</xdr:rowOff>
    </xdr:from>
    <xdr:to>
      <xdr:col>86</xdr:col>
      <xdr:colOff>25400</xdr:colOff>
      <xdr:row>42</xdr:row>
      <xdr:rowOff>13335</xdr:rowOff>
    </xdr:to>
    <xdr:cxnSp macro="">
      <xdr:nvCxnSpPr>
        <xdr:cNvPr id="420" name="直線コネクタ 419">
          <a:extLst>
            <a:ext uri="{FF2B5EF4-FFF2-40B4-BE49-F238E27FC236}">
              <a16:creationId xmlns:a16="http://schemas.microsoft.com/office/drawing/2014/main" id="{41A80AFC-D801-4041-B201-E4B8EFD8AEA6}"/>
            </a:ext>
          </a:extLst>
        </xdr:cNvPr>
        <xdr:cNvCxnSpPr/>
      </xdr:nvCxnSpPr>
      <xdr:spPr>
        <a:xfrm>
          <a:off x="16230600" y="72142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148607</xdr:rowOff>
    </xdr:from>
    <xdr:ext cx="405111" cy="259045"/>
    <xdr:sp macro="" textlink="">
      <xdr:nvSpPr>
        <xdr:cNvPr id="421" name="【一般廃棄物処理施設】&#10;有形固定資産減価償却率最大値テキスト">
          <a:extLst>
            <a:ext uri="{FF2B5EF4-FFF2-40B4-BE49-F238E27FC236}">
              <a16:creationId xmlns:a16="http://schemas.microsoft.com/office/drawing/2014/main" id="{048A5C4E-0D5B-4F4A-849B-7EAF51E43F00}"/>
            </a:ext>
          </a:extLst>
        </xdr:cNvPr>
        <xdr:cNvSpPr txBox="1"/>
      </xdr:nvSpPr>
      <xdr:spPr>
        <a:xfrm>
          <a:off x="16357600" y="5463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30480</xdr:rowOff>
    </xdr:from>
    <xdr:to>
      <xdr:col>86</xdr:col>
      <xdr:colOff>25400</xdr:colOff>
      <xdr:row>33</xdr:row>
      <xdr:rowOff>30480</xdr:rowOff>
    </xdr:to>
    <xdr:cxnSp macro="">
      <xdr:nvCxnSpPr>
        <xdr:cNvPr id="422" name="直線コネクタ 421">
          <a:extLst>
            <a:ext uri="{FF2B5EF4-FFF2-40B4-BE49-F238E27FC236}">
              <a16:creationId xmlns:a16="http://schemas.microsoft.com/office/drawing/2014/main" id="{13A230AC-E152-4F35-A66D-0BB8EDDEECAA}"/>
            </a:ext>
          </a:extLst>
        </xdr:cNvPr>
        <xdr:cNvCxnSpPr/>
      </xdr:nvCxnSpPr>
      <xdr:spPr>
        <a:xfrm>
          <a:off x="16230600" y="56883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74312</xdr:rowOff>
    </xdr:from>
    <xdr:ext cx="405111" cy="259045"/>
    <xdr:sp macro="" textlink="">
      <xdr:nvSpPr>
        <xdr:cNvPr id="423" name="【一般廃棄物処理施設】&#10;有形固定資産減価償却率平均値テキスト">
          <a:extLst>
            <a:ext uri="{FF2B5EF4-FFF2-40B4-BE49-F238E27FC236}">
              <a16:creationId xmlns:a16="http://schemas.microsoft.com/office/drawing/2014/main" id="{B667F9FF-064D-4DC6-B418-6417345E967D}"/>
            </a:ext>
          </a:extLst>
        </xdr:cNvPr>
        <xdr:cNvSpPr txBox="1"/>
      </xdr:nvSpPr>
      <xdr:spPr>
        <a:xfrm>
          <a:off x="16357600" y="641796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95885</xdr:rowOff>
    </xdr:from>
    <xdr:to>
      <xdr:col>85</xdr:col>
      <xdr:colOff>177800</xdr:colOff>
      <xdr:row>38</xdr:row>
      <xdr:rowOff>26035</xdr:rowOff>
    </xdr:to>
    <xdr:sp macro="" textlink="">
      <xdr:nvSpPr>
        <xdr:cNvPr id="424" name="フローチャート: 判断 423">
          <a:extLst>
            <a:ext uri="{FF2B5EF4-FFF2-40B4-BE49-F238E27FC236}">
              <a16:creationId xmlns:a16="http://schemas.microsoft.com/office/drawing/2014/main" id="{C95969AC-99C6-4F0B-A04E-AE843AAB5540}"/>
            </a:ext>
          </a:extLst>
        </xdr:cNvPr>
        <xdr:cNvSpPr/>
      </xdr:nvSpPr>
      <xdr:spPr>
        <a:xfrm>
          <a:off x="16268700" y="6439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95885</xdr:rowOff>
    </xdr:from>
    <xdr:to>
      <xdr:col>81</xdr:col>
      <xdr:colOff>101600</xdr:colOff>
      <xdr:row>38</xdr:row>
      <xdr:rowOff>26035</xdr:rowOff>
    </xdr:to>
    <xdr:sp macro="" textlink="">
      <xdr:nvSpPr>
        <xdr:cNvPr id="425" name="フローチャート: 判断 424">
          <a:extLst>
            <a:ext uri="{FF2B5EF4-FFF2-40B4-BE49-F238E27FC236}">
              <a16:creationId xmlns:a16="http://schemas.microsoft.com/office/drawing/2014/main" id="{CAA74F03-7C82-448E-AAD7-4805419E199A}"/>
            </a:ext>
          </a:extLst>
        </xdr:cNvPr>
        <xdr:cNvSpPr/>
      </xdr:nvSpPr>
      <xdr:spPr>
        <a:xfrm>
          <a:off x="15430500" y="6439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80645</xdr:rowOff>
    </xdr:from>
    <xdr:to>
      <xdr:col>76</xdr:col>
      <xdr:colOff>165100</xdr:colOff>
      <xdr:row>38</xdr:row>
      <xdr:rowOff>10795</xdr:rowOff>
    </xdr:to>
    <xdr:sp macro="" textlink="">
      <xdr:nvSpPr>
        <xdr:cNvPr id="426" name="フローチャート: 判断 425">
          <a:extLst>
            <a:ext uri="{FF2B5EF4-FFF2-40B4-BE49-F238E27FC236}">
              <a16:creationId xmlns:a16="http://schemas.microsoft.com/office/drawing/2014/main" id="{D6EB8ACA-A590-47B9-888B-F7DFAE98C26B}"/>
            </a:ext>
          </a:extLst>
        </xdr:cNvPr>
        <xdr:cNvSpPr/>
      </xdr:nvSpPr>
      <xdr:spPr>
        <a:xfrm>
          <a:off x="14541500" y="6424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65405</xdr:rowOff>
    </xdr:from>
    <xdr:to>
      <xdr:col>72</xdr:col>
      <xdr:colOff>38100</xdr:colOff>
      <xdr:row>37</xdr:row>
      <xdr:rowOff>167005</xdr:rowOff>
    </xdr:to>
    <xdr:sp macro="" textlink="">
      <xdr:nvSpPr>
        <xdr:cNvPr id="427" name="フローチャート: 判断 426">
          <a:extLst>
            <a:ext uri="{FF2B5EF4-FFF2-40B4-BE49-F238E27FC236}">
              <a16:creationId xmlns:a16="http://schemas.microsoft.com/office/drawing/2014/main" id="{D92BA82F-FD0A-434C-95B4-036AC7B36A52}"/>
            </a:ext>
          </a:extLst>
        </xdr:cNvPr>
        <xdr:cNvSpPr/>
      </xdr:nvSpPr>
      <xdr:spPr>
        <a:xfrm>
          <a:off x="13652500" y="64090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59690</xdr:rowOff>
    </xdr:from>
    <xdr:to>
      <xdr:col>67</xdr:col>
      <xdr:colOff>101600</xdr:colOff>
      <xdr:row>37</xdr:row>
      <xdr:rowOff>161290</xdr:rowOff>
    </xdr:to>
    <xdr:sp macro="" textlink="">
      <xdr:nvSpPr>
        <xdr:cNvPr id="428" name="フローチャート: 判断 427">
          <a:extLst>
            <a:ext uri="{FF2B5EF4-FFF2-40B4-BE49-F238E27FC236}">
              <a16:creationId xmlns:a16="http://schemas.microsoft.com/office/drawing/2014/main" id="{F4EABB12-2B68-482F-A3E6-A9B6F87C4C95}"/>
            </a:ext>
          </a:extLst>
        </xdr:cNvPr>
        <xdr:cNvSpPr/>
      </xdr:nvSpPr>
      <xdr:spPr>
        <a:xfrm>
          <a:off x="12763500" y="6403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9" name="テキスト ボックス 428">
          <a:extLst>
            <a:ext uri="{FF2B5EF4-FFF2-40B4-BE49-F238E27FC236}">
              <a16:creationId xmlns:a16="http://schemas.microsoft.com/office/drawing/2014/main" id="{1901C0FB-1145-4151-82DA-437D5BF8ECCC}"/>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C56C1EF9-B223-4151-99D8-C343CF07CD51}"/>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1" name="テキスト ボックス 430">
          <a:extLst>
            <a:ext uri="{FF2B5EF4-FFF2-40B4-BE49-F238E27FC236}">
              <a16:creationId xmlns:a16="http://schemas.microsoft.com/office/drawing/2014/main" id="{D30F5777-7594-4363-B84D-FFEF733D1C87}"/>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2" name="テキスト ボックス 431">
          <a:extLst>
            <a:ext uri="{FF2B5EF4-FFF2-40B4-BE49-F238E27FC236}">
              <a16:creationId xmlns:a16="http://schemas.microsoft.com/office/drawing/2014/main" id="{1DB8C9DB-1DE0-4230-8B6F-E41F5DB88A12}"/>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3" name="テキスト ボックス 432">
          <a:extLst>
            <a:ext uri="{FF2B5EF4-FFF2-40B4-BE49-F238E27FC236}">
              <a16:creationId xmlns:a16="http://schemas.microsoft.com/office/drawing/2014/main" id="{E99C2849-BDB5-43E3-959E-84B54267EF7B}"/>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52070</xdr:rowOff>
    </xdr:from>
    <xdr:to>
      <xdr:col>85</xdr:col>
      <xdr:colOff>177800</xdr:colOff>
      <xdr:row>37</xdr:row>
      <xdr:rowOff>153670</xdr:rowOff>
    </xdr:to>
    <xdr:sp macro="" textlink="">
      <xdr:nvSpPr>
        <xdr:cNvPr id="434" name="楕円 433">
          <a:extLst>
            <a:ext uri="{FF2B5EF4-FFF2-40B4-BE49-F238E27FC236}">
              <a16:creationId xmlns:a16="http://schemas.microsoft.com/office/drawing/2014/main" id="{841AA192-E44D-411D-8095-310AE32F2B32}"/>
            </a:ext>
          </a:extLst>
        </xdr:cNvPr>
        <xdr:cNvSpPr/>
      </xdr:nvSpPr>
      <xdr:spPr>
        <a:xfrm>
          <a:off x="16268700" y="6395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36</xdr:row>
      <xdr:rowOff>74947</xdr:rowOff>
    </xdr:from>
    <xdr:ext cx="405111" cy="259045"/>
    <xdr:sp macro="" textlink="">
      <xdr:nvSpPr>
        <xdr:cNvPr id="435" name="【一般廃棄物処理施設】&#10;有形固定資産減価償却率該当値テキスト">
          <a:extLst>
            <a:ext uri="{FF2B5EF4-FFF2-40B4-BE49-F238E27FC236}">
              <a16:creationId xmlns:a16="http://schemas.microsoft.com/office/drawing/2014/main" id="{7BCB873C-397C-4F1E-8452-3A4AB91C632B}"/>
            </a:ext>
          </a:extLst>
        </xdr:cNvPr>
        <xdr:cNvSpPr txBox="1"/>
      </xdr:nvSpPr>
      <xdr:spPr>
        <a:xfrm>
          <a:off x="16357600" y="6247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635</xdr:rowOff>
    </xdr:from>
    <xdr:to>
      <xdr:col>81</xdr:col>
      <xdr:colOff>101600</xdr:colOff>
      <xdr:row>37</xdr:row>
      <xdr:rowOff>102235</xdr:rowOff>
    </xdr:to>
    <xdr:sp macro="" textlink="">
      <xdr:nvSpPr>
        <xdr:cNvPr id="436" name="楕円 435">
          <a:extLst>
            <a:ext uri="{FF2B5EF4-FFF2-40B4-BE49-F238E27FC236}">
              <a16:creationId xmlns:a16="http://schemas.microsoft.com/office/drawing/2014/main" id="{D9F7CF96-13C9-4A06-88F4-9DC5421C9741}"/>
            </a:ext>
          </a:extLst>
        </xdr:cNvPr>
        <xdr:cNvSpPr/>
      </xdr:nvSpPr>
      <xdr:spPr>
        <a:xfrm>
          <a:off x="15430500" y="6344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37</xdr:row>
      <xdr:rowOff>51435</xdr:rowOff>
    </xdr:from>
    <xdr:to>
      <xdr:col>85</xdr:col>
      <xdr:colOff>127000</xdr:colOff>
      <xdr:row>37</xdr:row>
      <xdr:rowOff>102870</xdr:rowOff>
    </xdr:to>
    <xdr:cxnSp macro="">
      <xdr:nvCxnSpPr>
        <xdr:cNvPr id="437" name="直線コネクタ 436">
          <a:extLst>
            <a:ext uri="{FF2B5EF4-FFF2-40B4-BE49-F238E27FC236}">
              <a16:creationId xmlns:a16="http://schemas.microsoft.com/office/drawing/2014/main" id="{AB8810F8-F561-4C3E-81F5-59D78E8A2E07}"/>
            </a:ext>
          </a:extLst>
        </xdr:cNvPr>
        <xdr:cNvCxnSpPr/>
      </xdr:nvCxnSpPr>
      <xdr:spPr>
        <a:xfrm>
          <a:off x="15481300" y="6395085"/>
          <a:ext cx="83820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122555</xdr:rowOff>
    </xdr:from>
    <xdr:to>
      <xdr:col>76</xdr:col>
      <xdr:colOff>165100</xdr:colOff>
      <xdr:row>37</xdr:row>
      <xdr:rowOff>52705</xdr:rowOff>
    </xdr:to>
    <xdr:sp macro="" textlink="">
      <xdr:nvSpPr>
        <xdr:cNvPr id="438" name="楕円 437">
          <a:extLst>
            <a:ext uri="{FF2B5EF4-FFF2-40B4-BE49-F238E27FC236}">
              <a16:creationId xmlns:a16="http://schemas.microsoft.com/office/drawing/2014/main" id="{EACB618C-29A2-43FF-9E32-A490AD25FC96}"/>
            </a:ext>
          </a:extLst>
        </xdr:cNvPr>
        <xdr:cNvSpPr/>
      </xdr:nvSpPr>
      <xdr:spPr>
        <a:xfrm>
          <a:off x="14541500" y="6294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1905</xdr:rowOff>
    </xdr:from>
    <xdr:to>
      <xdr:col>81</xdr:col>
      <xdr:colOff>50800</xdr:colOff>
      <xdr:row>37</xdr:row>
      <xdr:rowOff>51435</xdr:rowOff>
    </xdr:to>
    <xdr:cxnSp macro="">
      <xdr:nvCxnSpPr>
        <xdr:cNvPr id="439" name="直線コネクタ 438">
          <a:extLst>
            <a:ext uri="{FF2B5EF4-FFF2-40B4-BE49-F238E27FC236}">
              <a16:creationId xmlns:a16="http://schemas.microsoft.com/office/drawing/2014/main" id="{3A117AB2-73A7-45F0-BD07-C15E69AF7CB1}"/>
            </a:ext>
          </a:extLst>
        </xdr:cNvPr>
        <xdr:cNvCxnSpPr/>
      </xdr:nvCxnSpPr>
      <xdr:spPr>
        <a:xfrm>
          <a:off x="14592300" y="6345555"/>
          <a:ext cx="88900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73025</xdr:rowOff>
    </xdr:from>
    <xdr:to>
      <xdr:col>72</xdr:col>
      <xdr:colOff>38100</xdr:colOff>
      <xdr:row>37</xdr:row>
      <xdr:rowOff>3175</xdr:rowOff>
    </xdr:to>
    <xdr:sp macro="" textlink="">
      <xdr:nvSpPr>
        <xdr:cNvPr id="440" name="楕円 439">
          <a:extLst>
            <a:ext uri="{FF2B5EF4-FFF2-40B4-BE49-F238E27FC236}">
              <a16:creationId xmlns:a16="http://schemas.microsoft.com/office/drawing/2014/main" id="{5DC41BD7-1A71-47A9-AF11-EA7654FBEA65}"/>
            </a:ext>
          </a:extLst>
        </xdr:cNvPr>
        <xdr:cNvSpPr/>
      </xdr:nvSpPr>
      <xdr:spPr>
        <a:xfrm>
          <a:off x="13652500" y="6245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36</xdr:row>
      <xdr:rowOff>123825</xdr:rowOff>
    </xdr:from>
    <xdr:to>
      <xdr:col>76</xdr:col>
      <xdr:colOff>114300</xdr:colOff>
      <xdr:row>37</xdr:row>
      <xdr:rowOff>1905</xdr:rowOff>
    </xdr:to>
    <xdr:cxnSp macro="">
      <xdr:nvCxnSpPr>
        <xdr:cNvPr id="441" name="直線コネクタ 440">
          <a:extLst>
            <a:ext uri="{FF2B5EF4-FFF2-40B4-BE49-F238E27FC236}">
              <a16:creationId xmlns:a16="http://schemas.microsoft.com/office/drawing/2014/main" id="{5A67FE4E-16EC-4EB5-95BE-97D799E0C586}"/>
            </a:ext>
          </a:extLst>
        </xdr:cNvPr>
        <xdr:cNvCxnSpPr/>
      </xdr:nvCxnSpPr>
      <xdr:spPr>
        <a:xfrm>
          <a:off x="13703300" y="6296025"/>
          <a:ext cx="88900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38</xdr:row>
      <xdr:rowOff>13970</xdr:rowOff>
    </xdr:from>
    <xdr:to>
      <xdr:col>67</xdr:col>
      <xdr:colOff>101600</xdr:colOff>
      <xdr:row>38</xdr:row>
      <xdr:rowOff>115570</xdr:rowOff>
    </xdr:to>
    <xdr:sp macro="" textlink="">
      <xdr:nvSpPr>
        <xdr:cNvPr id="442" name="楕円 441">
          <a:extLst>
            <a:ext uri="{FF2B5EF4-FFF2-40B4-BE49-F238E27FC236}">
              <a16:creationId xmlns:a16="http://schemas.microsoft.com/office/drawing/2014/main" id="{4EDEAE95-23EF-4F0B-88EE-E9ACBA64BCB2}"/>
            </a:ext>
          </a:extLst>
        </xdr:cNvPr>
        <xdr:cNvSpPr/>
      </xdr:nvSpPr>
      <xdr:spPr>
        <a:xfrm>
          <a:off x="12763500" y="6529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36</xdr:row>
      <xdr:rowOff>123825</xdr:rowOff>
    </xdr:from>
    <xdr:to>
      <xdr:col>71</xdr:col>
      <xdr:colOff>177800</xdr:colOff>
      <xdr:row>38</xdr:row>
      <xdr:rowOff>64770</xdr:rowOff>
    </xdr:to>
    <xdr:cxnSp macro="">
      <xdr:nvCxnSpPr>
        <xdr:cNvPr id="443" name="直線コネクタ 442">
          <a:extLst>
            <a:ext uri="{FF2B5EF4-FFF2-40B4-BE49-F238E27FC236}">
              <a16:creationId xmlns:a16="http://schemas.microsoft.com/office/drawing/2014/main" id="{A40D0636-0F6E-4EC3-970D-F611D08C9E81}"/>
            </a:ext>
          </a:extLst>
        </xdr:cNvPr>
        <xdr:cNvCxnSpPr/>
      </xdr:nvCxnSpPr>
      <xdr:spPr>
        <a:xfrm flipV="1">
          <a:off x="12814300" y="6296025"/>
          <a:ext cx="889000" cy="2838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38</xdr:row>
      <xdr:rowOff>17162</xdr:rowOff>
    </xdr:from>
    <xdr:ext cx="405111" cy="259045"/>
    <xdr:sp macro="" textlink="">
      <xdr:nvSpPr>
        <xdr:cNvPr id="444" name="n_1aveValue【一般廃棄物処理施設】&#10;有形固定資産減価償却率">
          <a:extLst>
            <a:ext uri="{FF2B5EF4-FFF2-40B4-BE49-F238E27FC236}">
              <a16:creationId xmlns:a16="http://schemas.microsoft.com/office/drawing/2014/main" id="{7FF29487-8845-4978-B104-8447372C2049}"/>
            </a:ext>
          </a:extLst>
        </xdr:cNvPr>
        <xdr:cNvSpPr txBox="1"/>
      </xdr:nvSpPr>
      <xdr:spPr>
        <a:xfrm>
          <a:off x="15266044" y="65322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1922</xdr:rowOff>
    </xdr:from>
    <xdr:ext cx="405111" cy="259045"/>
    <xdr:sp macro="" textlink="">
      <xdr:nvSpPr>
        <xdr:cNvPr id="445" name="n_2aveValue【一般廃棄物処理施設】&#10;有形固定資産減価償却率">
          <a:extLst>
            <a:ext uri="{FF2B5EF4-FFF2-40B4-BE49-F238E27FC236}">
              <a16:creationId xmlns:a16="http://schemas.microsoft.com/office/drawing/2014/main" id="{654055FA-56FD-4278-838B-A0A4EE9D4F1E}"/>
            </a:ext>
          </a:extLst>
        </xdr:cNvPr>
        <xdr:cNvSpPr txBox="1"/>
      </xdr:nvSpPr>
      <xdr:spPr>
        <a:xfrm>
          <a:off x="14389744" y="6517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158132</xdr:rowOff>
    </xdr:from>
    <xdr:ext cx="405111" cy="259045"/>
    <xdr:sp macro="" textlink="">
      <xdr:nvSpPr>
        <xdr:cNvPr id="446" name="n_3aveValue【一般廃棄物処理施設】&#10;有形固定資産減価償却率">
          <a:extLst>
            <a:ext uri="{FF2B5EF4-FFF2-40B4-BE49-F238E27FC236}">
              <a16:creationId xmlns:a16="http://schemas.microsoft.com/office/drawing/2014/main" id="{82AB1122-3676-49F4-8728-98C0992A13C9}"/>
            </a:ext>
          </a:extLst>
        </xdr:cNvPr>
        <xdr:cNvSpPr txBox="1"/>
      </xdr:nvSpPr>
      <xdr:spPr>
        <a:xfrm>
          <a:off x="13500744" y="65017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6367</xdr:rowOff>
    </xdr:from>
    <xdr:ext cx="405111" cy="259045"/>
    <xdr:sp macro="" textlink="">
      <xdr:nvSpPr>
        <xdr:cNvPr id="447" name="n_4aveValue【一般廃棄物処理施設】&#10;有形固定資産減価償却率">
          <a:extLst>
            <a:ext uri="{FF2B5EF4-FFF2-40B4-BE49-F238E27FC236}">
              <a16:creationId xmlns:a16="http://schemas.microsoft.com/office/drawing/2014/main" id="{91E8A4EC-5AFC-4AC3-A9C3-51AD271EC43C}"/>
            </a:ext>
          </a:extLst>
        </xdr:cNvPr>
        <xdr:cNvSpPr txBox="1"/>
      </xdr:nvSpPr>
      <xdr:spPr>
        <a:xfrm>
          <a:off x="12611744" y="61785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35</xdr:row>
      <xdr:rowOff>118762</xdr:rowOff>
    </xdr:from>
    <xdr:ext cx="405111" cy="259045"/>
    <xdr:sp macro="" textlink="">
      <xdr:nvSpPr>
        <xdr:cNvPr id="448" name="n_1mainValue【一般廃棄物処理施設】&#10;有形固定資産減価償却率">
          <a:extLst>
            <a:ext uri="{FF2B5EF4-FFF2-40B4-BE49-F238E27FC236}">
              <a16:creationId xmlns:a16="http://schemas.microsoft.com/office/drawing/2014/main" id="{7595D5B1-152E-4D73-97A8-82C3F1BD85C8}"/>
            </a:ext>
          </a:extLst>
        </xdr:cNvPr>
        <xdr:cNvSpPr txBox="1"/>
      </xdr:nvSpPr>
      <xdr:spPr>
        <a:xfrm>
          <a:off x="15266044" y="61195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69232</xdr:rowOff>
    </xdr:from>
    <xdr:ext cx="405111" cy="259045"/>
    <xdr:sp macro="" textlink="">
      <xdr:nvSpPr>
        <xdr:cNvPr id="449" name="n_2mainValue【一般廃棄物処理施設】&#10;有形固定資産減価償却率">
          <a:extLst>
            <a:ext uri="{FF2B5EF4-FFF2-40B4-BE49-F238E27FC236}">
              <a16:creationId xmlns:a16="http://schemas.microsoft.com/office/drawing/2014/main" id="{56ACCF09-DAF8-486E-90B8-D76C7FBA826E}"/>
            </a:ext>
          </a:extLst>
        </xdr:cNvPr>
        <xdr:cNvSpPr txBox="1"/>
      </xdr:nvSpPr>
      <xdr:spPr>
        <a:xfrm>
          <a:off x="14389744" y="60699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19702</xdr:rowOff>
    </xdr:from>
    <xdr:ext cx="405111" cy="259045"/>
    <xdr:sp macro="" textlink="">
      <xdr:nvSpPr>
        <xdr:cNvPr id="450" name="n_3mainValue【一般廃棄物処理施設】&#10;有形固定資産減価償却率">
          <a:extLst>
            <a:ext uri="{FF2B5EF4-FFF2-40B4-BE49-F238E27FC236}">
              <a16:creationId xmlns:a16="http://schemas.microsoft.com/office/drawing/2014/main" id="{17F79A18-DF98-415A-8551-5E39B273DC2F}"/>
            </a:ext>
          </a:extLst>
        </xdr:cNvPr>
        <xdr:cNvSpPr txBox="1"/>
      </xdr:nvSpPr>
      <xdr:spPr>
        <a:xfrm>
          <a:off x="13500744" y="60204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106697</xdr:rowOff>
    </xdr:from>
    <xdr:ext cx="405111" cy="259045"/>
    <xdr:sp macro="" textlink="">
      <xdr:nvSpPr>
        <xdr:cNvPr id="451" name="n_4mainValue【一般廃棄物処理施設】&#10;有形固定資産減価償却率">
          <a:extLst>
            <a:ext uri="{FF2B5EF4-FFF2-40B4-BE49-F238E27FC236}">
              <a16:creationId xmlns:a16="http://schemas.microsoft.com/office/drawing/2014/main" id="{2953C96B-BE08-4ECE-B8B8-234D0FD58D84}"/>
            </a:ext>
          </a:extLst>
        </xdr:cNvPr>
        <xdr:cNvSpPr txBox="1"/>
      </xdr:nvSpPr>
      <xdr:spPr>
        <a:xfrm>
          <a:off x="12611744" y="6621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2" name="正方形/長方形 451">
          <a:extLst>
            <a:ext uri="{FF2B5EF4-FFF2-40B4-BE49-F238E27FC236}">
              <a16:creationId xmlns:a16="http://schemas.microsoft.com/office/drawing/2014/main" id="{49FEA7FC-9140-4FBA-8795-0EF9528F6321}"/>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3" name="正方形/長方形 452">
          <a:extLst>
            <a:ext uri="{FF2B5EF4-FFF2-40B4-BE49-F238E27FC236}">
              <a16:creationId xmlns:a16="http://schemas.microsoft.com/office/drawing/2014/main" id="{74BE3953-DA8C-435B-9909-6E2158687B0B}"/>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4" name="正方形/長方形 453">
          <a:extLst>
            <a:ext uri="{FF2B5EF4-FFF2-40B4-BE49-F238E27FC236}">
              <a16:creationId xmlns:a16="http://schemas.microsoft.com/office/drawing/2014/main" id="{8F8F6990-9A29-4DDE-B473-D2AA27444E45}"/>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47/118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5" name="正方形/長方形 454">
          <a:extLst>
            <a:ext uri="{FF2B5EF4-FFF2-40B4-BE49-F238E27FC236}">
              <a16:creationId xmlns:a16="http://schemas.microsoft.com/office/drawing/2014/main" id="{2FBC9816-1B47-47AE-B625-4A88F176DEC7}"/>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6" name="正方形/長方形 455">
          <a:extLst>
            <a:ext uri="{FF2B5EF4-FFF2-40B4-BE49-F238E27FC236}">
              <a16:creationId xmlns:a16="http://schemas.microsoft.com/office/drawing/2014/main" id="{87C76351-137B-4A2A-AE33-2A90B522DD85}"/>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7" name="正方形/長方形 456">
          <a:extLst>
            <a:ext uri="{FF2B5EF4-FFF2-40B4-BE49-F238E27FC236}">
              <a16:creationId xmlns:a16="http://schemas.microsoft.com/office/drawing/2014/main" id="{876AB69C-E117-4A9A-AFAC-D255ADB282D3}"/>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8" name="正方形/長方形 457">
          <a:extLst>
            <a:ext uri="{FF2B5EF4-FFF2-40B4-BE49-F238E27FC236}">
              <a16:creationId xmlns:a16="http://schemas.microsoft.com/office/drawing/2014/main" id="{9C64895C-93E4-4E8B-8FD0-8900F202FFB2}"/>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79,844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9" name="正方形/長方形 458">
          <a:extLst>
            <a:ext uri="{FF2B5EF4-FFF2-40B4-BE49-F238E27FC236}">
              <a16:creationId xmlns:a16="http://schemas.microsoft.com/office/drawing/2014/main" id="{22E01875-F517-4C4D-846E-2FCC25F1B805}"/>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0" name="テキスト ボックス 459">
          <a:extLst>
            <a:ext uri="{FF2B5EF4-FFF2-40B4-BE49-F238E27FC236}">
              <a16:creationId xmlns:a16="http://schemas.microsoft.com/office/drawing/2014/main" id="{0574FE4D-720A-4948-8FA7-2C02D047429C}"/>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1" name="直線コネクタ 460">
          <a:extLst>
            <a:ext uri="{FF2B5EF4-FFF2-40B4-BE49-F238E27FC236}">
              <a16:creationId xmlns:a16="http://schemas.microsoft.com/office/drawing/2014/main" id="{ADE2872A-0C96-4165-81FB-8DFFE3144564}"/>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462" name="直線コネクタ 461">
          <a:extLst>
            <a:ext uri="{FF2B5EF4-FFF2-40B4-BE49-F238E27FC236}">
              <a16:creationId xmlns:a16="http://schemas.microsoft.com/office/drawing/2014/main" id="{C4E4A0E1-DEFE-40D2-9036-A0BAC2FE643B}"/>
            </a:ext>
          </a:extLst>
        </xdr:cNvPr>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41</xdr:row>
      <xdr:rowOff>67327</xdr:rowOff>
    </xdr:from>
    <xdr:ext cx="248786" cy="259045"/>
    <xdr:sp macro="" textlink="">
      <xdr:nvSpPr>
        <xdr:cNvPr id="463" name="テキスト ボックス 462">
          <a:extLst>
            <a:ext uri="{FF2B5EF4-FFF2-40B4-BE49-F238E27FC236}">
              <a16:creationId xmlns:a16="http://schemas.microsoft.com/office/drawing/2014/main" id="{A946FF56-5C30-4C3B-B8A8-E48E6935A277}"/>
            </a:ext>
          </a:extLst>
        </xdr:cNvPr>
        <xdr:cNvSpPr txBox="1"/>
      </xdr:nvSpPr>
      <xdr:spPr>
        <a:xfrm>
          <a:off x="18039214" y="709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64" name="直線コネクタ 463">
          <a:extLst>
            <a:ext uri="{FF2B5EF4-FFF2-40B4-BE49-F238E27FC236}">
              <a16:creationId xmlns:a16="http://schemas.microsoft.com/office/drawing/2014/main" id="{0DAFC0BB-A247-46CC-AE54-A8AF945F58E8}"/>
            </a:ext>
          </a:extLst>
        </xdr:cNvPr>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39</xdr:row>
      <xdr:rowOff>29227</xdr:rowOff>
    </xdr:from>
    <xdr:ext cx="595419" cy="259045"/>
    <xdr:sp macro="" textlink="">
      <xdr:nvSpPr>
        <xdr:cNvPr id="465" name="テキスト ボックス 464">
          <a:extLst>
            <a:ext uri="{FF2B5EF4-FFF2-40B4-BE49-F238E27FC236}">
              <a16:creationId xmlns:a16="http://schemas.microsoft.com/office/drawing/2014/main" id="{AE68059E-3F1B-4269-BCEE-AAF29BE15839}"/>
            </a:ext>
          </a:extLst>
        </xdr:cNvPr>
        <xdr:cNvSpPr txBox="1"/>
      </xdr:nvSpPr>
      <xdr:spPr>
        <a:xfrm>
          <a:off x="17692581" y="671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66" name="直線コネクタ 465">
          <a:extLst>
            <a:ext uri="{FF2B5EF4-FFF2-40B4-BE49-F238E27FC236}">
              <a16:creationId xmlns:a16="http://schemas.microsoft.com/office/drawing/2014/main" id="{F0EC993C-ADC2-48BA-B96C-476EC5344CD8}"/>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36</xdr:row>
      <xdr:rowOff>162577</xdr:rowOff>
    </xdr:from>
    <xdr:ext cx="595419" cy="259045"/>
    <xdr:sp macro="" textlink="">
      <xdr:nvSpPr>
        <xdr:cNvPr id="467" name="テキスト ボックス 466">
          <a:extLst>
            <a:ext uri="{FF2B5EF4-FFF2-40B4-BE49-F238E27FC236}">
              <a16:creationId xmlns:a16="http://schemas.microsoft.com/office/drawing/2014/main" id="{6129C6EA-B4A4-46DD-B5CF-0D8AD3F73F74}"/>
            </a:ext>
          </a:extLst>
        </xdr:cNvPr>
        <xdr:cNvSpPr txBox="1"/>
      </xdr:nvSpPr>
      <xdr:spPr>
        <a:xfrm>
          <a:off x="17692581" y="633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68" name="直線コネクタ 467">
          <a:extLst>
            <a:ext uri="{FF2B5EF4-FFF2-40B4-BE49-F238E27FC236}">
              <a16:creationId xmlns:a16="http://schemas.microsoft.com/office/drawing/2014/main" id="{5015FEB9-E448-4E9D-AF1E-1B59C62F8161}"/>
            </a:ext>
          </a:extLst>
        </xdr:cNvPr>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34</xdr:row>
      <xdr:rowOff>124477</xdr:rowOff>
    </xdr:from>
    <xdr:ext cx="595419" cy="259045"/>
    <xdr:sp macro="" textlink="">
      <xdr:nvSpPr>
        <xdr:cNvPr id="469" name="テキスト ボックス 468">
          <a:extLst>
            <a:ext uri="{FF2B5EF4-FFF2-40B4-BE49-F238E27FC236}">
              <a16:creationId xmlns:a16="http://schemas.microsoft.com/office/drawing/2014/main" id="{6E6FB545-BD84-44BE-BFD2-A8475109F565}"/>
            </a:ext>
          </a:extLst>
        </xdr:cNvPr>
        <xdr:cNvSpPr txBox="1"/>
      </xdr:nvSpPr>
      <xdr:spPr>
        <a:xfrm>
          <a:off x="17692581" y="595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70" name="直線コネクタ 469">
          <a:extLst>
            <a:ext uri="{FF2B5EF4-FFF2-40B4-BE49-F238E27FC236}">
              <a16:creationId xmlns:a16="http://schemas.microsoft.com/office/drawing/2014/main" id="{F78F4EDA-7A42-4820-BA58-E24C5AD91401}"/>
            </a:ext>
          </a:extLst>
        </xdr:cNvPr>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86377</xdr:rowOff>
    </xdr:from>
    <xdr:ext cx="595419" cy="259045"/>
    <xdr:sp macro="" textlink="">
      <xdr:nvSpPr>
        <xdr:cNvPr id="471" name="テキスト ボックス 470">
          <a:extLst>
            <a:ext uri="{FF2B5EF4-FFF2-40B4-BE49-F238E27FC236}">
              <a16:creationId xmlns:a16="http://schemas.microsoft.com/office/drawing/2014/main" id="{0784F074-F9FF-4286-B9CF-6546F69A7CCE}"/>
            </a:ext>
          </a:extLst>
        </xdr:cNvPr>
        <xdr:cNvSpPr txBox="1"/>
      </xdr:nvSpPr>
      <xdr:spPr>
        <a:xfrm>
          <a:off x="17692581" y="557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2" name="直線コネクタ 471">
          <a:extLst>
            <a:ext uri="{FF2B5EF4-FFF2-40B4-BE49-F238E27FC236}">
              <a16:creationId xmlns:a16="http://schemas.microsoft.com/office/drawing/2014/main" id="{0742795B-A961-4809-9AD8-11F6D3CDEA7F}"/>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473" name="テキスト ボックス 472">
          <a:extLst>
            <a:ext uri="{FF2B5EF4-FFF2-40B4-BE49-F238E27FC236}">
              <a16:creationId xmlns:a16="http://schemas.microsoft.com/office/drawing/2014/main" id="{D87EA220-9CD8-40AB-9E3F-3A264311C664}"/>
            </a:ext>
          </a:extLst>
        </xdr:cNvPr>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4" name="【一般廃棄物処理施設】&#10;一人当たり有形固定資産（償却資産）額グラフ枠">
          <a:extLst>
            <a:ext uri="{FF2B5EF4-FFF2-40B4-BE49-F238E27FC236}">
              <a16:creationId xmlns:a16="http://schemas.microsoft.com/office/drawing/2014/main" id="{4F0FEBD9-5552-43DE-9771-C47429FBC409}"/>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117504</xdr:rowOff>
    </xdr:from>
    <xdr:to>
      <xdr:col>116</xdr:col>
      <xdr:colOff>62864</xdr:colOff>
      <xdr:row>42</xdr:row>
      <xdr:rowOff>37810</xdr:rowOff>
    </xdr:to>
    <xdr:cxnSp macro="">
      <xdr:nvCxnSpPr>
        <xdr:cNvPr id="475" name="直線コネクタ 474">
          <a:extLst>
            <a:ext uri="{FF2B5EF4-FFF2-40B4-BE49-F238E27FC236}">
              <a16:creationId xmlns:a16="http://schemas.microsoft.com/office/drawing/2014/main" id="{118BE398-DFD2-484F-9CF0-061AD492AD43}"/>
            </a:ext>
          </a:extLst>
        </xdr:cNvPr>
        <xdr:cNvCxnSpPr/>
      </xdr:nvCxnSpPr>
      <xdr:spPr>
        <a:xfrm flipV="1">
          <a:off x="22160864" y="5775354"/>
          <a:ext cx="0" cy="14633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41637</xdr:rowOff>
    </xdr:from>
    <xdr:ext cx="313932" cy="259045"/>
    <xdr:sp macro="" textlink="">
      <xdr:nvSpPr>
        <xdr:cNvPr id="476" name="【一般廃棄物処理施設】&#10;一人当たり有形固定資産（償却資産）額最小値テキスト">
          <a:extLst>
            <a:ext uri="{FF2B5EF4-FFF2-40B4-BE49-F238E27FC236}">
              <a16:creationId xmlns:a16="http://schemas.microsoft.com/office/drawing/2014/main" id="{05A2FF08-DCB8-4986-8963-BE287B5B2617}"/>
            </a:ext>
          </a:extLst>
        </xdr:cNvPr>
        <xdr:cNvSpPr txBox="1"/>
      </xdr:nvSpPr>
      <xdr:spPr>
        <a:xfrm>
          <a:off x="22199600" y="724253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37810</xdr:rowOff>
    </xdr:from>
    <xdr:to>
      <xdr:col>116</xdr:col>
      <xdr:colOff>152400</xdr:colOff>
      <xdr:row>42</xdr:row>
      <xdr:rowOff>37810</xdr:rowOff>
    </xdr:to>
    <xdr:cxnSp macro="">
      <xdr:nvCxnSpPr>
        <xdr:cNvPr id="477" name="直線コネクタ 476">
          <a:extLst>
            <a:ext uri="{FF2B5EF4-FFF2-40B4-BE49-F238E27FC236}">
              <a16:creationId xmlns:a16="http://schemas.microsoft.com/office/drawing/2014/main" id="{4A031E61-A3CA-4238-A3EB-8B6CC24F8B2C}"/>
            </a:ext>
          </a:extLst>
        </xdr:cNvPr>
        <xdr:cNvCxnSpPr/>
      </xdr:nvCxnSpPr>
      <xdr:spPr>
        <a:xfrm>
          <a:off x="22072600" y="72387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64181</xdr:rowOff>
    </xdr:from>
    <xdr:ext cx="599010" cy="259045"/>
    <xdr:sp macro="" textlink="">
      <xdr:nvSpPr>
        <xdr:cNvPr id="478" name="【一般廃棄物処理施設】&#10;一人当たり有形固定資産（償却資産）額最大値テキスト">
          <a:extLst>
            <a:ext uri="{FF2B5EF4-FFF2-40B4-BE49-F238E27FC236}">
              <a16:creationId xmlns:a16="http://schemas.microsoft.com/office/drawing/2014/main" id="{DB011007-20BD-4953-BCFD-83CD95ECD12E}"/>
            </a:ext>
          </a:extLst>
        </xdr:cNvPr>
        <xdr:cNvSpPr txBox="1"/>
      </xdr:nvSpPr>
      <xdr:spPr>
        <a:xfrm>
          <a:off x="22199600" y="55505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384,159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117504</xdr:rowOff>
    </xdr:from>
    <xdr:to>
      <xdr:col>116</xdr:col>
      <xdr:colOff>152400</xdr:colOff>
      <xdr:row>33</xdr:row>
      <xdr:rowOff>117504</xdr:rowOff>
    </xdr:to>
    <xdr:cxnSp macro="">
      <xdr:nvCxnSpPr>
        <xdr:cNvPr id="479" name="直線コネクタ 478">
          <a:extLst>
            <a:ext uri="{FF2B5EF4-FFF2-40B4-BE49-F238E27FC236}">
              <a16:creationId xmlns:a16="http://schemas.microsoft.com/office/drawing/2014/main" id="{7CBA3195-66A4-4BE4-9910-5DC7CF275786}"/>
            </a:ext>
          </a:extLst>
        </xdr:cNvPr>
        <xdr:cNvCxnSpPr/>
      </xdr:nvCxnSpPr>
      <xdr:spPr>
        <a:xfrm>
          <a:off x="22072600" y="57753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10056</xdr:rowOff>
    </xdr:from>
    <xdr:ext cx="599010" cy="259045"/>
    <xdr:sp macro="" textlink="">
      <xdr:nvSpPr>
        <xdr:cNvPr id="480" name="【一般廃棄物処理施設】&#10;一人当たり有形固定資産（償却資産）額平均値テキスト">
          <a:extLst>
            <a:ext uri="{FF2B5EF4-FFF2-40B4-BE49-F238E27FC236}">
              <a16:creationId xmlns:a16="http://schemas.microsoft.com/office/drawing/2014/main" id="{54FDFF98-2614-439C-A321-BDE277F92C9E}"/>
            </a:ext>
          </a:extLst>
        </xdr:cNvPr>
        <xdr:cNvSpPr txBox="1"/>
      </xdr:nvSpPr>
      <xdr:spPr>
        <a:xfrm>
          <a:off x="22199600" y="669660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123,365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31629</xdr:rowOff>
    </xdr:from>
    <xdr:to>
      <xdr:col>116</xdr:col>
      <xdr:colOff>114300</xdr:colOff>
      <xdr:row>39</xdr:row>
      <xdr:rowOff>133229</xdr:rowOff>
    </xdr:to>
    <xdr:sp macro="" textlink="">
      <xdr:nvSpPr>
        <xdr:cNvPr id="481" name="フローチャート: 判断 480">
          <a:extLst>
            <a:ext uri="{FF2B5EF4-FFF2-40B4-BE49-F238E27FC236}">
              <a16:creationId xmlns:a16="http://schemas.microsoft.com/office/drawing/2014/main" id="{6209E676-019A-4F0A-AF6E-413013CD7597}"/>
            </a:ext>
          </a:extLst>
        </xdr:cNvPr>
        <xdr:cNvSpPr/>
      </xdr:nvSpPr>
      <xdr:spPr>
        <a:xfrm>
          <a:off x="22110700" y="67181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41699</xdr:rowOff>
    </xdr:from>
    <xdr:to>
      <xdr:col>112</xdr:col>
      <xdr:colOff>38100</xdr:colOff>
      <xdr:row>39</xdr:row>
      <xdr:rowOff>143299</xdr:rowOff>
    </xdr:to>
    <xdr:sp macro="" textlink="">
      <xdr:nvSpPr>
        <xdr:cNvPr id="482" name="フローチャート: 判断 481">
          <a:extLst>
            <a:ext uri="{FF2B5EF4-FFF2-40B4-BE49-F238E27FC236}">
              <a16:creationId xmlns:a16="http://schemas.microsoft.com/office/drawing/2014/main" id="{5D554E79-6FDF-4D73-B733-6A25FFA45B85}"/>
            </a:ext>
          </a:extLst>
        </xdr:cNvPr>
        <xdr:cNvSpPr/>
      </xdr:nvSpPr>
      <xdr:spPr>
        <a:xfrm>
          <a:off x="21272500" y="67282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54721</xdr:rowOff>
    </xdr:from>
    <xdr:to>
      <xdr:col>107</xdr:col>
      <xdr:colOff>101600</xdr:colOff>
      <xdr:row>39</xdr:row>
      <xdr:rowOff>156321</xdr:rowOff>
    </xdr:to>
    <xdr:sp macro="" textlink="">
      <xdr:nvSpPr>
        <xdr:cNvPr id="483" name="フローチャート: 判断 482">
          <a:extLst>
            <a:ext uri="{FF2B5EF4-FFF2-40B4-BE49-F238E27FC236}">
              <a16:creationId xmlns:a16="http://schemas.microsoft.com/office/drawing/2014/main" id="{07D27036-1E08-4F8F-85C8-F9563A44520E}"/>
            </a:ext>
          </a:extLst>
        </xdr:cNvPr>
        <xdr:cNvSpPr/>
      </xdr:nvSpPr>
      <xdr:spPr>
        <a:xfrm>
          <a:off x="20383500" y="6741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65386</xdr:rowOff>
    </xdr:from>
    <xdr:to>
      <xdr:col>102</xdr:col>
      <xdr:colOff>165100</xdr:colOff>
      <xdr:row>39</xdr:row>
      <xdr:rowOff>166986</xdr:rowOff>
    </xdr:to>
    <xdr:sp macro="" textlink="">
      <xdr:nvSpPr>
        <xdr:cNvPr id="484" name="フローチャート: 判断 483">
          <a:extLst>
            <a:ext uri="{FF2B5EF4-FFF2-40B4-BE49-F238E27FC236}">
              <a16:creationId xmlns:a16="http://schemas.microsoft.com/office/drawing/2014/main" id="{7C32B662-5AC3-4F79-BE54-5F14201533E2}"/>
            </a:ext>
          </a:extLst>
        </xdr:cNvPr>
        <xdr:cNvSpPr/>
      </xdr:nvSpPr>
      <xdr:spPr>
        <a:xfrm>
          <a:off x="19494500" y="67519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69204</xdr:rowOff>
    </xdr:from>
    <xdr:to>
      <xdr:col>98</xdr:col>
      <xdr:colOff>38100</xdr:colOff>
      <xdr:row>39</xdr:row>
      <xdr:rowOff>170804</xdr:rowOff>
    </xdr:to>
    <xdr:sp macro="" textlink="">
      <xdr:nvSpPr>
        <xdr:cNvPr id="485" name="フローチャート: 判断 484">
          <a:extLst>
            <a:ext uri="{FF2B5EF4-FFF2-40B4-BE49-F238E27FC236}">
              <a16:creationId xmlns:a16="http://schemas.microsoft.com/office/drawing/2014/main" id="{3AF9AA18-1546-43CF-8D4B-029154A1690F}"/>
            </a:ext>
          </a:extLst>
        </xdr:cNvPr>
        <xdr:cNvSpPr/>
      </xdr:nvSpPr>
      <xdr:spPr>
        <a:xfrm>
          <a:off x="18605500" y="67557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6" name="テキスト ボックス 485">
          <a:extLst>
            <a:ext uri="{FF2B5EF4-FFF2-40B4-BE49-F238E27FC236}">
              <a16:creationId xmlns:a16="http://schemas.microsoft.com/office/drawing/2014/main" id="{AE0DB7B6-ACF9-4452-8FEC-331656E94172}"/>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7" name="テキスト ボックス 486">
          <a:extLst>
            <a:ext uri="{FF2B5EF4-FFF2-40B4-BE49-F238E27FC236}">
              <a16:creationId xmlns:a16="http://schemas.microsoft.com/office/drawing/2014/main" id="{51E5EB23-FF8A-40D3-A465-07C494CB38C6}"/>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8" name="テキスト ボックス 487">
          <a:extLst>
            <a:ext uri="{FF2B5EF4-FFF2-40B4-BE49-F238E27FC236}">
              <a16:creationId xmlns:a16="http://schemas.microsoft.com/office/drawing/2014/main" id="{CE541817-9CF9-43B7-9689-E77E51971FA3}"/>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9" name="テキスト ボックス 488">
          <a:extLst>
            <a:ext uri="{FF2B5EF4-FFF2-40B4-BE49-F238E27FC236}">
              <a16:creationId xmlns:a16="http://schemas.microsoft.com/office/drawing/2014/main" id="{9AF1085B-D95A-47A7-AA4A-C35D94CAAE32}"/>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90" name="テキスト ボックス 489">
          <a:extLst>
            <a:ext uri="{FF2B5EF4-FFF2-40B4-BE49-F238E27FC236}">
              <a16:creationId xmlns:a16="http://schemas.microsoft.com/office/drawing/2014/main" id="{405C0326-DE0E-45E2-98E4-2B60D94EDFA0}"/>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97588</xdr:rowOff>
    </xdr:from>
    <xdr:to>
      <xdr:col>116</xdr:col>
      <xdr:colOff>114300</xdr:colOff>
      <xdr:row>39</xdr:row>
      <xdr:rowOff>27738</xdr:rowOff>
    </xdr:to>
    <xdr:sp macro="" textlink="">
      <xdr:nvSpPr>
        <xdr:cNvPr id="491" name="楕円 490">
          <a:extLst>
            <a:ext uri="{FF2B5EF4-FFF2-40B4-BE49-F238E27FC236}">
              <a16:creationId xmlns:a16="http://schemas.microsoft.com/office/drawing/2014/main" id="{17BB6E68-426E-43EF-9C07-9EEF7532EEA9}"/>
            </a:ext>
          </a:extLst>
        </xdr:cNvPr>
        <xdr:cNvSpPr/>
      </xdr:nvSpPr>
      <xdr:spPr>
        <a:xfrm>
          <a:off x="22110700" y="6612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37</xdr:row>
      <xdr:rowOff>120465</xdr:rowOff>
    </xdr:from>
    <xdr:ext cx="599010" cy="259045"/>
    <xdr:sp macro="" textlink="">
      <xdr:nvSpPr>
        <xdr:cNvPr id="492" name="【一般廃棄物処理施設】&#10;一人当たり有形固定資産（償却資産）額該当値テキスト">
          <a:extLst>
            <a:ext uri="{FF2B5EF4-FFF2-40B4-BE49-F238E27FC236}">
              <a16:creationId xmlns:a16="http://schemas.microsoft.com/office/drawing/2014/main" id="{3AD2DC08-79A8-43C2-B049-7E1D23EDCCF9}"/>
            </a:ext>
          </a:extLst>
        </xdr:cNvPr>
        <xdr:cNvSpPr txBox="1"/>
      </xdr:nvSpPr>
      <xdr:spPr>
        <a:xfrm>
          <a:off x="22199600" y="64641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151,053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107791</xdr:rowOff>
    </xdr:from>
    <xdr:to>
      <xdr:col>112</xdr:col>
      <xdr:colOff>38100</xdr:colOff>
      <xdr:row>39</xdr:row>
      <xdr:rowOff>37941</xdr:rowOff>
    </xdr:to>
    <xdr:sp macro="" textlink="">
      <xdr:nvSpPr>
        <xdr:cNvPr id="493" name="楕円 492">
          <a:extLst>
            <a:ext uri="{FF2B5EF4-FFF2-40B4-BE49-F238E27FC236}">
              <a16:creationId xmlns:a16="http://schemas.microsoft.com/office/drawing/2014/main" id="{D75C0B43-31C1-47B4-BC07-553F1412366A}"/>
            </a:ext>
          </a:extLst>
        </xdr:cNvPr>
        <xdr:cNvSpPr/>
      </xdr:nvSpPr>
      <xdr:spPr>
        <a:xfrm>
          <a:off x="21272500" y="66228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38</xdr:row>
      <xdr:rowOff>148388</xdr:rowOff>
    </xdr:from>
    <xdr:to>
      <xdr:col>116</xdr:col>
      <xdr:colOff>63500</xdr:colOff>
      <xdr:row>38</xdr:row>
      <xdr:rowOff>158591</xdr:rowOff>
    </xdr:to>
    <xdr:cxnSp macro="">
      <xdr:nvCxnSpPr>
        <xdr:cNvPr id="494" name="直線コネクタ 493">
          <a:extLst>
            <a:ext uri="{FF2B5EF4-FFF2-40B4-BE49-F238E27FC236}">
              <a16:creationId xmlns:a16="http://schemas.microsoft.com/office/drawing/2014/main" id="{8FAA121D-AA51-4983-8D44-EF5E6EB5F13A}"/>
            </a:ext>
          </a:extLst>
        </xdr:cNvPr>
        <xdr:cNvCxnSpPr/>
      </xdr:nvCxnSpPr>
      <xdr:spPr>
        <a:xfrm flipV="1">
          <a:off x="21323300" y="6663488"/>
          <a:ext cx="838200" cy="102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116890</xdr:rowOff>
    </xdr:from>
    <xdr:to>
      <xdr:col>107</xdr:col>
      <xdr:colOff>101600</xdr:colOff>
      <xdr:row>39</xdr:row>
      <xdr:rowOff>47040</xdr:rowOff>
    </xdr:to>
    <xdr:sp macro="" textlink="">
      <xdr:nvSpPr>
        <xdr:cNvPr id="495" name="楕円 494">
          <a:extLst>
            <a:ext uri="{FF2B5EF4-FFF2-40B4-BE49-F238E27FC236}">
              <a16:creationId xmlns:a16="http://schemas.microsoft.com/office/drawing/2014/main" id="{F1CE0B82-FB13-4F91-9E4D-06081761C246}"/>
            </a:ext>
          </a:extLst>
        </xdr:cNvPr>
        <xdr:cNvSpPr/>
      </xdr:nvSpPr>
      <xdr:spPr>
        <a:xfrm>
          <a:off x="20383500" y="6631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158591</xdr:rowOff>
    </xdr:from>
    <xdr:to>
      <xdr:col>111</xdr:col>
      <xdr:colOff>177800</xdr:colOff>
      <xdr:row>38</xdr:row>
      <xdr:rowOff>167690</xdr:rowOff>
    </xdr:to>
    <xdr:cxnSp macro="">
      <xdr:nvCxnSpPr>
        <xdr:cNvPr id="496" name="直線コネクタ 495">
          <a:extLst>
            <a:ext uri="{FF2B5EF4-FFF2-40B4-BE49-F238E27FC236}">
              <a16:creationId xmlns:a16="http://schemas.microsoft.com/office/drawing/2014/main" id="{44D48DD8-41EA-4181-8963-2CF7B5C119E7}"/>
            </a:ext>
          </a:extLst>
        </xdr:cNvPr>
        <xdr:cNvCxnSpPr/>
      </xdr:nvCxnSpPr>
      <xdr:spPr>
        <a:xfrm flipV="1">
          <a:off x="20434300" y="6673691"/>
          <a:ext cx="889000" cy="90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125409</xdr:rowOff>
    </xdr:from>
    <xdr:to>
      <xdr:col>102</xdr:col>
      <xdr:colOff>165100</xdr:colOff>
      <xdr:row>39</xdr:row>
      <xdr:rowOff>55559</xdr:rowOff>
    </xdr:to>
    <xdr:sp macro="" textlink="">
      <xdr:nvSpPr>
        <xdr:cNvPr id="497" name="楕円 496">
          <a:extLst>
            <a:ext uri="{FF2B5EF4-FFF2-40B4-BE49-F238E27FC236}">
              <a16:creationId xmlns:a16="http://schemas.microsoft.com/office/drawing/2014/main" id="{8B3A0905-0283-4A86-8698-635B399EA207}"/>
            </a:ext>
          </a:extLst>
        </xdr:cNvPr>
        <xdr:cNvSpPr/>
      </xdr:nvSpPr>
      <xdr:spPr>
        <a:xfrm>
          <a:off x="19494500" y="66405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38</xdr:row>
      <xdr:rowOff>167690</xdr:rowOff>
    </xdr:from>
    <xdr:to>
      <xdr:col>107</xdr:col>
      <xdr:colOff>50800</xdr:colOff>
      <xdr:row>39</xdr:row>
      <xdr:rowOff>4759</xdr:rowOff>
    </xdr:to>
    <xdr:cxnSp macro="">
      <xdr:nvCxnSpPr>
        <xdr:cNvPr id="498" name="直線コネクタ 497">
          <a:extLst>
            <a:ext uri="{FF2B5EF4-FFF2-40B4-BE49-F238E27FC236}">
              <a16:creationId xmlns:a16="http://schemas.microsoft.com/office/drawing/2014/main" id="{581956D9-7CA2-4E87-9E81-9BB0BAC312E6}"/>
            </a:ext>
          </a:extLst>
        </xdr:cNvPr>
        <xdr:cNvCxnSpPr/>
      </xdr:nvCxnSpPr>
      <xdr:spPr>
        <a:xfrm flipV="1">
          <a:off x="19545300" y="6682790"/>
          <a:ext cx="889000" cy="85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119560</xdr:rowOff>
    </xdr:from>
    <xdr:to>
      <xdr:col>98</xdr:col>
      <xdr:colOff>38100</xdr:colOff>
      <xdr:row>40</xdr:row>
      <xdr:rowOff>49710</xdr:rowOff>
    </xdr:to>
    <xdr:sp macro="" textlink="">
      <xdr:nvSpPr>
        <xdr:cNvPr id="499" name="楕円 498">
          <a:extLst>
            <a:ext uri="{FF2B5EF4-FFF2-40B4-BE49-F238E27FC236}">
              <a16:creationId xmlns:a16="http://schemas.microsoft.com/office/drawing/2014/main" id="{7F7FEACB-F4B7-4BEC-972D-0774861D28D4}"/>
            </a:ext>
          </a:extLst>
        </xdr:cNvPr>
        <xdr:cNvSpPr/>
      </xdr:nvSpPr>
      <xdr:spPr>
        <a:xfrm>
          <a:off x="18605500" y="6806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39</xdr:row>
      <xdr:rowOff>4759</xdr:rowOff>
    </xdr:from>
    <xdr:to>
      <xdr:col>102</xdr:col>
      <xdr:colOff>114300</xdr:colOff>
      <xdr:row>39</xdr:row>
      <xdr:rowOff>170360</xdr:rowOff>
    </xdr:to>
    <xdr:cxnSp macro="">
      <xdr:nvCxnSpPr>
        <xdr:cNvPr id="500" name="直線コネクタ 499">
          <a:extLst>
            <a:ext uri="{FF2B5EF4-FFF2-40B4-BE49-F238E27FC236}">
              <a16:creationId xmlns:a16="http://schemas.microsoft.com/office/drawing/2014/main" id="{98DD3E21-A8BD-426B-90A2-9697BA019482}"/>
            </a:ext>
          </a:extLst>
        </xdr:cNvPr>
        <xdr:cNvCxnSpPr/>
      </xdr:nvCxnSpPr>
      <xdr:spPr>
        <a:xfrm flipV="1">
          <a:off x="18656300" y="6691309"/>
          <a:ext cx="889000" cy="1656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39</xdr:row>
      <xdr:rowOff>134426</xdr:rowOff>
    </xdr:from>
    <xdr:ext cx="599010" cy="259045"/>
    <xdr:sp macro="" textlink="">
      <xdr:nvSpPr>
        <xdr:cNvPr id="501" name="n_1aveValue【一般廃棄物処理施設】&#10;一人当たり有形固定資産（償却資産）額">
          <a:extLst>
            <a:ext uri="{FF2B5EF4-FFF2-40B4-BE49-F238E27FC236}">
              <a16:creationId xmlns:a16="http://schemas.microsoft.com/office/drawing/2014/main" id="{1B8546F3-D389-4008-B3A1-152E70FE3ABE}"/>
            </a:ext>
          </a:extLst>
        </xdr:cNvPr>
        <xdr:cNvSpPr txBox="1"/>
      </xdr:nvSpPr>
      <xdr:spPr>
        <a:xfrm>
          <a:off x="21011095" y="68209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39</xdr:row>
      <xdr:rowOff>147448</xdr:rowOff>
    </xdr:from>
    <xdr:ext cx="599010" cy="259045"/>
    <xdr:sp macro="" textlink="">
      <xdr:nvSpPr>
        <xdr:cNvPr id="502" name="n_2aveValue【一般廃棄物処理施設】&#10;一人当たり有形固定資産（償却資産）額">
          <a:extLst>
            <a:ext uri="{FF2B5EF4-FFF2-40B4-BE49-F238E27FC236}">
              <a16:creationId xmlns:a16="http://schemas.microsoft.com/office/drawing/2014/main" id="{0003C57F-6174-4754-A552-9EF407A3981B}"/>
            </a:ext>
          </a:extLst>
        </xdr:cNvPr>
        <xdr:cNvSpPr txBox="1"/>
      </xdr:nvSpPr>
      <xdr:spPr>
        <a:xfrm>
          <a:off x="20134795" y="68339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117,304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39</xdr:row>
      <xdr:rowOff>158113</xdr:rowOff>
    </xdr:from>
    <xdr:ext cx="599010" cy="259045"/>
    <xdr:sp macro="" textlink="">
      <xdr:nvSpPr>
        <xdr:cNvPr id="503" name="n_3aveValue【一般廃棄物処理施設】&#10;一人当たり有形固定資産（償却資産）額">
          <a:extLst>
            <a:ext uri="{FF2B5EF4-FFF2-40B4-BE49-F238E27FC236}">
              <a16:creationId xmlns:a16="http://schemas.microsoft.com/office/drawing/2014/main" id="{38B5EBBF-478F-437E-9984-CDDC2A9D222A}"/>
            </a:ext>
          </a:extLst>
        </xdr:cNvPr>
        <xdr:cNvSpPr txBox="1"/>
      </xdr:nvSpPr>
      <xdr:spPr>
        <a:xfrm>
          <a:off x="19245795" y="68446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114,505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38</xdr:row>
      <xdr:rowOff>15881</xdr:rowOff>
    </xdr:from>
    <xdr:ext cx="599010" cy="259045"/>
    <xdr:sp macro="" textlink="">
      <xdr:nvSpPr>
        <xdr:cNvPr id="504" name="n_4aveValue【一般廃棄物処理施設】&#10;一人当たり有形固定資産（償却資産）額">
          <a:extLst>
            <a:ext uri="{FF2B5EF4-FFF2-40B4-BE49-F238E27FC236}">
              <a16:creationId xmlns:a16="http://schemas.microsoft.com/office/drawing/2014/main" id="{3CCB0963-CB57-4ADA-A8A5-9AE090550E58}"/>
            </a:ext>
          </a:extLst>
        </xdr:cNvPr>
        <xdr:cNvSpPr txBox="1"/>
      </xdr:nvSpPr>
      <xdr:spPr>
        <a:xfrm>
          <a:off x="18356795" y="65309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113,503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37</xdr:row>
      <xdr:rowOff>54468</xdr:rowOff>
    </xdr:from>
    <xdr:ext cx="599010" cy="259045"/>
    <xdr:sp macro="" textlink="">
      <xdr:nvSpPr>
        <xdr:cNvPr id="505" name="n_1mainValue【一般廃棄物処理施設】&#10;一人当たり有形固定資産（償却資産）額">
          <a:extLst>
            <a:ext uri="{FF2B5EF4-FFF2-40B4-BE49-F238E27FC236}">
              <a16:creationId xmlns:a16="http://schemas.microsoft.com/office/drawing/2014/main" id="{8F68DB19-3E71-446A-8325-6E1C6E8A7D70}"/>
            </a:ext>
          </a:extLst>
        </xdr:cNvPr>
        <xdr:cNvSpPr txBox="1"/>
      </xdr:nvSpPr>
      <xdr:spPr>
        <a:xfrm>
          <a:off x="21011095" y="63981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148,375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37</xdr:row>
      <xdr:rowOff>63566</xdr:rowOff>
    </xdr:from>
    <xdr:ext cx="599010" cy="259045"/>
    <xdr:sp macro="" textlink="">
      <xdr:nvSpPr>
        <xdr:cNvPr id="506" name="n_2mainValue【一般廃棄物処理施設】&#10;一人当たり有形固定資産（償却資産）額">
          <a:extLst>
            <a:ext uri="{FF2B5EF4-FFF2-40B4-BE49-F238E27FC236}">
              <a16:creationId xmlns:a16="http://schemas.microsoft.com/office/drawing/2014/main" id="{41724306-D264-4651-80F2-5728836C6012}"/>
            </a:ext>
          </a:extLst>
        </xdr:cNvPr>
        <xdr:cNvSpPr txBox="1"/>
      </xdr:nvSpPr>
      <xdr:spPr>
        <a:xfrm>
          <a:off x="20134795" y="64072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145,987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37</xdr:row>
      <xdr:rowOff>72086</xdr:rowOff>
    </xdr:from>
    <xdr:ext cx="599010" cy="259045"/>
    <xdr:sp macro="" textlink="">
      <xdr:nvSpPr>
        <xdr:cNvPr id="507" name="n_3mainValue【一般廃棄物処理施設】&#10;一人当たり有形固定資産（償却資産）額">
          <a:extLst>
            <a:ext uri="{FF2B5EF4-FFF2-40B4-BE49-F238E27FC236}">
              <a16:creationId xmlns:a16="http://schemas.microsoft.com/office/drawing/2014/main" id="{8FA7CEBA-E80C-4D5F-A21B-22F8C890875D}"/>
            </a:ext>
          </a:extLst>
        </xdr:cNvPr>
        <xdr:cNvSpPr txBox="1"/>
      </xdr:nvSpPr>
      <xdr:spPr>
        <a:xfrm>
          <a:off x="19245795" y="64157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143,751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40</xdr:row>
      <xdr:rowOff>40837</xdr:rowOff>
    </xdr:from>
    <xdr:ext cx="599010" cy="259045"/>
    <xdr:sp macro="" textlink="">
      <xdr:nvSpPr>
        <xdr:cNvPr id="508" name="n_4mainValue【一般廃棄物処理施設】&#10;一人当たり有形固定資産（償却資産）額">
          <a:extLst>
            <a:ext uri="{FF2B5EF4-FFF2-40B4-BE49-F238E27FC236}">
              <a16:creationId xmlns:a16="http://schemas.microsoft.com/office/drawing/2014/main" id="{8C4F5EAB-AC67-473B-9BFD-020FB4BBB4CF}"/>
            </a:ext>
          </a:extLst>
        </xdr:cNvPr>
        <xdr:cNvSpPr txBox="1"/>
      </xdr:nvSpPr>
      <xdr:spPr>
        <a:xfrm>
          <a:off x="18356795" y="68988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100,286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9" name="正方形/長方形 508">
          <a:extLst>
            <a:ext uri="{FF2B5EF4-FFF2-40B4-BE49-F238E27FC236}">
              <a16:creationId xmlns:a16="http://schemas.microsoft.com/office/drawing/2014/main" id="{6F991C2A-2BFD-40D6-BA59-BD99F0F8F763}"/>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0" name="正方形/長方形 509">
          <a:extLst>
            <a:ext uri="{FF2B5EF4-FFF2-40B4-BE49-F238E27FC236}">
              <a16:creationId xmlns:a16="http://schemas.microsoft.com/office/drawing/2014/main" id="{96A8CD25-B48C-493D-8ACD-05B3DCC46233}"/>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1" name="正方形/長方形 510">
          <a:extLst>
            <a:ext uri="{FF2B5EF4-FFF2-40B4-BE49-F238E27FC236}">
              <a16:creationId xmlns:a16="http://schemas.microsoft.com/office/drawing/2014/main" id="{60FEA892-E95B-44B9-9CD8-A81A23890931}"/>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85/113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2" name="正方形/長方形 511">
          <a:extLst>
            <a:ext uri="{FF2B5EF4-FFF2-40B4-BE49-F238E27FC236}">
              <a16:creationId xmlns:a16="http://schemas.microsoft.com/office/drawing/2014/main" id="{D2318139-0DBC-4C1A-9DFE-4C9809F6AB34}"/>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3" name="正方形/長方形 512">
          <a:extLst>
            <a:ext uri="{FF2B5EF4-FFF2-40B4-BE49-F238E27FC236}">
              <a16:creationId xmlns:a16="http://schemas.microsoft.com/office/drawing/2014/main" id="{1A7E2DBD-9771-4C19-BA60-5E282ED98383}"/>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4" name="正方形/長方形 513">
          <a:extLst>
            <a:ext uri="{FF2B5EF4-FFF2-40B4-BE49-F238E27FC236}">
              <a16:creationId xmlns:a16="http://schemas.microsoft.com/office/drawing/2014/main" id="{D73FEC05-E778-40A4-9DD4-E9520F67743A}"/>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5" name="正方形/長方形 514">
          <a:extLst>
            <a:ext uri="{FF2B5EF4-FFF2-40B4-BE49-F238E27FC236}">
              <a16:creationId xmlns:a16="http://schemas.microsoft.com/office/drawing/2014/main" id="{FDD84E05-C122-4D08-8B72-579C04096E10}"/>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6" name="正方形/長方形 515">
          <a:extLst>
            <a:ext uri="{FF2B5EF4-FFF2-40B4-BE49-F238E27FC236}">
              <a16:creationId xmlns:a16="http://schemas.microsoft.com/office/drawing/2014/main" id="{2241ECFF-ADFE-41DA-B20F-92B9D5A392E8}"/>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7" name="テキスト ボックス 516">
          <a:extLst>
            <a:ext uri="{FF2B5EF4-FFF2-40B4-BE49-F238E27FC236}">
              <a16:creationId xmlns:a16="http://schemas.microsoft.com/office/drawing/2014/main" id="{637C389A-C086-442C-A3E5-FD7BC1BE88D0}"/>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8" name="直線コネクタ 517">
          <a:extLst>
            <a:ext uri="{FF2B5EF4-FFF2-40B4-BE49-F238E27FC236}">
              <a16:creationId xmlns:a16="http://schemas.microsoft.com/office/drawing/2014/main" id="{B3E53582-4767-483C-B12F-A8362B8FD8C9}"/>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9" name="テキスト ボックス 518">
          <a:extLst>
            <a:ext uri="{FF2B5EF4-FFF2-40B4-BE49-F238E27FC236}">
              <a16:creationId xmlns:a16="http://schemas.microsoft.com/office/drawing/2014/main" id="{86419E7D-A8B9-496A-B7BB-A703F5C86579}"/>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20" name="直線コネクタ 519">
          <a:extLst>
            <a:ext uri="{FF2B5EF4-FFF2-40B4-BE49-F238E27FC236}">
              <a16:creationId xmlns:a16="http://schemas.microsoft.com/office/drawing/2014/main" id="{8730F2EE-EDB8-40D7-A2AF-1B298D67CC2A}"/>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21" name="テキスト ボックス 520">
          <a:extLst>
            <a:ext uri="{FF2B5EF4-FFF2-40B4-BE49-F238E27FC236}">
              <a16:creationId xmlns:a16="http://schemas.microsoft.com/office/drawing/2014/main" id="{57C5AD14-214B-4AFF-AAE7-75F19C01FA42}"/>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22" name="直線コネクタ 521">
          <a:extLst>
            <a:ext uri="{FF2B5EF4-FFF2-40B4-BE49-F238E27FC236}">
              <a16:creationId xmlns:a16="http://schemas.microsoft.com/office/drawing/2014/main" id="{BB8DBA7F-3BB7-41EF-B1A9-CE4AC63A3AB9}"/>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23" name="テキスト ボックス 522">
          <a:extLst>
            <a:ext uri="{FF2B5EF4-FFF2-40B4-BE49-F238E27FC236}">
              <a16:creationId xmlns:a16="http://schemas.microsoft.com/office/drawing/2014/main" id="{340A8A78-2409-4DA6-B7F4-9C23482F03A3}"/>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24" name="直線コネクタ 523">
          <a:extLst>
            <a:ext uri="{FF2B5EF4-FFF2-40B4-BE49-F238E27FC236}">
              <a16:creationId xmlns:a16="http://schemas.microsoft.com/office/drawing/2014/main" id="{F2A8447E-5179-4250-84AC-CF92EA4693C4}"/>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25" name="テキスト ボックス 524">
          <a:extLst>
            <a:ext uri="{FF2B5EF4-FFF2-40B4-BE49-F238E27FC236}">
              <a16:creationId xmlns:a16="http://schemas.microsoft.com/office/drawing/2014/main" id="{1F86761C-690C-4AFB-A464-3104AB0F42BD}"/>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26" name="直線コネクタ 525">
          <a:extLst>
            <a:ext uri="{FF2B5EF4-FFF2-40B4-BE49-F238E27FC236}">
              <a16:creationId xmlns:a16="http://schemas.microsoft.com/office/drawing/2014/main" id="{37500F23-9401-4287-BBD8-A204D470458B}"/>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27" name="テキスト ボックス 526">
          <a:extLst>
            <a:ext uri="{FF2B5EF4-FFF2-40B4-BE49-F238E27FC236}">
              <a16:creationId xmlns:a16="http://schemas.microsoft.com/office/drawing/2014/main" id="{65BA5AE7-E799-4E84-975C-B30E273F7815}"/>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28" name="直線コネクタ 527">
          <a:extLst>
            <a:ext uri="{FF2B5EF4-FFF2-40B4-BE49-F238E27FC236}">
              <a16:creationId xmlns:a16="http://schemas.microsoft.com/office/drawing/2014/main" id="{FE4D9D56-84AE-4855-A381-E8A4E8676AF4}"/>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29" name="テキスト ボックス 528">
          <a:extLst>
            <a:ext uri="{FF2B5EF4-FFF2-40B4-BE49-F238E27FC236}">
              <a16:creationId xmlns:a16="http://schemas.microsoft.com/office/drawing/2014/main" id="{8DC2CF56-FC32-4BBA-9CD0-B05ED62062D5}"/>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0" name="直線コネクタ 529">
          <a:extLst>
            <a:ext uri="{FF2B5EF4-FFF2-40B4-BE49-F238E27FC236}">
              <a16:creationId xmlns:a16="http://schemas.microsoft.com/office/drawing/2014/main" id="{DC8ADE66-7BFA-4CCF-8FF3-08310CE1CCAE}"/>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31" name="テキスト ボックス 530">
          <a:extLst>
            <a:ext uri="{FF2B5EF4-FFF2-40B4-BE49-F238E27FC236}">
              <a16:creationId xmlns:a16="http://schemas.microsoft.com/office/drawing/2014/main" id="{2F36AFAB-D07D-4893-A6AE-40CF8EE33838}"/>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2" name="【保健センター・保健所】&#10;有形固定資産減価償却率グラフ枠">
          <a:extLst>
            <a:ext uri="{FF2B5EF4-FFF2-40B4-BE49-F238E27FC236}">
              <a16:creationId xmlns:a16="http://schemas.microsoft.com/office/drawing/2014/main" id="{57520E78-640E-4904-8839-C864E5367E43}"/>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0</xdr:rowOff>
    </xdr:from>
    <xdr:to>
      <xdr:col>85</xdr:col>
      <xdr:colOff>126364</xdr:colOff>
      <xdr:row>64</xdr:row>
      <xdr:rowOff>76200</xdr:rowOff>
    </xdr:to>
    <xdr:cxnSp macro="">
      <xdr:nvCxnSpPr>
        <xdr:cNvPr id="533" name="直線コネクタ 532">
          <a:extLst>
            <a:ext uri="{FF2B5EF4-FFF2-40B4-BE49-F238E27FC236}">
              <a16:creationId xmlns:a16="http://schemas.microsoft.com/office/drawing/2014/main" id="{6C7895C6-51F3-406F-8F12-C04746149768}"/>
            </a:ext>
          </a:extLst>
        </xdr:cNvPr>
        <xdr:cNvCxnSpPr/>
      </xdr:nvCxnSpPr>
      <xdr:spPr>
        <a:xfrm flipV="1">
          <a:off x="16318864" y="9601200"/>
          <a:ext cx="0" cy="14478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80027</xdr:rowOff>
    </xdr:from>
    <xdr:ext cx="469744" cy="259045"/>
    <xdr:sp macro="" textlink="">
      <xdr:nvSpPr>
        <xdr:cNvPr id="534" name="【保健センター・保健所】&#10;有形固定資産減価償却率最小値テキスト">
          <a:extLst>
            <a:ext uri="{FF2B5EF4-FFF2-40B4-BE49-F238E27FC236}">
              <a16:creationId xmlns:a16="http://schemas.microsoft.com/office/drawing/2014/main" id="{92437EC0-2E0E-4E53-8EC2-56467C8BCC7D}"/>
            </a:ext>
          </a:extLst>
        </xdr:cNvPr>
        <xdr:cNvSpPr txBox="1"/>
      </xdr:nvSpPr>
      <xdr:spPr>
        <a:xfrm>
          <a:off x="16357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76200</xdr:rowOff>
    </xdr:from>
    <xdr:to>
      <xdr:col>86</xdr:col>
      <xdr:colOff>25400</xdr:colOff>
      <xdr:row>64</xdr:row>
      <xdr:rowOff>76200</xdr:rowOff>
    </xdr:to>
    <xdr:cxnSp macro="">
      <xdr:nvCxnSpPr>
        <xdr:cNvPr id="535" name="直線コネクタ 534">
          <a:extLst>
            <a:ext uri="{FF2B5EF4-FFF2-40B4-BE49-F238E27FC236}">
              <a16:creationId xmlns:a16="http://schemas.microsoft.com/office/drawing/2014/main" id="{759918A9-DE1F-4EEB-87B7-407733074E9C}"/>
            </a:ext>
          </a:extLst>
        </xdr:cNvPr>
        <xdr:cNvCxnSpPr/>
      </xdr:nvCxnSpPr>
      <xdr:spPr>
        <a:xfrm>
          <a:off x="16230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118127</xdr:rowOff>
    </xdr:from>
    <xdr:ext cx="405111" cy="259045"/>
    <xdr:sp macro="" textlink="">
      <xdr:nvSpPr>
        <xdr:cNvPr id="536" name="【保健センター・保健所】&#10;有形固定資産減価償却率最大値テキスト">
          <a:extLst>
            <a:ext uri="{FF2B5EF4-FFF2-40B4-BE49-F238E27FC236}">
              <a16:creationId xmlns:a16="http://schemas.microsoft.com/office/drawing/2014/main" id="{D6321CA7-D98E-4420-8E4A-B314F9B3E4C5}"/>
            </a:ext>
          </a:extLst>
        </xdr:cNvPr>
        <xdr:cNvSpPr txBox="1"/>
      </xdr:nvSpPr>
      <xdr:spPr>
        <a:xfrm>
          <a:off x="16357600" y="9376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0</xdr:rowOff>
    </xdr:from>
    <xdr:to>
      <xdr:col>86</xdr:col>
      <xdr:colOff>25400</xdr:colOff>
      <xdr:row>56</xdr:row>
      <xdr:rowOff>0</xdr:rowOff>
    </xdr:to>
    <xdr:cxnSp macro="">
      <xdr:nvCxnSpPr>
        <xdr:cNvPr id="537" name="直線コネクタ 536">
          <a:extLst>
            <a:ext uri="{FF2B5EF4-FFF2-40B4-BE49-F238E27FC236}">
              <a16:creationId xmlns:a16="http://schemas.microsoft.com/office/drawing/2014/main" id="{28AE1114-36BD-4CC2-9036-B2590891C770}"/>
            </a:ext>
          </a:extLst>
        </xdr:cNvPr>
        <xdr:cNvCxnSpPr/>
      </xdr:nvCxnSpPr>
      <xdr:spPr>
        <a:xfrm>
          <a:off x="16230600" y="9601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82567</xdr:rowOff>
    </xdr:from>
    <xdr:ext cx="405111" cy="259045"/>
    <xdr:sp macro="" textlink="">
      <xdr:nvSpPr>
        <xdr:cNvPr id="538" name="【保健センター・保健所】&#10;有形固定資産減価償却率平均値テキスト">
          <a:extLst>
            <a:ext uri="{FF2B5EF4-FFF2-40B4-BE49-F238E27FC236}">
              <a16:creationId xmlns:a16="http://schemas.microsoft.com/office/drawing/2014/main" id="{4DE269B1-B8F7-4062-9A41-5B5458BAC59A}"/>
            </a:ext>
          </a:extLst>
        </xdr:cNvPr>
        <xdr:cNvSpPr txBox="1"/>
      </xdr:nvSpPr>
      <xdr:spPr>
        <a:xfrm>
          <a:off x="16357600" y="1002666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59690</xdr:rowOff>
    </xdr:from>
    <xdr:to>
      <xdr:col>85</xdr:col>
      <xdr:colOff>177800</xdr:colOff>
      <xdr:row>59</xdr:row>
      <xdr:rowOff>161290</xdr:rowOff>
    </xdr:to>
    <xdr:sp macro="" textlink="">
      <xdr:nvSpPr>
        <xdr:cNvPr id="539" name="フローチャート: 判断 538">
          <a:extLst>
            <a:ext uri="{FF2B5EF4-FFF2-40B4-BE49-F238E27FC236}">
              <a16:creationId xmlns:a16="http://schemas.microsoft.com/office/drawing/2014/main" id="{5AB632BD-255A-40BC-B30A-66363C9C17CF}"/>
            </a:ext>
          </a:extLst>
        </xdr:cNvPr>
        <xdr:cNvSpPr/>
      </xdr:nvSpPr>
      <xdr:spPr>
        <a:xfrm>
          <a:off x="16268700" y="10175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36830</xdr:rowOff>
    </xdr:from>
    <xdr:to>
      <xdr:col>81</xdr:col>
      <xdr:colOff>101600</xdr:colOff>
      <xdr:row>59</xdr:row>
      <xdr:rowOff>138430</xdr:rowOff>
    </xdr:to>
    <xdr:sp macro="" textlink="">
      <xdr:nvSpPr>
        <xdr:cNvPr id="540" name="フローチャート: 判断 539">
          <a:extLst>
            <a:ext uri="{FF2B5EF4-FFF2-40B4-BE49-F238E27FC236}">
              <a16:creationId xmlns:a16="http://schemas.microsoft.com/office/drawing/2014/main" id="{DD8FB622-5EC9-4C21-B80E-126E7C584743}"/>
            </a:ext>
          </a:extLst>
        </xdr:cNvPr>
        <xdr:cNvSpPr/>
      </xdr:nvSpPr>
      <xdr:spPr>
        <a:xfrm>
          <a:off x="15430500" y="10152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6350</xdr:rowOff>
    </xdr:from>
    <xdr:to>
      <xdr:col>76</xdr:col>
      <xdr:colOff>165100</xdr:colOff>
      <xdr:row>59</xdr:row>
      <xdr:rowOff>107950</xdr:rowOff>
    </xdr:to>
    <xdr:sp macro="" textlink="">
      <xdr:nvSpPr>
        <xdr:cNvPr id="541" name="フローチャート: 判断 540">
          <a:extLst>
            <a:ext uri="{FF2B5EF4-FFF2-40B4-BE49-F238E27FC236}">
              <a16:creationId xmlns:a16="http://schemas.microsoft.com/office/drawing/2014/main" id="{BE1013F4-1A06-45FF-A2E6-7C31D354E430}"/>
            </a:ext>
          </a:extLst>
        </xdr:cNvPr>
        <xdr:cNvSpPr/>
      </xdr:nvSpPr>
      <xdr:spPr>
        <a:xfrm>
          <a:off x="14541500" y="10121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135890</xdr:rowOff>
    </xdr:from>
    <xdr:to>
      <xdr:col>72</xdr:col>
      <xdr:colOff>38100</xdr:colOff>
      <xdr:row>59</xdr:row>
      <xdr:rowOff>66040</xdr:rowOff>
    </xdr:to>
    <xdr:sp macro="" textlink="">
      <xdr:nvSpPr>
        <xdr:cNvPr id="542" name="フローチャート: 判断 541">
          <a:extLst>
            <a:ext uri="{FF2B5EF4-FFF2-40B4-BE49-F238E27FC236}">
              <a16:creationId xmlns:a16="http://schemas.microsoft.com/office/drawing/2014/main" id="{BC5AAAF6-DA23-401E-920B-FD39571593D9}"/>
            </a:ext>
          </a:extLst>
        </xdr:cNvPr>
        <xdr:cNvSpPr/>
      </xdr:nvSpPr>
      <xdr:spPr>
        <a:xfrm>
          <a:off x="13652500" y="10079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114935</xdr:rowOff>
    </xdr:from>
    <xdr:to>
      <xdr:col>67</xdr:col>
      <xdr:colOff>101600</xdr:colOff>
      <xdr:row>59</xdr:row>
      <xdr:rowOff>45085</xdr:rowOff>
    </xdr:to>
    <xdr:sp macro="" textlink="">
      <xdr:nvSpPr>
        <xdr:cNvPr id="543" name="フローチャート: 判断 542">
          <a:extLst>
            <a:ext uri="{FF2B5EF4-FFF2-40B4-BE49-F238E27FC236}">
              <a16:creationId xmlns:a16="http://schemas.microsoft.com/office/drawing/2014/main" id="{67E25702-6C75-44FD-9215-2D82AF2DEBA8}"/>
            </a:ext>
          </a:extLst>
        </xdr:cNvPr>
        <xdr:cNvSpPr/>
      </xdr:nvSpPr>
      <xdr:spPr>
        <a:xfrm>
          <a:off x="12763500" y="10059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4" name="テキスト ボックス 543">
          <a:extLst>
            <a:ext uri="{FF2B5EF4-FFF2-40B4-BE49-F238E27FC236}">
              <a16:creationId xmlns:a16="http://schemas.microsoft.com/office/drawing/2014/main" id="{8296F236-2381-4D1A-8D25-50D063BD37E5}"/>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5" name="テキスト ボックス 544">
          <a:extLst>
            <a:ext uri="{FF2B5EF4-FFF2-40B4-BE49-F238E27FC236}">
              <a16:creationId xmlns:a16="http://schemas.microsoft.com/office/drawing/2014/main" id="{BD4BFCBA-63E3-4FB4-AEB1-F5E9D28788FB}"/>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6" name="テキスト ボックス 545">
          <a:extLst>
            <a:ext uri="{FF2B5EF4-FFF2-40B4-BE49-F238E27FC236}">
              <a16:creationId xmlns:a16="http://schemas.microsoft.com/office/drawing/2014/main" id="{13FBDAFE-725F-488A-A8E9-B53C97F32CF7}"/>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7" name="テキスト ボックス 546">
          <a:extLst>
            <a:ext uri="{FF2B5EF4-FFF2-40B4-BE49-F238E27FC236}">
              <a16:creationId xmlns:a16="http://schemas.microsoft.com/office/drawing/2014/main" id="{9F602720-EFD7-4AE5-8328-FBC7BEF5BEA9}"/>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8" name="テキスト ボックス 547">
          <a:extLst>
            <a:ext uri="{FF2B5EF4-FFF2-40B4-BE49-F238E27FC236}">
              <a16:creationId xmlns:a16="http://schemas.microsoft.com/office/drawing/2014/main" id="{5155D029-8000-4F95-B2B8-874CD3338573}"/>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46355</xdr:rowOff>
    </xdr:from>
    <xdr:to>
      <xdr:col>85</xdr:col>
      <xdr:colOff>177800</xdr:colOff>
      <xdr:row>61</xdr:row>
      <xdr:rowOff>147955</xdr:rowOff>
    </xdr:to>
    <xdr:sp macro="" textlink="">
      <xdr:nvSpPr>
        <xdr:cNvPr id="549" name="楕円 548">
          <a:extLst>
            <a:ext uri="{FF2B5EF4-FFF2-40B4-BE49-F238E27FC236}">
              <a16:creationId xmlns:a16="http://schemas.microsoft.com/office/drawing/2014/main" id="{5D3664A1-5E61-453F-A585-878D0D96F9AE}"/>
            </a:ext>
          </a:extLst>
        </xdr:cNvPr>
        <xdr:cNvSpPr/>
      </xdr:nvSpPr>
      <xdr:spPr>
        <a:xfrm>
          <a:off x="16268700" y="10504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61</xdr:row>
      <xdr:rowOff>24782</xdr:rowOff>
    </xdr:from>
    <xdr:ext cx="405111" cy="259045"/>
    <xdr:sp macro="" textlink="">
      <xdr:nvSpPr>
        <xdr:cNvPr id="550" name="【保健センター・保健所】&#10;有形固定資産減価償却率該当値テキスト">
          <a:extLst>
            <a:ext uri="{FF2B5EF4-FFF2-40B4-BE49-F238E27FC236}">
              <a16:creationId xmlns:a16="http://schemas.microsoft.com/office/drawing/2014/main" id="{9D2851EF-0DE1-4A12-86D0-FC2A5063BCCB}"/>
            </a:ext>
          </a:extLst>
        </xdr:cNvPr>
        <xdr:cNvSpPr txBox="1"/>
      </xdr:nvSpPr>
      <xdr:spPr>
        <a:xfrm>
          <a:off x="16357600" y="104832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166370</xdr:rowOff>
    </xdr:from>
    <xdr:to>
      <xdr:col>81</xdr:col>
      <xdr:colOff>101600</xdr:colOff>
      <xdr:row>61</xdr:row>
      <xdr:rowOff>96520</xdr:rowOff>
    </xdr:to>
    <xdr:sp macro="" textlink="">
      <xdr:nvSpPr>
        <xdr:cNvPr id="551" name="楕円 550">
          <a:extLst>
            <a:ext uri="{FF2B5EF4-FFF2-40B4-BE49-F238E27FC236}">
              <a16:creationId xmlns:a16="http://schemas.microsoft.com/office/drawing/2014/main" id="{342012C1-7516-41CD-95A2-0C4F5AA5E368}"/>
            </a:ext>
          </a:extLst>
        </xdr:cNvPr>
        <xdr:cNvSpPr/>
      </xdr:nvSpPr>
      <xdr:spPr>
        <a:xfrm>
          <a:off x="15430500" y="10453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61</xdr:row>
      <xdr:rowOff>45720</xdr:rowOff>
    </xdr:from>
    <xdr:to>
      <xdr:col>85</xdr:col>
      <xdr:colOff>127000</xdr:colOff>
      <xdr:row>61</xdr:row>
      <xdr:rowOff>97155</xdr:rowOff>
    </xdr:to>
    <xdr:cxnSp macro="">
      <xdr:nvCxnSpPr>
        <xdr:cNvPr id="552" name="直線コネクタ 551">
          <a:extLst>
            <a:ext uri="{FF2B5EF4-FFF2-40B4-BE49-F238E27FC236}">
              <a16:creationId xmlns:a16="http://schemas.microsoft.com/office/drawing/2014/main" id="{B8444F59-33D8-4D4E-935F-B622ACA35E3C}"/>
            </a:ext>
          </a:extLst>
        </xdr:cNvPr>
        <xdr:cNvCxnSpPr/>
      </xdr:nvCxnSpPr>
      <xdr:spPr>
        <a:xfrm>
          <a:off x="15481300" y="10504170"/>
          <a:ext cx="83820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114935</xdr:rowOff>
    </xdr:from>
    <xdr:to>
      <xdr:col>76</xdr:col>
      <xdr:colOff>165100</xdr:colOff>
      <xdr:row>61</xdr:row>
      <xdr:rowOff>45085</xdr:rowOff>
    </xdr:to>
    <xdr:sp macro="" textlink="">
      <xdr:nvSpPr>
        <xdr:cNvPr id="553" name="楕円 552">
          <a:extLst>
            <a:ext uri="{FF2B5EF4-FFF2-40B4-BE49-F238E27FC236}">
              <a16:creationId xmlns:a16="http://schemas.microsoft.com/office/drawing/2014/main" id="{3C935152-2C20-472C-83BE-47D9EC134AD2}"/>
            </a:ext>
          </a:extLst>
        </xdr:cNvPr>
        <xdr:cNvSpPr/>
      </xdr:nvSpPr>
      <xdr:spPr>
        <a:xfrm>
          <a:off x="14541500" y="10401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165735</xdr:rowOff>
    </xdr:from>
    <xdr:to>
      <xdr:col>81</xdr:col>
      <xdr:colOff>50800</xdr:colOff>
      <xdr:row>61</xdr:row>
      <xdr:rowOff>45720</xdr:rowOff>
    </xdr:to>
    <xdr:cxnSp macro="">
      <xdr:nvCxnSpPr>
        <xdr:cNvPr id="554" name="直線コネクタ 553">
          <a:extLst>
            <a:ext uri="{FF2B5EF4-FFF2-40B4-BE49-F238E27FC236}">
              <a16:creationId xmlns:a16="http://schemas.microsoft.com/office/drawing/2014/main" id="{F3D41386-B945-4066-A18A-5A7DCB68F132}"/>
            </a:ext>
          </a:extLst>
        </xdr:cNvPr>
        <xdr:cNvCxnSpPr/>
      </xdr:nvCxnSpPr>
      <xdr:spPr>
        <a:xfrm>
          <a:off x="14592300" y="10452735"/>
          <a:ext cx="88900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63500</xdr:rowOff>
    </xdr:from>
    <xdr:to>
      <xdr:col>72</xdr:col>
      <xdr:colOff>38100</xdr:colOff>
      <xdr:row>60</xdr:row>
      <xdr:rowOff>165100</xdr:rowOff>
    </xdr:to>
    <xdr:sp macro="" textlink="">
      <xdr:nvSpPr>
        <xdr:cNvPr id="555" name="楕円 554">
          <a:extLst>
            <a:ext uri="{FF2B5EF4-FFF2-40B4-BE49-F238E27FC236}">
              <a16:creationId xmlns:a16="http://schemas.microsoft.com/office/drawing/2014/main" id="{B0BB6D65-E259-4100-84BB-ACC2E3DF6067}"/>
            </a:ext>
          </a:extLst>
        </xdr:cNvPr>
        <xdr:cNvSpPr/>
      </xdr:nvSpPr>
      <xdr:spPr>
        <a:xfrm>
          <a:off x="13652500" y="10350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114300</xdr:rowOff>
    </xdr:from>
    <xdr:to>
      <xdr:col>76</xdr:col>
      <xdr:colOff>114300</xdr:colOff>
      <xdr:row>60</xdr:row>
      <xdr:rowOff>165735</xdr:rowOff>
    </xdr:to>
    <xdr:cxnSp macro="">
      <xdr:nvCxnSpPr>
        <xdr:cNvPr id="556" name="直線コネクタ 555">
          <a:extLst>
            <a:ext uri="{FF2B5EF4-FFF2-40B4-BE49-F238E27FC236}">
              <a16:creationId xmlns:a16="http://schemas.microsoft.com/office/drawing/2014/main" id="{B7F6B4CD-4ABA-441D-94BF-0906B88E6BB7}"/>
            </a:ext>
          </a:extLst>
        </xdr:cNvPr>
        <xdr:cNvCxnSpPr/>
      </xdr:nvCxnSpPr>
      <xdr:spPr>
        <a:xfrm>
          <a:off x="13703300" y="10401300"/>
          <a:ext cx="88900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12065</xdr:rowOff>
    </xdr:from>
    <xdr:to>
      <xdr:col>67</xdr:col>
      <xdr:colOff>101600</xdr:colOff>
      <xdr:row>60</xdr:row>
      <xdr:rowOff>113665</xdr:rowOff>
    </xdr:to>
    <xdr:sp macro="" textlink="">
      <xdr:nvSpPr>
        <xdr:cNvPr id="557" name="楕円 556">
          <a:extLst>
            <a:ext uri="{FF2B5EF4-FFF2-40B4-BE49-F238E27FC236}">
              <a16:creationId xmlns:a16="http://schemas.microsoft.com/office/drawing/2014/main" id="{2A46E8CC-5031-4D41-9D39-94CC1F296381}"/>
            </a:ext>
          </a:extLst>
        </xdr:cNvPr>
        <xdr:cNvSpPr/>
      </xdr:nvSpPr>
      <xdr:spPr>
        <a:xfrm>
          <a:off x="12763500" y="10299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62865</xdr:rowOff>
    </xdr:from>
    <xdr:to>
      <xdr:col>71</xdr:col>
      <xdr:colOff>177800</xdr:colOff>
      <xdr:row>60</xdr:row>
      <xdr:rowOff>114300</xdr:rowOff>
    </xdr:to>
    <xdr:cxnSp macro="">
      <xdr:nvCxnSpPr>
        <xdr:cNvPr id="558" name="直線コネクタ 557">
          <a:extLst>
            <a:ext uri="{FF2B5EF4-FFF2-40B4-BE49-F238E27FC236}">
              <a16:creationId xmlns:a16="http://schemas.microsoft.com/office/drawing/2014/main" id="{6AB5F9BC-2777-4C0A-8A80-8183839E567A}"/>
            </a:ext>
          </a:extLst>
        </xdr:cNvPr>
        <xdr:cNvCxnSpPr/>
      </xdr:nvCxnSpPr>
      <xdr:spPr>
        <a:xfrm>
          <a:off x="12814300" y="10349865"/>
          <a:ext cx="88900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57</xdr:row>
      <xdr:rowOff>154957</xdr:rowOff>
    </xdr:from>
    <xdr:ext cx="405111" cy="259045"/>
    <xdr:sp macro="" textlink="">
      <xdr:nvSpPr>
        <xdr:cNvPr id="559" name="n_1aveValue【保健センター・保健所】&#10;有形固定資産減価償却率">
          <a:extLst>
            <a:ext uri="{FF2B5EF4-FFF2-40B4-BE49-F238E27FC236}">
              <a16:creationId xmlns:a16="http://schemas.microsoft.com/office/drawing/2014/main" id="{6B32D1F0-C81A-4F4B-8D79-3E96E4E036B7}"/>
            </a:ext>
          </a:extLst>
        </xdr:cNvPr>
        <xdr:cNvSpPr txBox="1"/>
      </xdr:nvSpPr>
      <xdr:spPr>
        <a:xfrm>
          <a:off x="15266044" y="9927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124477</xdr:rowOff>
    </xdr:from>
    <xdr:ext cx="405111" cy="259045"/>
    <xdr:sp macro="" textlink="">
      <xdr:nvSpPr>
        <xdr:cNvPr id="560" name="n_2aveValue【保健センター・保健所】&#10;有形固定資産減価償却率">
          <a:extLst>
            <a:ext uri="{FF2B5EF4-FFF2-40B4-BE49-F238E27FC236}">
              <a16:creationId xmlns:a16="http://schemas.microsoft.com/office/drawing/2014/main" id="{06F95DAB-3455-4728-A312-B9BB64668A28}"/>
            </a:ext>
          </a:extLst>
        </xdr:cNvPr>
        <xdr:cNvSpPr txBox="1"/>
      </xdr:nvSpPr>
      <xdr:spPr>
        <a:xfrm>
          <a:off x="14389744" y="9897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82567</xdr:rowOff>
    </xdr:from>
    <xdr:ext cx="405111" cy="259045"/>
    <xdr:sp macro="" textlink="">
      <xdr:nvSpPr>
        <xdr:cNvPr id="561" name="n_3aveValue【保健センター・保健所】&#10;有形固定資産減価償却率">
          <a:extLst>
            <a:ext uri="{FF2B5EF4-FFF2-40B4-BE49-F238E27FC236}">
              <a16:creationId xmlns:a16="http://schemas.microsoft.com/office/drawing/2014/main" id="{C7A426AC-D056-4F44-B20E-E8812184E623}"/>
            </a:ext>
          </a:extLst>
        </xdr:cNvPr>
        <xdr:cNvSpPr txBox="1"/>
      </xdr:nvSpPr>
      <xdr:spPr>
        <a:xfrm>
          <a:off x="13500744" y="98552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61612</xdr:rowOff>
    </xdr:from>
    <xdr:ext cx="405111" cy="259045"/>
    <xdr:sp macro="" textlink="">
      <xdr:nvSpPr>
        <xdr:cNvPr id="562" name="n_4aveValue【保健センター・保健所】&#10;有形固定資産減価償却率">
          <a:extLst>
            <a:ext uri="{FF2B5EF4-FFF2-40B4-BE49-F238E27FC236}">
              <a16:creationId xmlns:a16="http://schemas.microsoft.com/office/drawing/2014/main" id="{890BEC69-EF5E-4FAF-8961-5ECF48FDC832}"/>
            </a:ext>
          </a:extLst>
        </xdr:cNvPr>
        <xdr:cNvSpPr txBox="1"/>
      </xdr:nvSpPr>
      <xdr:spPr>
        <a:xfrm>
          <a:off x="12611744" y="98342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61</xdr:row>
      <xdr:rowOff>87647</xdr:rowOff>
    </xdr:from>
    <xdr:ext cx="405111" cy="259045"/>
    <xdr:sp macro="" textlink="">
      <xdr:nvSpPr>
        <xdr:cNvPr id="563" name="n_1mainValue【保健センター・保健所】&#10;有形固定資産減価償却率">
          <a:extLst>
            <a:ext uri="{FF2B5EF4-FFF2-40B4-BE49-F238E27FC236}">
              <a16:creationId xmlns:a16="http://schemas.microsoft.com/office/drawing/2014/main" id="{7F477FE3-172A-4A1D-A603-C214DCB811EF}"/>
            </a:ext>
          </a:extLst>
        </xdr:cNvPr>
        <xdr:cNvSpPr txBox="1"/>
      </xdr:nvSpPr>
      <xdr:spPr>
        <a:xfrm>
          <a:off x="15266044" y="10546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36212</xdr:rowOff>
    </xdr:from>
    <xdr:ext cx="405111" cy="259045"/>
    <xdr:sp macro="" textlink="">
      <xdr:nvSpPr>
        <xdr:cNvPr id="564" name="n_2mainValue【保健センター・保健所】&#10;有形固定資産減価償却率">
          <a:extLst>
            <a:ext uri="{FF2B5EF4-FFF2-40B4-BE49-F238E27FC236}">
              <a16:creationId xmlns:a16="http://schemas.microsoft.com/office/drawing/2014/main" id="{FA9D04F4-79DD-4044-8101-85BBE73D63FF}"/>
            </a:ext>
          </a:extLst>
        </xdr:cNvPr>
        <xdr:cNvSpPr txBox="1"/>
      </xdr:nvSpPr>
      <xdr:spPr>
        <a:xfrm>
          <a:off x="14389744" y="104946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156227</xdr:rowOff>
    </xdr:from>
    <xdr:ext cx="405111" cy="259045"/>
    <xdr:sp macro="" textlink="">
      <xdr:nvSpPr>
        <xdr:cNvPr id="565" name="n_3mainValue【保健センター・保健所】&#10;有形固定資産減価償却率">
          <a:extLst>
            <a:ext uri="{FF2B5EF4-FFF2-40B4-BE49-F238E27FC236}">
              <a16:creationId xmlns:a16="http://schemas.microsoft.com/office/drawing/2014/main" id="{1230147F-1DDD-4FB3-93F4-7BEDD2063B52}"/>
            </a:ext>
          </a:extLst>
        </xdr:cNvPr>
        <xdr:cNvSpPr txBox="1"/>
      </xdr:nvSpPr>
      <xdr:spPr>
        <a:xfrm>
          <a:off x="13500744" y="10443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104792</xdr:rowOff>
    </xdr:from>
    <xdr:ext cx="405111" cy="259045"/>
    <xdr:sp macro="" textlink="">
      <xdr:nvSpPr>
        <xdr:cNvPr id="566" name="n_4mainValue【保健センター・保健所】&#10;有形固定資産減価償却率">
          <a:extLst>
            <a:ext uri="{FF2B5EF4-FFF2-40B4-BE49-F238E27FC236}">
              <a16:creationId xmlns:a16="http://schemas.microsoft.com/office/drawing/2014/main" id="{81C739D4-F938-4FCF-82BA-993FC3F2D1E1}"/>
            </a:ext>
          </a:extLst>
        </xdr:cNvPr>
        <xdr:cNvSpPr txBox="1"/>
      </xdr:nvSpPr>
      <xdr:spPr>
        <a:xfrm>
          <a:off x="12611744" y="103917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7" name="正方形/長方形 566">
          <a:extLst>
            <a:ext uri="{FF2B5EF4-FFF2-40B4-BE49-F238E27FC236}">
              <a16:creationId xmlns:a16="http://schemas.microsoft.com/office/drawing/2014/main" id="{5B60E5A3-AABF-4D32-B4F0-5C7345B48E86}"/>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8" name="正方形/長方形 567">
          <a:extLst>
            <a:ext uri="{FF2B5EF4-FFF2-40B4-BE49-F238E27FC236}">
              <a16:creationId xmlns:a16="http://schemas.microsoft.com/office/drawing/2014/main" id="{80E67B80-21BC-46A2-86DA-C33EAC10FE01}"/>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9" name="正方形/長方形 568">
          <a:extLst>
            <a:ext uri="{FF2B5EF4-FFF2-40B4-BE49-F238E27FC236}">
              <a16:creationId xmlns:a16="http://schemas.microsoft.com/office/drawing/2014/main" id="{9E52B011-9505-477C-843B-B3B16057EEB8}"/>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0" name="正方形/長方形 569">
          <a:extLst>
            <a:ext uri="{FF2B5EF4-FFF2-40B4-BE49-F238E27FC236}">
              <a16:creationId xmlns:a16="http://schemas.microsoft.com/office/drawing/2014/main" id="{78D988F8-A0C9-42E6-BC2E-28F694EB383F}"/>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1" name="正方形/長方形 570">
          <a:extLst>
            <a:ext uri="{FF2B5EF4-FFF2-40B4-BE49-F238E27FC236}">
              <a16:creationId xmlns:a16="http://schemas.microsoft.com/office/drawing/2014/main" id="{5013E579-02A1-4BE9-B263-9CB2A3F34F75}"/>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2" name="正方形/長方形 571">
          <a:extLst>
            <a:ext uri="{FF2B5EF4-FFF2-40B4-BE49-F238E27FC236}">
              <a16:creationId xmlns:a16="http://schemas.microsoft.com/office/drawing/2014/main" id="{8976A0B5-65C7-4B42-B02D-33084DA0D488}"/>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3" name="正方形/長方形 572">
          <a:extLst>
            <a:ext uri="{FF2B5EF4-FFF2-40B4-BE49-F238E27FC236}">
              <a16:creationId xmlns:a16="http://schemas.microsoft.com/office/drawing/2014/main" id="{F3FCAFA2-179B-4021-A202-2EE3602C0722}"/>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4" name="正方形/長方形 573">
          <a:extLst>
            <a:ext uri="{FF2B5EF4-FFF2-40B4-BE49-F238E27FC236}">
              <a16:creationId xmlns:a16="http://schemas.microsoft.com/office/drawing/2014/main" id="{6550F5D5-794D-426F-89AD-4231E93A24C6}"/>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5" name="テキスト ボックス 574">
          <a:extLst>
            <a:ext uri="{FF2B5EF4-FFF2-40B4-BE49-F238E27FC236}">
              <a16:creationId xmlns:a16="http://schemas.microsoft.com/office/drawing/2014/main" id="{2C5F6D77-E7C7-494D-B802-8F9A28D9E611}"/>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6" name="直線コネクタ 575">
          <a:extLst>
            <a:ext uri="{FF2B5EF4-FFF2-40B4-BE49-F238E27FC236}">
              <a16:creationId xmlns:a16="http://schemas.microsoft.com/office/drawing/2014/main" id="{4B7F02F6-1EFE-41DF-9EDA-EDDE5951B3FC}"/>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130628</xdr:rowOff>
    </xdr:from>
    <xdr:to>
      <xdr:col>120</xdr:col>
      <xdr:colOff>114300</xdr:colOff>
      <xdr:row>64</xdr:row>
      <xdr:rowOff>130628</xdr:rowOff>
    </xdr:to>
    <xdr:cxnSp macro="">
      <xdr:nvCxnSpPr>
        <xdr:cNvPr id="577" name="直線コネクタ 576">
          <a:extLst>
            <a:ext uri="{FF2B5EF4-FFF2-40B4-BE49-F238E27FC236}">
              <a16:creationId xmlns:a16="http://schemas.microsoft.com/office/drawing/2014/main" id="{0ABB663D-D57B-46D7-9214-9F6B3DBB6217}"/>
            </a:ext>
          </a:extLst>
        </xdr:cNvPr>
        <xdr:cNvCxnSpPr/>
      </xdr:nvCxnSpPr>
      <xdr:spPr>
        <a:xfrm>
          <a:off x="18288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578" name="テキスト ボックス 577">
          <a:extLst>
            <a:ext uri="{FF2B5EF4-FFF2-40B4-BE49-F238E27FC236}">
              <a16:creationId xmlns:a16="http://schemas.microsoft.com/office/drawing/2014/main" id="{7C20CA7B-03E8-44E7-9E65-0E46691ED99E}"/>
            </a:ext>
          </a:extLst>
        </xdr:cNvPr>
        <xdr:cNvSpPr txBox="1"/>
      </xdr:nvSpPr>
      <xdr:spPr>
        <a:xfrm>
          <a:off x="17820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579" name="直線コネクタ 578">
          <a:extLst>
            <a:ext uri="{FF2B5EF4-FFF2-40B4-BE49-F238E27FC236}">
              <a16:creationId xmlns:a16="http://schemas.microsoft.com/office/drawing/2014/main" id="{CF9723D1-E5A6-4266-99F3-AA1D673A13E2}"/>
            </a:ext>
          </a:extLst>
        </xdr:cNvPr>
        <xdr:cNvCxnSpPr/>
      </xdr:nvCxnSpPr>
      <xdr:spPr>
        <a:xfrm>
          <a:off x="18288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580" name="テキスト ボックス 579">
          <a:extLst>
            <a:ext uri="{FF2B5EF4-FFF2-40B4-BE49-F238E27FC236}">
              <a16:creationId xmlns:a16="http://schemas.microsoft.com/office/drawing/2014/main" id="{3CF7A32F-BDF0-4419-B12F-8EC754A97B0C}"/>
            </a:ext>
          </a:extLst>
        </xdr:cNvPr>
        <xdr:cNvSpPr txBox="1"/>
      </xdr:nvSpPr>
      <xdr:spPr>
        <a:xfrm>
          <a:off x="17820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581" name="直線コネクタ 580">
          <a:extLst>
            <a:ext uri="{FF2B5EF4-FFF2-40B4-BE49-F238E27FC236}">
              <a16:creationId xmlns:a16="http://schemas.microsoft.com/office/drawing/2014/main" id="{5AC005DD-E465-4A6B-90CC-AAA2E14F2CBB}"/>
            </a:ext>
          </a:extLst>
        </xdr:cNvPr>
        <xdr:cNvCxnSpPr/>
      </xdr:nvCxnSpPr>
      <xdr:spPr>
        <a:xfrm>
          <a:off x="18288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582" name="テキスト ボックス 581">
          <a:extLst>
            <a:ext uri="{FF2B5EF4-FFF2-40B4-BE49-F238E27FC236}">
              <a16:creationId xmlns:a16="http://schemas.microsoft.com/office/drawing/2014/main" id="{7EEDF1BB-4491-496F-9887-F487A7900ED1}"/>
            </a:ext>
          </a:extLst>
        </xdr:cNvPr>
        <xdr:cNvSpPr txBox="1"/>
      </xdr:nvSpPr>
      <xdr:spPr>
        <a:xfrm>
          <a:off x="17820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583" name="直線コネクタ 582">
          <a:extLst>
            <a:ext uri="{FF2B5EF4-FFF2-40B4-BE49-F238E27FC236}">
              <a16:creationId xmlns:a16="http://schemas.microsoft.com/office/drawing/2014/main" id="{469568B6-F94C-4C3A-B684-03CE376FD8FD}"/>
            </a:ext>
          </a:extLst>
        </xdr:cNvPr>
        <xdr:cNvCxnSpPr/>
      </xdr:nvCxnSpPr>
      <xdr:spPr>
        <a:xfrm>
          <a:off x="18288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584" name="テキスト ボックス 583">
          <a:extLst>
            <a:ext uri="{FF2B5EF4-FFF2-40B4-BE49-F238E27FC236}">
              <a16:creationId xmlns:a16="http://schemas.microsoft.com/office/drawing/2014/main" id="{C2822F04-05F0-4408-A3E3-DA9757F5B4F3}"/>
            </a:ext>
          </a:extLst>
        </xdr:cNvPr>
        <xdr:cNvSpPr txBox="1"/>
      </xdr:nvSpPr>
      <xdr:spPr>
        <a:xfrm>
          <a:off x="17820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585" name="直線コネクタ 584">
          <a:extLst>
            <a:ext uri="{FF2B5EF4-FFF2-40B4-BE49-F238E27FC236}">
              <a16:creationId xmlns:a16="http://schemas.microsoft.com/office/drawing/2014/main" id="{ADF7B1F0-C6FA-48DC-A39C-1D1760659654}"/>
            </a:ext>
          </a:extLst>
        </xdr:cNvPr>
        <xdr:cNvCxnSpPr/>
      </xdr:nvCxnSpPr>
      <xdr:spPr>
        <a:xfrm>
          <a:off x="18288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586" name="テキスト ボックス 585">
          <a:extLst>
            <a:ext uri="{FF2B5EF4-FFF2-40B4-BE49-F238E27FC236}">
              <a16:creationId xmlns:a16="http://schemas.microsoft.com/office/drawing/2014/main" id="{46C76FFC-DF19-44D6-B346-5504A9703DDD}"/>
            </a:ext>
          </a:extLst>
        </xdr:cNvPr>
        <xdr:cNvSpPr txBox="1"/>
      </xdr:nvSpPr>
      <xdr:spPr>
        <a:xfrm>
          <a:off x="17820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587" name="直線コネクタ 586">
          <a:extLst>
            <a:ext uri="{FF2B5EF4-FFF2-40B4-BE49-F238E27FC236}">
              <a16:creationId xmlns:a16="http://schemas.microsoft.com/office/drawing/2014/main" id="{D98F6DB4-BC2C-494B-A218-915682F5329A}"/>
            </a:ext>
          </a:extLst>
        </xdr:cNvPr>
        <xdr:cNvCxnSpPr/>
      </xdr:nvCxnSpPr>
      <xdr:spPr>
        <a:xfrm>
          <a:off x="18288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588" name="テキスト ボックス 587">
          <a:extLst>
            <a:ext uri="{FF2B5EF4-FFF2-40B4-BE49-F238E27FC236}">
              <a16:creationId xmlns:a16="http://schemas.microsoft.com/office/drawing/2014/main" id="{803F5367-0068-4BB2-9BE6-965069780D08}"/>
            </a:ext>
          </a:extLst>
        </xdr:cNvPr>
        <xdr:cNvSpPr txBox="1"/>
      </xdr:nvSpPr>
      <xdr:spPr>
        <a:xfrm>
          <a:off x="17820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9" name="直線コネクタ 588">
          <a:extLst>
            <a:ext uri="{FF2B5EF4-FFF2-40B4-BE49-F238E27FC236}">
              <a16:creationId xmlns:a16="http://schemas.microsoft.com/office/drawing/2014/main" id="{26DD86D7-4E8F-442D-A115-89987C47C482}"/>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90" name="テキスト ボックス 589">
          <a:extLst>
            <a:ext uri="{FF2B5EF4-FFF2-40B4-BE49-F238E27FC236}">
              <a16:creationId xmlns:a16="http://schemas.microsoft.com/office/drawing/2014/main" id="{9E36C68F-03F7-4449-B285-D22C9D94508D}"/>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91" name="【保健センター・保健所】&#10;一人当たり面積グラフ枠">
          <a:extLst>
            <a:ext uri="{FF2B5EF4-FFF2-40B4-BE49-F238E27FC236}">
              <a16:creationId xmlns:a16="http://schemas.microsoft.com/office/drawing/2014/main" id="{00CED678-5892-4196-B2E5-78BE7F478765}"/>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81643</xdr:rowOff>
    </xdr:from>
    <xdr:to>
      <xdr:col>116</xdr:col>
      <xdr:colOff>62864</xdr:colOff>
      <xdr:row>64</xdr:row>
      <xdr:rowOff>117566</xdr:rowOff>
    </xdr:to>
    <xdr:cxnSp macro="">
      <xdr:nvCxnSpPr>
        <xdr:cNvPr id="592" name="直線コネクタ 591">
          <a:extLst>
            <a:ext uri="{FF2B5EF4-FFF2-40B4-BE49-F238E27FC236}">
              <a16:creationId xmlns:a16="http://schemas.microsoft.com/office/drawing/2014/main" id="{E8F4C23B-3626-4DA6-9F89-830450E67F6F}"/>
            </a:ext>
          </a:extLst>
        </xdr:cNvPr>
        <xdr:cNvCxnSpPr/>
      </xdr:nvCxnSpPr>
      <xdr:spPr>
        <a:xfrm flipV="1">
          <a:off x="22160864" y="9682843"/>
          <a:ext cx="0" cy="14075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121393</xdr:rowOff>
    </xdr:from>
    <xdr:ext cx="469744" cy="259045"/>
    <xdr:sp macro="" textlink="">
      <xdr:nvSpPr>
        <xdr:cNvPr id="593" name="【保健センター・保健所】&#10;一人当たり面積最小値テキスト">
          <a:extLst>
            <a:ext uri="{FF2B5EF4-FFF2-40B4-BE49-F238E27FC236}">
              <a16:creationId xmlns:a16="http://schemas.microsoft.com/office/drawing/2014/main" id="{B50E5FA1-57EA-4D12-9740-C2DDB9C7C35D}"/>
            </a:ext>
          </a:extLst>
        </xdr:cNvPr>
        <xdr:cNvSpPr txBox="1"/>
      </xdr:nvSpPr>
      <xdr:spPr>
        <a:xfrm>
          <a:off x="22199600" y="110941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117566</xdr:rowOff>
    </xdr:from>
    <xdr:to>
      <xdr:col>116</xdr:col>
      <xdr:colOff>152400</xdr:colOff>
      <xdr:row>64</xdr:row>
      <xdr:rowOff>117566</xdr:rowOff>
    </xdr:to>
    <xdr:cxnSp macro="">
      <xdr:nvCxnSpPr>
        <xdr:cNvPr id="594" name="直線コネクタ 593">
          <a:extLst>
            <a:ext uri="{FF2B5EF4-FFF2-40B4-BE49-F238E27FC236}">
              <a16:creationId xmlns:a16="http://schemas.microsoft.com/office/drawing/2014/main" id="{82824BC4-B32F-4EEC-9A34-D4D349B7303B}"/>
            </a:ext>
          </a:extLst>
        </xdr:cNvPr>
        <xdr:cNvCxnSpPr/>
      </xdr:nvCxnSpPr>
      <xdr:spPr>
        <a:xfrm>
          <a:off x="22072600" y="110903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28320</xdr:rowOff>
    </xdr:from>
    <xdr:ext cx="469744" cy="259045"/>
    <xdr:sp macro="" textlink="">
      <xdr:nvSpPr>
        <xdr:cNvPr id="595" name="【保健センター・保健所】&#10;一人当たり面積最大値テキスト">
          <a:extLst>
            <a:ext uri="{FF2B5EF4-FFF2-40B4-BE49-F238E27FC236}">
              <a16:creationId xmlns:a16="http://schemas.microsoft.com/office/drawing/2014/main" id="{0B3FD40E-F31E-48B3-8D0A-9E2F95EF21E0}"/>
            </a:ext>
          </a:extLst>
        </xdr:cNvPr>
        <xdr:cNvSpPr txBox="1"/>
      </xdr:nvSpPr>
      <xdr:spPr>
        <a:xfrm>
          <a:off x="22199600" y="94580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81643</xdr:rowOff>
    </xdr:from>
    <xdr:to>
      <xdr:col>116</xdr:col>
      <xdr:colOff>152400</xdr:colOff>
      <xdr:row>56</xdr:row>
      <xdr:rowOff>81643</xdr:rowOff>
    </xdr:to>
    <xdr:cxnSp macro="">
      <xdr:nvCxnSpPr>
        <xdr:cNvPr id="596" name="直線コネクタ 595">
          <a:extLst>
            <a:ext uri="{FF2B5EF4-FFF2-40B4-BE49-F238E27FC236}">
              <a16:creationId xmlns:a16="http://schemas.microsoft.com/office/drawing/2014/main" id="{CC9A69C2-2B71-4733-8073-1035B451261D}"/>
            </a:ext>
          </a:extLst>
        </xdr:cNvPr>
        <xdr:cNvCxnSpPr/>
      </xdr:nvCxnSpPr>
      <xdr:spPr>
        <a:xfrm>
          <a:off x="22072600" y="96828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149696</xdr:rowOff>
    </xdr:from>
    <xdr:ext cx="469744" cy="259045"/>
    <xdr:sp macro="" textlink="">
      <xdr:nvSpPr>
        <xdr:cNvPr id="597" name="【保健センター・保健所】&#10;一人当たり面積平均値テキスト">
          <a:extLst>
            <a:ext uri="{FF2B5EF4-FFF2-40B4-BE49-F238E27FC236}">
              <a16:creationId xmlns:a16="http://schemas.microsoft.com/office/drawing/2014/main" id="{3BC285C9-C6DA-42F8-A664-AA09A8FF33C9}"/>
            </a:ext>
          </a:extLst>
        </xdr:cNvPr>
        <xdr:cNvSpPr txBox="1"/>
      </xdr:nvSpPr>
      <xdr:spPr>
        <a:xfrm>
          <a:off x="22199600" y="1077959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171269</xdr:rowOff>
    </xdr:from>
    <xdr:to>
      <xdr:col>116</xdr:col>
      <xdr:colOff>114300</xdr:colOff>
      <xdr:row>63</xdr:row>
      <xdr:rowOff>101419</xdr:rowOff>
    </xdr:to>
    <xdr:sp macro="" textlink="">
      <xdr:nvSpPr>
        <xdr:cNvPr id="598" name="フローチャート: 判断 597">
          <a:extLst>
            <a:ext uri="{FF2B5EF4-FFF2-40B4-BE49-F238E27FC236}">
              <a16:creationId xmlns:a16="http://schemas.microsoft.com/office/drawing/2014/main" id="{FDDE92B5-91AE-406C-AC88-C411764E0BF6}"/>
            </a:ext>
          </a:extLst>
        </xdr:cNvPr>
        <xdr:cNvSpPr/>
      </xdr:nvSpPr>
      <xdr:spPr>
        <a:xfrm>
          <a:off x="22110700" y="108011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168003</xdr:rowOff>
    </xdr:from>
    <xdr:to>
      <xdr:col>112</xdr:col>
      <xdr:colOff>38100</xdr:colOff>
      <xdr:row>63</xdr:row>
      <xdr:rowOff>98153</xdr:rowOff>
    </xdr:to>
    <xdr:sp macro="" textlink="">
      <xdr:nvSpPr>
        <xdr:cNvPr id="599" name="フローチャート: 判断 598">
          <a:extLst>
            <a:ext uri="{FF2B5EF4-FFF2-40B4-BE49-F238E27FC236}">
              <a16:creationId xmlns:a16="http://schemas.microsoft.com/office/drawing/2014/main" id="{94993F8D-4045-462D-B22E-A887806C00A9}"/>
            </a:ext>
          </a:extLst>
        </xdr:cNvPr>
        <xdr:cNvSpPr/>
      </xdr:nvSpPr>
      <xdr:spPr>
        <a:xfrm>
          <a:off x="21272500" y="107979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171269</xdr:rowOff>
    </xdr:from>
    <xdr:to>
      <xdr:col>107</xdr:col>
      <xdr:colOff>101600</xdr:colOff>
      <xdr:row>63</xdr:row>
      <xdr:rowOff>101419</xdr:rowOff>
    </xdr:to>
    <xdr:sp macro="" textlink="">
      <xdr:nvSpPr>
        <xdr:cNvPr id="600" name="フローチャート: 判断 599">
          <a:extLst>
            <a:ext uri="{FF2B5EF4-FFF2-40B4-BE49-F238E27FC236}">
              <a16:creationId xmlns:a16="http://schemas.microsoft.com/office/drawing/2014/main" id="{DEA936E3-E28B-4BD5-BC10-22A58FC073AE}"/>
            </a:ext>
          </a:extLst>
        </xdr:cNvPr>
        <xdr:cNvSpPr/>
      </xdr:nvSpPr>
      <xdr:spPr>
        <a:xfrm>
          <a:off x="20383500" y="108011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168003</xdr:rowOff>
    </xdr:from>
    <xdr:to>
      <xdr:col>102</xdr:col>
      <xdr:colOff>165100</xdr:colOff>
      <xdr:row>63</xdr:row>
      <xdr:rowOff>98153</xdr:rowOff>
    </xdr:to>
    <xdr:sp macro="" textlink="">
      <xdr:nvSpPr>
        <xdr:cNvPr id="601" name="フローチャート: 判断 600">
          <a:extLst>
            <a:ext uri="{FF2B5EF4-FFF2-40B4-BE49-F238E27FC236}">
              <a16:creationId xmlns:a16="http://schemas.microsoft.com/office/drawing/2014/main" id="{C951BFB5-AB6D-4411-9ABF-BB859B622726}"/>
            </a:ext>
          </a:extLst>
        </xdr:cNvPr>
        <xdr:cNvSpPr/>
      </xdr:nvSpPr>
      <xdr:spPr>
        <a:xfrm>
          <a:off x="19494500" y="107979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171269</xdr:rowOff>
    </xdr:from>
    <xdr:to>
      <xdr:col>98</xdr:col>
      <xdr:colOff>38100</xdr:colOff>
      <xdr:row>63</xdr:row>
      <xdr:rowOff>101419</xdr:rowOff>
    </xdr:to>
    <xdr:sp macro="" textlink="">
      <xdr:nvSpPr>
        <xdr:cNvPr id="602" name="フローチャート: 判断 601">
          <a:extLst>
            <a:ext uri="{FF2B5EF4-FFF2-40B4-BE49-F238E27FC236}">
              <a16:creationId xmlns:a16="http://schemas.microsoft.com/office/drawing/2014/main" id="{EF125068-8AE4-4940-9651-D00E9963FE47}"/>
            </a:ext>
          </a:extLst>
        </xdr:cNvPr>
        <xdr:cNvSpPr/>
      </xdr:nvSpPr>
      <xdr:spPr>
        <a:xfrm>
          <a:off x="18605500" y="108011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3" name="テキスト ボックス 602">
          <a:extLst>
            <a:ext uri="{FF2B5EF4-FFF2-40B4-BE49-F238E27FC236}">
              <a16:creationId xmlns:a16="http://schemas.microsoft.com/office/drawing/2014/main" id="{956B97B7-AB61-40FE-93E7-B4CD05280355}"/>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4" name="テキスト ボックス 603">
          <a:extLst>
            <a:ext uri="{FF2B5EF4-FFF2-40B4-BE49-F238E27FC236}">
              <a16:creationId xmlns:a16="http://schemas.microsoft.com/office/drawing/2014/main" id="{89F61E1B-EC38-48A2-A650-AD6AA2B39DD5}"/>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5" name="テキスト ボックス 604">
          <a:extLst>
            <a:ext uri="{FF2B5EF4-FFF2-40B4-BE49-F238E27FC236}">
              <a16:creationId xmlns:a16="http://schemas.microsoft.com/office/drawing/2014/main" id="{07D1FD3C-DC62-4539-B31B-DA832C8F2708}"/>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6" name="テキスト ボックス 605">
          <a:extLst>
            <a:ext uri="{FF2B5EF4-FFF2-40B4-BE49-F238E27FC236}">
              <a16:creationId xmlns:a16="http://schemas.microsoft.com/office/drawing/2014/main" id="{37F308D6-27CB-4BFF-BEC2-C9AD409F59C5}"/>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7" name="テキスト ボックス 606">
          <a:extLst>
            <a:ext uri="{FF2B5EF4-FFF2-40B4-BE49-F238E27FC236}">
              <a16:creationId xmlns:a16="http://schemas.microsoft.com/office/drawing/2014/main" id="{3DF4C6FD-5DAD-4A59-B308-2B8C1176D523}"/>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61867</xdr:rowOff>
    </xdr:from>
    <xdr:to>
      <xdr:col>116</xdr:col>
      <xdr:colOff>114300</xdr:colOff>
      <xdr:row>61</xdr:row>
      <xdr:rowOff>163467</xdr:rowOff>
    </xdr:to>
    <xdr:sp macro="" textlink="">
      <xdr:nvSpPr>
        <xdr:cNvPr id="608" name="楕円 607">
          <a:extLst>
            <a:ext uri="{FF2B5EF4-FFF2-40B4-BE49-F238E27FC236}">
              <a16:creationId xmlns:a16="http://schemas.microsoft.com/office/drawing/2014/main" id="{CB628C1F-1EB2-487F-B93B-F4606BEA41FE}"/>
            </a:ext>
          </a:extLst>
        </xdr:cNvPr>
        <xdr:cNvSpPr/>
      </xdr:nvSpPr>
      <xdr:spPr>
        <a:xfrm>
          <a:off x="22110700" y="105203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60</xdr:row>
      <xdr:rowOff>84744</xdr:rowOff>
    </xdr:from>
    <xdr:ext cx="469744" cy="259045"/>
    <xdr:sp macro="" textlink="">
      <xdr:nvSpPr>
        <xdr:cNvPr id="609" name="【保健センター・保健所】&#10;一人当たり面積該当値テキスト">
          <a:extLst>
            <a:ext uri="{FF2B5EF4-FFF2-40B4-BE49-F238E27FC236}">
              <a16:creationId xmlns:a16="http://schemas.microsoft.com/office/drawing/2014/main" id="{93F35D1E-2AD7-4867-BB9E-98E69B5ED5B0}"/>
            </a:ext>
          </a:extLst>
        </xdr:cNvPr>
        <xdr:cNvSpPr txBox="1"/>
      </xdr:nvSpPr>
      <xdr:spPr>
        <a:xfrm>
          <a:off x="22199600" y="103717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71665</xdr:rowOff>
    </xdr:from>
    <xdr:to>
      <xdr:col>112</xdr:col>
      <xdr:colOff>38100</xdr:colOff>
      <xdr:row>62</xdr:row>
      <xdr:rowOff>1815</xdr:rowOff>
    </xdr:to>
    <xdr:sp macro="" textlink="">
      <xdr:nvSpPr>
        <xdr:cNvPr id="610" name="楕円 609">
          <a:extLst>
            <a:ext uri="{FF2B5EF4-FFF2-40B4-BE49-F238E27FC236}">
              <a16:creationId xmlns:a16="http://schemas.microsoft.com/office/drawing/2014/main" id="{A8A21103-780E-4E85-8201-7949F36D9F13}"/>
            </a:ext>
          </a:extLst>
        </xdr:cNvPr>
        <xdr:cNvSpPr/>
      </xdr:nvSpPr>
      <xdr:spPr>
        <a:xfrm>
          <a:off x="21272500" y="10530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61</xdr:row>
      <xdr:rowOff>112667</xdr:rowOff>
    </xdr:from>
    <xdr:to>
      <xdr:col>116</xdr:col>
      <xdr:colOff>63500</xdr:colOff>
      <xdr:row>61</xdr:row>
      <xdr:rowOff>122465</xdr:rowOff>
    </xdr:to>
    <xdr:cxnSp macro="">
      <xdr:nvCxnSpPr>
        <xdr:cNvPr id="611" name="直線コネクタ 610">
          <a:extLst>
            <a:ext uri="{FF2B5EF4-FFF2-40B4-BE49-F238E27FC236}">
              <a16:creationId xmlns:a16="http://schemas.microsoft.com/office/drawing/2014/main" id="{9AEB283C-933D-488C-A793-49F51CA9ED0F}"/>
            </a:ext>
          </a:extLst>
        </xdr:cNvPr>
        <xdr:cNvCxnSpPr/>
      </xdr:nvCxnSpPr>
      <xdr:spPr>
        <a:xfrm flipV="1">
          <a:off x="21323300" y="10571117"/>
          <a:ext cx="838200" cy="97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61</xdr:row>
      <xdr:rowOff>81462</xdr:rowOff>
    </xdr:from>
    <xdr:to>
      <xdr:col>107</xdr:col>
      <xdr:colOff>101600</xdr:colOff>
      <xdr:row>62</xdr:row>
      <xdr:rowOff>11612</xdr:rowOff>
    </xdr:to>
    <xdr:sp macro="" textlink="">
      <xdr:nvSpPr>
        <xdr:cNvPr id="612" name="楕円 611">
          <a:extLst>
            <a:ext uri="{FF2B5EF4-FFF2-40B4-BE49-F238E27FC236}">
              <a16:creationId xmlns:a16="http://schemas.microsoft.com/office/drawing/2014/main" id="{102D1F58-671D-42DA-B5CE-ECADE2B9EDA0}"/>
            </a:ext>
          </a:extLst>
        </xdr:cNvPr>
        <xdr:cNvSpPr/>
      </xdr:nvSpPr>
      <xdr:spPr>
        <a:xfrm>
          <a:off x="20383500" y="105399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61</xdr:row>
      <xdr:rowOff>122465</xdr:rowOff>
    </xdr:from>
    <xdr:to>
      <xdr:col>111</xdr:col>
      <xdr:colOff>177800</xdr:colOff>
      <xdr:row>61</xdr:row>
      <xdr:rowOff>132262</xdr:rowOff>
    </xdr:to>
    <xdr:cxnSp macro="">
      <xdr:nvCxnSpPr>
        <xdr:cNvPr id="613" name="直線コネクタ 612">
          <a:extLst>
            <a:ext uri="{FF2B5EF4-FFF2-40B4-BE49-F238E27FC236}">
              <a16:creationId xmlns:a16="http://schemas.microsoft.com/office/drawing/2014/main" id="{3443C9B0-906E-4FF9-B2C8-7011E612DB19}"/>
            </a:ext>
          </a:extLst>
        </xdr:cNvPr>
        <xdr:cNvCxnSpPr/>
      </xdr:nvCxnSpPr>
      <xdr:spPr>
        <a:xfrm flipV="1">
          <a:off x="20434300" y="10580915"/>
          <a:ext cx="889000" cy="9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61</xdr:row>
      <xdr:rowOff>87993</xdr:rowOff>
    </xdr:from>
    <xdr:to>
      <xdr:col>102</xdr:col>
      <xdr:colOff>165100</xdr:colOff>
      <xdr:row>62</xdr:row>
      <xdr:rowOff>18143</xdr:rowOff>
    </xdr:to>
    <xdr:sp macro="" textlink="">
      <xdr:nvSpPr>
        <xdr:cNvPr id="614" name="楕円 613">
          <a:extLst>
            <a:ext uri="{FF2B5EF4-FFF2-40B4-BE49-F238E27FC236}">
              <a16:creationId xmlns:a16="http://schemas.microsoft.com/office/drawing/2014/main" id="{625353AE-94B1-4841-9C69-DE4898767926}"/>
            </a:ext>
          </a:extLst>
        </xdr:cNvPr>
        <xdr:cNvSpPr/>
      </xdr:nvSpPr>
      <xdr:spPr>
        <a:xfrm>
          <a:off x="19494500" y="10546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61</xdr:row>
      <xdr:rowOff>132262</xdr:rowOff>
    </xdr:from>
    <xdr:to>
      <xdr:col>107</xdr:col>
      <xdr:colOff>50800</xdr:colOff>
      <xdr:row>61</xdr:row>
      <xdr:rowOff>138793</xdr:rowOff>
    </xdr:to>
    <xdr:cxnSp macro="">
      <xdr:nvCxnSpPr>
        <xdr:cNvPr id="615" name="直線コネクタ 614">
          <a:extLst>
            <a:ext uri="{FF2B5EF4-FFF2-40B4-BE49-F238E27FC236}">
              <a16:creationId xmlns:a16="http://schemas.microsoft.com/office/drawing/2014/main" id="{06F819BC-A707-4BEE-A27D-97ABADBCBF3D}"/>
            </a:ext>
          </a:extLst>
        </xdr:cNvPr>
        <xdr:cNvCxnSpPr/>
      </xdr:nvCxnSpPr>
      <xdr:spPr>
        <a:xfrm flipV="1">
          <a:off x="19545300" y="10590712"/>
          <a:ext cx="8890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61</xdr:row>
      <xdr:rowOff>97790</xdr:rowOff>
    </xdr:from>
    <xdr:to>
      <xdr:col>98</xdr:col>
      <xdr:colOff>38100</xdr:colOff>
      <xdr:row>62</xdr:row>
      <xdr:rowOff>27940</xdr:rowOff>
    </xdr:to>
    <xdr:sp macro="" textlink="">
      <xdr:nvSpPr>
        <xdr:cNvPr id="616" name="楕円 615">
          <a:extLst>
            <a:ext uri="{FF2B5EF4-FFF2-40B4-BE49-F238E27FC236}">
              <a16:creationId xmlns:a16="http://schemas.microsoft.com/office/drawing/2014/main" id="{94C119A7-7452-46EB-B07E-332E0C8E7AF3}"/>
            </a:ext>
          </a:extLst>
        </xdr:cNvPr>
        <xdr:cNvSpPr/>
      </xdr:nvSpPr>
      <xdr:spPr>
        <a:xfrm>
          <a:off x="18605500" y="10556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61</xdr:row>
      <xdr:rowOff>138793</xdr:rowOff>
    </xdr:from>
    <xdr:to>
      <xdr:col>102</xdr:col>
      <xdr:colOff>114300</xdr:colOff>
      <xdr:row>61</xdr:row>
      <xdr:rowOff>148590</xdr:rowOff>
    </xdr:to>
    <xdr:cxnSp macro="">
      <xdr:nvCxnSpPr>
        <xdr:cNvPr id="617" name="直線コネクタ 616">
          <a:extLst>
            <a:ext uri="{FF2B5EF4-FFF2-40B4-BE49-F238E27FC236}">
              <a16:creationId xmlns:a16="http://schemas.microsoft.com/office/drawing/2014/main" id="{5BF88E5B-D1BB-4AEA-B525-114792F46DAA}"/>
            </a:ext>
          </a:extLst>
        </xdr:cNvPr>
        <xdr:cNvCxnSpPr/>
      </xdr:nvCxnSpPr>
      <xdr:spPr>
        <a:xfrm flipV="1">
          <a:off x="18656300" y="10597243"/>
          <a:ext cx="889000" cy="9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63</xdr:row>
      <xdr:rowOff>89280</xdr:rowOff>
    </xdr:from>
    <xdr:ext cx="469744" cy="259045"/>
    <xdr:sp macro="" textlink="">
      <xdr:nvSpPr>
        <xdr:cNvPr id="618" name="n_1aveValue【保健センター・保健所】&#10;一人当たり面積">
          <a:extLst>
            <a:ext uri="{FF2B5EF4-FFF2-40B4-BE49-F238E27FC236}">
              <a16:creationId xmlns:a16="http://schemas.microsoft.com/office/drawing/2014/main" id="{A30DCB67-5E5C-4DF8-98FF-8616B3A5C9E3}"/>
            </a:ext>
          </a:extLst>
        </xdr:cNvPr>
        <xdr:cNvSpPr txBox="1"/>
      </xdr:nvSpPr>
      <xdr:spPr>
        <a:xfrm>
          <a:off x="21075727" y="108906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92546</xdr:rowOff>
    </xdr:from>
    <xdr:ext cx="469744" cy="259045"/>
    <xdr:sp macro="" textlink="">
      <xdr:nvSpPr>
        <xdr:cNvPr id="619" name="n_2aveValue【保健センター・保健所】&#10;一人当たり面積">
          <a:extLst>
            <a:ext uri="{FF2B5EF4-FFF2-40B4-BE49-F238E27FC236}">
              <a16:creationId xmlns:a16="http://schemas.microsoft.com/office/drawing/2014/main" id="{D57C1E38-5C22-42C4-A8BE-D5BDAE517612}"/>
            </a:ext>
          </a:extLst>
        </xdr:cNvPr>
        <xdr:cNvSpPr txBox="1"/>
      </xdr:nvSpPr>
      <xdr:spPr>
        <a:xfrm>
          <a:off x="20199427" y="108938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89280</xdr:rowOff>
    </xdr:from>
    <xdr:ext cx="469744" cy="259045"/>
    <xdr:sp macro="" textlink="">
      <xdr:nvSpPr>
        <xdr:cNvPr id="620" name="n_3aveValue【保健センター・保健所】&#10;一人当たり面積">
          <a:extLst>
            <a:ext uri="{FF2B5EF4-FFF2-40B4-BE49-F238E27FC236}">
              <a16:creationId xmlns:a16="http://schemas.microsoft.com/office/drawing/2014/main" id="{74CF1D14-FEE0-471F-945D-8E18933E45B0}"/>
            </a:ext>
          </a:extLst>
        </xdr:cNvPr>
        <xdr:cNvSpPr txBox="1"/>
      </xdr:nvSpPr>
      <xdr:spPr>
        <a:xfrm>
          <a:off x="19310427" y="108906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92546</xdr:rowOff>
    </xdr:from>
    <xdr:ext cx="469744" cy="259045"/>
    <xdr:sp macro="" textlink="">
      <xdr:nvSpPr>
        <xdr:cNvPr id="621" name="n_4aveValue【保健センター・保健所】&#10;一人当たり面積">
          <a:extLst>
            <a:ext uri="{FF2B5EF4-FFF2-40B4-BE49-F238E27FC236}">
              <a16:creationId xmlns:a16="http://schemas.microsoft.com/office/drawing/2014/main" id="{41B6770C-D6F7-437E-B86D-7FB6D290124C}"/>
            </a:ext>
          </a:extLst>
        </xdr:cNvPr>
        <xdr:cNvSpPr txBox="1"/>
      </xdr:nvSpPr>
      <xdr:spPr>
        <a:xfrm>
          <a:off x="18421427" y="108938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60</xdr:row>
      <xdr:rowOff>18342</xdr:rowOff>
    </xdr:from>
    <xdr:ext cx="469744" cy="259045"/>
    <xdr:sp macro="" textlink="">
      <xdr:nvSpPr>
        <xdr:cNvPr id="622" name="n_1mainValue【保健センター・保健所】&#10;一人当たり面積">
          <a:extLst>
            <a:ext uri="{FF2B5EF4-FFF2-40B4-BE49-F238E27FC236}">
              <a16:creationId xmlns:a16="http://schemas.microsoft.com/office/drawing/2014/main" id="{A3B5370B-9A20-47D6-A9E0-40A46ACD2AA5}"/>
            </a:ext>
          </a:extLst>
        </xdr:cNvPr>
        <xdr:cNvSpPr txBox="1"/>
      </xdr:nvSpPr>
      <xdr:spPr>
        <a:xfrm>
          <a:off x="21075727" y="103053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28139</xdr:rowOff>
    </xdr:from>
    <xdr:ext cx="469744" cy="259045"/>
    <xdr:sp macro="" textlink="">
      <xdr:nvSpPr>
        <xdr:cNvPr id="623" name="n_2mainValue【保健センター・保健所】&#10;一人当たり面積">
          <a:extLst>
            <a:ext uri="{FF2B5EF4-FFF2-40B4-BE49-F238E27FC236}">
              <a16:creationId xmlns:a16="http://schemas.microsoft.com/office/drawing/2014/main" id="{DC92E719-8E70-45A8-B95D-83A389E54344}"/>
            </a:ext>
          </a:extLst>
        </xdr:cNvPr>
        <xdr:cNvSpPr txBox="1"/>
      </xdr:nvSpPr>
      <xdr:spPr>
        <a:xfrm>
          <a:off x="20199427" y="103151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34670</xdr:rowOff>
    </xdr:from>
    <xdr:ext cx="469744" cy="259045"/>
    <xdr:sp macro="" textlink="">
      <xdr:nvSpPr>
        <xdr:cNvPr id="624" name="n_3mainValue【保健センター・保健所】&#10;一人当たり面積">
          <a:extLst>
            <a:ext uri="{FF2B5EF4-FFF2-40B4-BE49-F238E27FC236}">
              <a16:creationId xmlns:a16="http://schemas.microsoft.com/office/drawing/2014/main" id="{302FE3F8-C7C5-47A6-8D90-87C383F4323F}"/>
            </a:ext>
          </a:extLst>
        </xdr:cNvPr>
        <xdr:cNvSpPr txBox="1"/>
      </xdr:nvSpPr>
      <xdr:spPr>
        <a:xfrm>
          <a:off x="19310427" y="103216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44467</xdr:rowOff>
    </xdr:from>
    <xdr:ext cx="469744" cy="259045"/>
    <xdr:sp macro="" textlink="">
      <xdr:nvSpPr>
        <xdr:cNvPr id="625" name="n_4mainValue【保健センター・保健所】&#10;一人当たり面積">
          <a:extLst>
            <a:ext uri="{FF2B5EF4-FFF2-40B4-BE49-F238E27FC236}">
              <a16:creationId xmlns:a16="http://schemas.microsoft.com/office/drawing/2014/main" id="{A62DC4CD-94E3-447D-931D-8B10CDE08707}"/>
            </a:ext>
          </a:extLst>
        </xdr:cNvPr>
        <xdr:cNvSpPr txBox="1"/>
      </xdr:nvSpPr>
      <xdr:spPr>
        <a:xfrm>
          <a:off x="18421427" y="103314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6" name="正方形/長方形 625">
          <a:extLst>
            <a:ext uri="{FF2B5EF4-FFF2-40B4-BE49-F238E27FC236}">
              <a16:creationId xmlns:a16="http://schemas.microsoft.com/office/drawing/2014/main" id="{F5C55F0D-E170-4EED-9238-6DFAB66B7172}"/>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7" name="正方形/長方形 626">
          <a:extLst>
            <a:ext uri="{FF2B5EF4-FFF2-40B4-BE49-F238E27FC236}">
              <a16:creationId xmlns:a16="http://schemas.microsoft.com/office/drawing/2014/main" id="{34B9F0DD-C3ED-4EF9-AC10-DF8F943EF143}"/>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8" name="正方形/長方形 627">
          <a:extLst>
            <a:ext uri="{FF2B5EF4-FFF2-40B4-BE49-F238E27FC236}">
              <a16:creationId xmlns:a16="http://schemas.microsoft.com/office/drawing/2014/main" id="{592CEB41-92D6-4A37-A7F4-0E3B4FF7B668}"/>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9" name="正方形/長方形 628">
          <a:extLst>
            <a:ext uri="{FF2B5EF4-FFF2-40B4-BE49-F238E27FC236}">
              <a16:creationId xmlns:a16="http://schemas.microsoft.com/office/drawing/2014/main" id="{FA8E16FA-3723-4F32-8048-F329938517BC}"/>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30" name="正方形/長方形 629">
          <a:extLst>
            <a:ext uri="{FF2B5EF4-FFF2-40B4-BE49-F238E27FC236}">
              <a16:creationId xmlns:a16="http://schemas.microsoft.com/office/drawing/2014/main" id="{80EC8378-3A40-4120-A749-E01678215AC2}"/>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31" name="正方形/長方形 630">
          <a:extLst>
            <a:ext uri="{FF2B5EF4-FFF2-40B4-BE49-F238E27FC236}">
              <a16:creationId xmlns:a16="http://schemas.microsoft.com/office/drawing/2014/main" id="{1D9400B8-BBC9-41A4-B6CE-03EE59203054}"/>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2" name="正方形/長方形 631">
          <a:extLst>
            <a:ext uri="{FF2B5EF4-FFF2-40B4-BE49-F238E27FC236}">
              <a16:creationId xmlns:a16="http://schemas.microsoft.com/office/drawing/2014/main" id="{6F171B8D-0B22-47B1-AB61-54DBBC08D04E}"/>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3" name="正方形/長方形 632">
          <a:extLst>
            <a:ext uri="{FF2B5EF4-FFF2-40B4-BE49-F238E27FC236}">
              <a16:creationId xmlns:a16="http://schemas.microsoft.com/office/drawing/2014/main" id="{0C18F841-09C6-4619-989F-DC7D82BF5739}"/>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34" name="テキスト ボックス 633">
          <a:extLst>
            <a:ext uri="{FF2B5EF4-FFF2-40B4-BE49-F238E27FC236}">
              <a16:creationId xmlns:a16="http://schemas.microsoft.com/office/drawing/2014/main" id="{341B388A-1AFA-469D-A408-DFC6354330ED}"/>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5" name="直線コネクタ 634">
          <a:extLst>
            <a:ext uri="{FF2B5EF4-FFF2-40B4-BE49-F238E27FC236}">
              <a16:creationId xmlns:a16="http://schemas.microsoft.com/office/drawing/2014/main" id="{E8A785FB-EB06-4088-B915-52C8DC6570B6}"/>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6" name="テキスト ボックス 635">
          <a:extLst>
            <a:ext uri="{FF2B5EF4-FFF2-40B4-BE49-F238E27FC236}">
              <a16:creationId xmlns:a16="http://schemas.microsoft.com/office/drawing/2014/main" id="{B8E54CBE-0A8C-43DA-B001-8D63258C4A22}"/>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37" name="直線コネクタ 636">
          <a:extLst>
            <a:ext uri="{FF2B5EF4-FFF2-40B4-BE49-F238E27FC236}">
              <a16:creationId xmlns:a16="http://schemas.microsoft.com/office/drawing/2014/main" id="{035800D3-B25C-4669-BAA9-2EB0146719AF}"/>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638" name="テキスト ボックス 637">
          <a:extLst>
            <a:ext uri="{FF2B5EF4-FFF2-40B4-BE49-F238E27FC236}">
              <a16:creationId xmlns:a16="http://schemas.microsoft.com/office/drawing/2014/main" id="{1403D767-26F9-40F5-B6C1-96E9F4EAC8AB}"/>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39" name="直線コネクタ 638">
          <a:extLst>
            <a:ext uri="{FF2B5EF4-FFF2-40B4-BE49-F238E27FC236}">
              <a16:creationId xmlns:a16="http://schemas.microsoft.com/office/drawing/2014/main" id="{12EAAF1C-849F-4D30-BF67-F60C9840128E}"/>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640" name="テキスト ボックス 639">
          <a:extLst>
            <a:ext uri="{FF2B5EF4-FFF2-40B4-BE49-F238E27FC236}">
              <a16:creationId xmlns:a16="http://schemas.microsoft.com/office/drawing/2014/main" id="{08C2C748-85E2-4C6B-B15A-49CF568C8DCC}"/>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41" name="直線コネクタ 640">
          <a:extLst>
            <a:ext uri="{FF2B5EF4-FFF2-40B4-BE49-F238E27FC236}">
              <a16:creationId xmlns:a16="http://schemas.microsoft.com/office/drawing/2014/main" id="{8D748077-417A-4071-A6EC-BC032CDCB656}"/>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642" name="テキスト ボックス 641">
          <a:extLst>
            <a:ext uri="{FF2B5EF4-FFF2-40B4-BE49-F238E27FC236}">
              <a16:creationId xmlns:a16="http://schemas.microsoft.com/office/drawing/2014/main" id="{158F1C96-BDD5-4B28-8EE7-CA0CD6FAB701}"/>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43" name="直線コネクタ 642">
          <a:extLst>
            <a:ext uri="{FF2B5EF4-FFF2-40B4-BE49-F238E27FC236}">
              <a16:creationId xmlns:a16="http://schemas.microsoft.com/office/drawing/2014/main" id="{A4DC7555-3599-4630-8F1E-8584B8C9F200}"/>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644" name="テキスト ボックス 643">
          <a:extLst>
            <a:ext uri="{FF2B5EF4-FFF2-40B4-BE49-F238E27FC236}">
              <a16:creationId xmlns:a16="http://schemas.microsoft.com/office/drawing/2014/main" id="{373FB197-EFDC-42EB-AE7D-764543D73F1A}"/>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45" name="直線コネクタ 644">
          <a:extLst>
            <a:ext uri="{FF2B5EF4-FFF2-40B4-BE49-F238E27FC236}">
              <a16:creationId xmlns:a16="http://schemas.microsoft.com/office/drawing/2014/main" id="{158F1CB1-C744-4B40-A118-FF71C3CE0C72}"/>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646" name="テキスト ボックス 645">
          <a:extLst>
            <a:ext uri="{FF2B5EF4-FFF2-40B4-BE49-F238E27FC236}">
              <a16:creationId xmlns:a16="http://schemas.microsoft.com/office/drawing/2014/main" id="{75905B03-A3BE-49BB-8FC1-C3A74AA37FF3}"/>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7" name="直線コネクタ 646">
          <a:extLst>
            <a:ext uri="{FF2B5EF4-FFF2-40B4-BE49-F238E27FC236}">
              <a16:creationId xmlns:a16="http://schemas.microsoft.com/office/drawing/2014/main" id="{7D9EEB16-16B5-435C-A98C-0147D72BC07B}"/>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648" name="テキスト ボックス 647">
          <a:extLst>
            <a:ext uri="{FF2B5EF4-FFF2-40B4-BE49-F238E27FC236}">
              <a16:creationId xmlns:a16="http://schemas.microsoft.com/office/drawing/2014/main" id="{94435B47-AA30-418D-8AEA-B07CBD4FA402}"/>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49" name="【消防施設】&#10;有形固定資産減価償却率グラフ枠">
          <a:extLst>
            <a:ext uri="{FF2B5EF4-FFF2-40B4-BE49-F238E27FC236}">
              <a16:creationId xmlns:a16="http://schemas.microsoft.com/office/drawing/2014/main" id="{A52ECB35-AD7E-4A57-8386-720332EC1F44}"/>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30480</xdr:rowOff>
    </xdr:from>
    <xdr:to>
      <xdr:col>85</xdr:col>
      <xdr:colOff>126364</xdr:colOff>
      <xdr:row>86</xdr:row>
      <xdr:rowOff>114300</xdr:rowOff>
    </xdr:to>
    <xdr:cxnSp macro="">
      <xdr:nvCxnSpPr>
        <xdr:cNvPr id="650" name="直線コネクタ 649">
          <a:extLst>
            <a:ext uri="{FF2B5EF4-FFF2-40B4-BE49-F238E27FC236}">
              <a16:creationId xmlns:a16="http://schemas.microsoft.com/office/drawing/2014/main" id="{73611653-F5A8-4453-9AC7-DEB32287C5BB}"/>
            </a:ext>
          </a:extLst>
        </xdr:cNvPr>
        <xdr:cNvCxnSpPr/>
      </xdr:nvCxnSpPr>
      <xdr:spPr>
        <a:xfrm flipV="1">
          <a:off x="16318864" y="13232130"/>
          <a:ext cx="0" cy="16268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118127</xdr:rowOff>
    </xdr:from>
    <xdr:ext cx="469744" cy="259045"/>
    <xdr:sp macro="" textlink="">
      <xdr:nvSpPr>
        <xdr:cNvPr id="651" name="【消防施設】&#10;有形固定資産減価償却率最小値テキスト">
          <a:extLst>
            <a:ext uri="{FF2B5EF4-FFF2-40B4-BE49-F238E27FC236}">
              <a16:creationId xmlns:a16="http://schemas.microsoft.com/office/drawing/2014/main" id="{BA9B7027-4666-46DF-80F9-A13CA661DD5E}"/>
            </a:ext>
          </a:extLst>
        </xdr:cNvPr>
        <xdr:cNvSpPr txBox="1"/>
      </xdr:nvSpPr>
      <xdr:spPr>
        <a:xfrm>
          <a:off x="16357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114300</xdr:rowOff>
    </xdr:from>
    <xdr:to>
      <xdr:col>86</xdr:col>
      <xdr:colOff>25400</xdr:colOff>
      <xdr:row>86</xdr:row>
      <xdr:rowOff>114300</xdr:rowOff>
    </xdr:to>
    <xdr:cxnSp macro="">
      <xdr:nvCxnSpPr>
        <xdr:cNvPr id="652" name="直線コネクタ 651">
          <a:extLst>
            <a:ext uri="{FF2B5EF4-FFF2-40B4-BE49-F238E27FC236}">
              <a16:creationId xmlns:a16="http://schemas.microsoft.com/office/drawing/2014/main" id="{F793C60A-4D9D-405B-AECC-DA17CAD46546}"/>
            </a:ext>
          </a:extLst>
        </xdr:cNvPr>
        <xdr:cNvCxnSpPr/>
      </xdr:nvCxnSpPr>
      <xdr:spPr>
        <a:xfrm>
          <a:off x="16230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75</xdr:row>
      <xdr:rowOff>148607</xdr:rowOff>
    </xdr:from>
    <xdr:ext cx="405111" cy="259045"/>
    <xdr:sp macro="" textlink="">
      <xdr:nvSpPr>
        <xdr:cNvPr id="653" name="【消防施設】&#10;有形固定資産減価償却率最大値テキスト">
          <a:extLst>
            <a:ext uri="{FF2B5EF4-FFF2-40B4-BE49-F238E27FC236}">
              <a16:creationId xmlns:a16="http://schemas.microsoft.com/office/drawing/2014/main" id="{B9CCB06A-47A6-4EF5-9DD7-29F345FA8838}"/>
            </a:ext>
          </a:extLst>
        </xdr:cNvPr>
        <xdr:cNvSpPr txBox="1"/>
      </xdr:nvSpPr>
      <xdr:spPr>
        <a:xfrm>
          <a:off x="16357600" y="13007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30480</xdr:rowOff>
    </xdr:from>
    <xdr:to>
      <xdr:col>86</xdr:col>
      <xdr:colOff>25400</xdr:colOff>
      <xdr:row>77</xdr:row>
      <xdr:rowOff>30480</xdr:rowOff>
    </xdr:to>
    <xdr:cxnSp macro="">
      <xdr:nvCxnSpPr>
        <xdr:cNvPr id="654" name="直線コネクタ 653">
          <a:extLst>
            <a:ext uri="{FF2B5EF4-FFF2-40B4-BE49-F238E27FC236}">
              <a16:creationId xmlns:a16="http://schemas.microsoft.com/office/drawing/2014/main" id="{BAC7BC43-7BC1-4ED0-9FC9-43D9887DBE86}"/>
            </a:ext>
          </a:extLst>
        </xdr:cNvPr>
        <xdr:cNvCxnSpPr/>
      </xdr:nvCxnSpPr>
      <xdr:spPr>
        <a:xfrm>
          <a:off x="16230600" y="132321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47641</xdr:rowOff>
    </xdr:from>
    <xdr:ext cx="405111" cy="259045"/>
    <xdr:sp macro="" textlink="">
      <xdr:nvSpPr>
        <xdr:cNvPr id="655" name="【消防施設】&#10;有形固定資産減価償却率平均値テキスト">
          <a:extLst>
            <a:ext uri="{FF2B5EF4-FFF2-40B4-BE49-F238E27FC236}">
              <a16:creationId xmlns:a16="http://schemas.microsoft.com/office/drawing/2014/main" id="{DB8E2D0D-ADD7-42EB-B482-0A030C3884A3}"/>
            </a:ext>
          </a:extLst>
        </xdr:cNvPr>
        <xdr:cNvSpPr txBox="1"/>
      </xdr:nvSpPr>
      <xdr:spPr>
        <a:xfrm>
          <a:off x="16357600" y="1410654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69214</xdr:rowOff>
    </xdr:from>
    <xdr:to>
      <xdr:col>85</xdr:col>
      <xdr:colOff>177800</xdr:colOff>
      <xdr:row>82</xdr:row>
      <xdr:rowOff>170814</xdr:rowOff>
    </xdr:to>
    <xdr:sp macro="" textlink="">
      <xdr:nvSpPr>
        <xdr:cNvPr id="656" name="フローチャート: 判断 655">
          <a:extLst>
            <a:ext uri="{FF2B5EF4-FFF2-40B4-BE49-F238E27FC236}">
              <a16:creationId xmlns:a16="http://schemas.microsoft.com/office/drawing/2014/main" id="{FD983DF6-D740-419F-ABD2-5AA7C0FD5B2B}"/>
            </a:ext>
          </a:extLst>
        </xdr:cNvPr>
        <xdr:cNvSpPr/>
      </xdr:nvSpPr>
      <xdr:spPr>
        <a:xfrm>
          <a:off x="16268700" y="14128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63500</xdr:rowOff>
    </xdr:from>
    <xdr:to>
      <xdr:col>81</xdr:col>
      <xdr:colOff>101600</xdr:colOff>
      <xdr:row>82</xdr:row>
      <xdr:rowOff>165100</xdr:rowOff>
    </xdr:to>
    <xdr:sp macro="" textlink="">
      <xdr:nvSpPr>
        <xdr:cNvPr id="657" name="フローチャート: 判断 656">
          <a:extLst>
            <a:ext uri="{FF2B5EF4-FFF2-40B4-BE49-F238E27FC236}">
              <a16:creationId xmlns:a16="http://schemas.microsoft.com/office/drawing/2014/main" id="{B7CC0934-DC8F-4ECC-BB23-0172022A32A1}"/>
            </a:ext>
          </a:extLst>
        </xdr:cNvPr>
        <xdr:cNvSpPr/>
      </xdr:nvSpPr>
      <xdr:spPr>
        <a:xfrm>
          <a:off x="15430500" y="14122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40639</xdr:rowOff>
    </xdr:from>
    <xdr:to>
      <xdr:col>76</xdr:col>
      <xdr:colOff>165100</xdr:colOff>
      <xdr:row>82</xdr:row>
      <xdr:rowOff>142239</xdr:rowOff>
    </xdr:to>
    <xdr:sp macro="" textlink="">
      <xdr:nvSpPr>
        <xdr:cNvPr id="658" name="フローチャート: 判断 657">
          <a:extLst>
            <a:ext uri="{FF2B5EF4-FFF2-40B4-BE49-F238E27FC236}">
              <a16:creationId xmlns:a16="http://schemas.microsoft.com/office/drawing/2014/main" id="{4531EF78-0B0D-41D4-B21D-C05ABD1E6639}"/>
            </a:ext>
          </a:extLst>
        </xdr:cNvPr>
        <xdr:cNvSpPr/>
      </xdr:nvSpPr>
      <xdr:spPr>
        <a:xfrm>
          <a:off x="14541500" y="14099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25400</xdr:rowOff>
    </xdr:from>
    <xdr:to>
      <xdr:col>72</xdr:col>
      <xdr:colOff>38100</xdr:colOff>
      <xdr:row>82</xdr:row>
      <xdr:rowOff>127000</xdr:rowOff>
    </xdr:to>
    <xdr:sp macro="" textlink="">
      <xdr:nvSpPr>
        <xdr:cNvPr id="659" name="フローチャート: 判断 658">
          <a:extLst>
            <a:ext uri="{FF2B5EF4-FFF2-40B4-BE49-F238E27FC236}">
              <a16:creationId xmlns:a16="http://schemas.microsoft.com/office/drawing/2014/main" id="{79E0F9E7-E332-4481-9723-C0E5B42CF2BA}"/>
            </a:ext>
          </a:extLst>
        </xdr:cNvPr>
        <xdr:cNvSpPr/>
      </xdr:nvSpPr>
      <xdr:spPr>
        <a:xfrm>
          <a:off x="13652500" y="14084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29211</xdr:rowOff>
    </xdr:from>
    <xdr:to>
      <xdr:col>67</xdr:col>
      <xdr:colOff>101600</xdr:colOff>
      <xdr:row>82</xdr:row>
      <xdr:rowOff>130811</xdr:rowOff>
    </xdr:to>
    <xdr:sp macro="" textlink="">
      <xdr:nvSpPr>
        <xdr:cNvPr id="660" name="フローチャート: 判断 659">
          <a:extLst>
            <a:ext uri="{FF2B5EF4-FFF2-40B4-BE49-F238E27FC236}">
              <a16:creationId xmlns:a16="http://schemas.microsoft.com/office/drawing/2014/main" id="{AB6834A0-72F3-4110-9463-DFF06C5A8620}"/>
            </a:ext>
          </a:extLst>
        </xdr:cNvPr>
        <xdr:cNvSpPr/>
      </xdr:nvSpPr>
      <xdr:spPr>
        <a:xfrm>
          <a:off x="12763500" y="14088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61" name="テキスト ボックス 660">
          <a:extLst>
            <a:ext uri="{FF2B5EF4-FFF2-40B4-BE49-F238E27FC236}">
              <a16:creationId xmlns:a16="http://schemas.microsoft.com/office/drawing/2014/main" id="{5C5BB7D1-7E15-4D11-8FE1-65E1D17E36B8}"/>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62" name="テキスト ボックス 661">
          <a:extLst>
            <a:ext uri="{FF2B5EF4-FFF2-40B4-BE49-F238E27FC236}">
              <a16:creationId xmlns:a16="http://schemas.microsoft.com/office/drawing/2014/main" id="{8F505E56-64F6-4E4F-B529-E291686EE81F}"/>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63" name="テキスト ボックス 662">
          <a:extLst>
            <a:ext uri="{FF2B5EF4-FFF2-40B4-BE49-F238E27FC236}">
              <a16:creationId xmlns:a16="http://schemas.microsoft.com/office/drawing/2014/main" id="{4F24D137-5D41-41E1-9FDE-34CB045D1510}"/>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64" name="テキスト ボックス 663">
          <a:extLst>
            <a:ext uri="{FF2B5EF4-FFF2-40B4-BE49-F238E27FC236}">
              <a16:creationId xmlns:a16="http://schemas.microsoft.com/office/drawing/2014/main" id="{F6875D32-6962-4A46-8F09-269CE2A313E9}"/>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5" name="テキスト ボックス 664">
          <a:extLst>
            <a:ext uri="{FF2B5EF4-FFF2-40B4-BE49-F238E27FC236}">
              <a16:creationId xmlns:a16="http://schemas.microsoft.com/office/drawing/2014/main" id="{2925BAAD-DE13-4B33-9708-07E33C057FDF}"/>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118745</xdr:rowOff>
    </xdr:from>
    <xdr:to>
      <xdr:col>85</xdr:col>
      <xdr:colOff>177800</xdr:colOff>
      <xdr:row>80</xdr:row>
      <xdr:rowOff>48895</xdr:rowOff>
    </xdr:to>
    <xdr:sp macro="" textlink="">
      <xdr:nvSpPr>
        <xdr:cNvPr id="666" name="楕円 665">
          <a:extLst>
            <a:ext uri="{FF2B5EF4-FFF2-40B4-BE49-F238E27FC236}">
              <a16:creationId xmlns:a16="http://schemas.microsoft.com/office/drawing/2014/main" id="{787A0471-019C-4DF5-802C-C8DFAC794D15}"/>
            </a:ext>
          </a:extLst>
        </xdr:cNvPr>
        <xdr:cNvSpPr/>
      </xdr:nvSpPr>
      <xdr:spPr>
        <a:xfrm>
          <a:off x="16268700" y="13663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78</xdr:row>
      <xdr:rowOff>141622</xdr:rowOff>
    </xdr:from>
    <xdr:ext cx="405111" cy="259045"/>
    <xdr:sp macro="" textlink="">
      <xdr:nvSpPr>
        <xdr:cNvPr id="667" name="【消防施設】&#10;有形固定資産減価償却率該当値テキスト">
          <a:extLst>
            <a:ext uri="{FF2B5EF4-FFF2-40B4-BE49-F238E27FC236}">
              <a16:creationId xmlns:a16="http://schemas.microsoft.com/office/drawing/2014/main" id="{0FA2DC46-5AF5-4069-B2AE-C73F548B1069}"/>
            </a:ext>
          </a:extLst>
        </xdr:cNvPr>
        <xdr:cNvSpPr txBox="1"/>
      </xdr:nvSpPr>
      <xdr:spPr>
        <a:xfrm>
          <a:off x="16357600" y="13514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132080</xdr:rowOff>
    </xdr:from>
    <xdr:to>
      <xdr:col>81</xdr:col>
      <xdr:colOff>101600</xdr:colOff>
      <xdr:row>80</xdr:row>
      <xdr:rowOff>62230</xdr:rowOff>
    </xdr:to>
    <xdr:sp macro="" textlink="">
      <xdr:nvSpPr>
        <xdr:cNvPr id="668" name="楕円 667">
          <a:extLst>
            <a:ext uri="{FF2B5EF4-FFF2-40B4-BE49-F238E27FC236}">
              <a16:creationId xmlns:a16="http://schemas.microsoft.com/office/drawing/2014/main" id="{344BDB55-B5E5-4378-9B32-99A9DACE409C}"/>
            </a:ext>
          </a:extLst>
        </xdr:cNvPr>
        <xdr:cNvSpPr/>
      </xdr:nvSpPr>
      <xdr:spPr>
        <a:xfrm>
          <a:off x="15430500" y="13676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79</xdr:row>
      <xdr:rowOff>169545</xdr:rowOff>
    </xdr:from>
    <xdr:to>
      <xdr:col>85</xdr:col>
      <xdr:colOff>127000</xdr:colOff>
      <xdr:row>80</xdr:row>
      <xdr:rowOff>11430</xdr:rowOff>
    </xdr:to>
    <xdr:cxnSp macro="">
      <xdr:nvCxnSpPr>
        <xdr:cNvPr id="669" name="直線コネクタ 668">
          <a:extLst>
            <a:ext uri="{FF2B5EF4-FFF2-40B4-BE49-F238E27FC236}">
              <a16:creationId xmlns:a16="http://schemas.microsoft.com/office/drawing/2014/main" id="{CE6F9F58-3FDB-498B-AC5F-9DC5578F748A}"/>
            </a:ext>
          </a:extLst>
        </xdr:cNvPr>
        <xdr:cNvCxnSpPr/>
      </xdr:nvCxnSpPr>
      <xdr:spPr>
        <a:xfrm flipV="1">
          <a:off x="15481300" y="13714095"/>
          <a:ext cx="838200" cy="1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79</xdr:row>
      <xdr:rowOff>88264</xdr:rowOff>
    </xdr:from>
    <xdr:to>
      <xdr:col>76</xdr:col>
      <xdr:colOff>165100</xdr:colOff>
      <xdr:row>80</xdr:row>
      <xdr:rowOff>18414</xdr:rowOff>
    </xdr:to>
    <xdr:sp macro="" textlink="">
      <xdr:nvSpPr>
        <xdr:cNvPr id="670" name="楕円 669">
          <a:extLst>
            <a:ext uri="{FF2B5EF4-FFF2-40B4-BE49-F238E27FC236}">
              <a16:creationId xmlns:a16="http://schemas.microsoft.com/office/drawing/2014/main" id="{F720A8C1-CBC4-40D8-A3E7-E55EBB30DBFD}"/>
            </a:ext>
          </a:extLst>
        </xdr:cNvPr>
        <xdr:cNvSpPr/>
      </xdr:nvSpPr>
      <xdr:spPr>
        <a:xfrm>
          <a:off x="14541500" y="136328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139064</xdr:rowOff>
    </xdr:from>
    <xdr:to>
      <xdr:col>81</xdr:col>
      <xdr:colOff>50800</xdr:colOff>
      <xdr:row>80</xdr:row>
      <xdr:rowOff>11430</xdr:rowOff>
    </xdr:to>
    <xdr:cxnSp macro="">
      <xdr:nvCxnSpPr>
        <xdr:cNvPr id="671" name="直線コネクタ 670">
          <a:extLst>
            <a:ext uri="{FF2B5EF4-FFF2-40B4-BE49-F238E27FC236}">
              <a16:creationId xmlns:a16="http://schemas.microsoft.com/office/drawing/2014/main" id="{D1C7F6BB-9230-4083-A186-49BF9757BB10}"/>
            </a:ext>
          </a:extLst>
        </xdr:cNvPr>
        <xdr:cNvCxnSpPr/>
      </xdr:nvCxnSpPr>
      <xdr:spPr>
        <a:xfrm>
          <a:off x="14592300" y="13683614"/>
          <a:ext cx="889000" cy="438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79</xdr:row>
      <xdr:rowOff>44450</xdr:rowOff>
    </xdr:from>
    <xdr:to>
      <xdr:col>72</xdr:col>
      <xdr:colOff>38100</xdr:colOff>
      <xdr:row>79</xdr:row>
      <xdr:rowOff>146050</xdr:rowOff>
    </xdr:to>
    <xdr:sp macro="" textlink="">
      <xdr:nvSpPr>
        <xdr:cNvPr id="672" name="楕円 671">
          <a:extLst>
            <a:ext uri="{FF2B5EF4-FFF2-40B4-BE49-F238E27FC236}">
              <a16:creationId xmlns:a16="http://schemas.microsoft.com/office/drawing/2014/main" id="{FCA7CE9F-BB25-4760-819D-9B58D98B6E41}"/>
            </a:ext>
          </a:extLst>
        </xdr:cNvPr>
        <xdr:cNvSpPr/>
      </xdr:nvSpPr>
      <xdr:spPr>
        <a:xfrm>
          <a:off x="13652500" y="13589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79</xdr:row>
      <xdr:rowOff>95250</xdr:rowOff>
    </xdr:from>
    <xdr:to>
      <xdr:col>76</xdr:col>
      <xdr:colOff>114300</xdr:colOff>
      <xdr:row>79</xdr:row>
      <xdr:rowOff>139064</xdr:rowOff>
    </xdr:to>
    <xdr:cxnSp macro="">
      <xdr:nvCxnSpPr>
        <xdr:cNvPr id="673" name="直線コネクタ 672">
          <a:extLst>
            <a:ext uri="{FF2B5EF4-FFF2-40B4-BE49-F238E27FC236}">
              <a16:creationId xmlns:a16="http://schemas.microsoft.com/office/drawing/2014/main" id="{261B1865-1267-48ED-B715-26C2540BC417}"/>
            </a:ext>
          </a:extLst>
        </xdr:cNvPr>
        <xdr:cNvCxnSpPr/>
      </xdr:nvCxnSpPr>
      <xdr:spPr>
        <a:xfrm>
          <a:off x="13703300" y="13639800"/>
          <a:ext cx="889000" cy="438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79</xdr:row>
      <xdr:rowOff>636</xdr:rowOff>
    </xdr:from>
    <xdr:to>
      <xdr:col>67</xdr:col>
      <xdr:colOff>101600</xdr:colOff>
      <xdr:row>79</xdr:row>
      <xdr:rowOff>102236</xdr:rowOff>
    </xdr:to>
    <xdr:sp macro="" textlink="">
      <xdr:nvSpPr>
        <xdr:cNvPr id="674" name="楕円 673">
          <a:extLst>
            <a:ext uri="{FF2B5EF4-FFF2-40B4-BE49-F238E27FC236}">
              <a16:creationId xmlns:a16="http://schemas.microsoft.com/office/drawing/2014/main" id="{A3D3E676-C4A8-48C4-8B80-EB3091202C03}"/>
            </a:ext>
          </a:extLst>
        </xdr:cNvPr>
        <xdr:cNvSpPr/>
      </xdr:nvSpPr>
      <xdr:spPr>
        <a:xfrm>
          <a:off x="12763500" y="13545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79</xdr:row>
      <xdr:rowOff>51436</xdr:rowOff>
    </xdr:from>
    <xdr:to>
      <xdr:col>71</xdr:col>
      <xdr:colOff>177800</xdr:colOff>
      <xdr:row>79</xdr:row>
      <xdr:rowOff>95250</xdr:rowOff>
    </xdr:to>
    <xdr:cxnSp macro="">
      <xdr:nvCxnSpPr>
        <xdr:cNvPr id="675" name="直線コネクタ 674">
          <a:extLst>
            <a:ext uri="{FF2B5EF4-FFF2-40B4-BE49-F238E27FC236}">
              <a16:creationId xmlns:a16="http://schemas.microsoft.com/office/drawing/2014/main" id="{8A976C2A-02E7-475E-AC4E-8D154E71FB35}"/>
            </a:ext>
          </a:extLst>
        </xdr:cNvPr>
        <xdr:cNvCxnSpPr/>
      </xdr:nvCxnSpPr>
      <xdr:spPr>
        <a:xfrm>
          <a:off x="12814300" y="13595986"/>
          <a:ext cx="889000" cy="438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156227</xdr:rowOff>
    </xdr:from>
    <xdr:ext cx="405111" cy="259045"/>
    <xdr:sp macro="" textlink="">
      <xdr:nvSpPr>
        <xdr:cNvPr id="676" name="n_1aveValue【消防施設】&#10;有形固定資産減価償却率">
          <a:extLst>
            <a:ext uri="{FF2B5EF4-FFF2-40B4-BE49-F238E27FC236}">
              <a16:creationId xmlns:a16="http://schemas.microsoft.com/office/drawing/2014/main" id="{35E0CF36-BCD3-4671-B55D-6DCA2905B6BF}"/>
            </a:ext>
          </a:extLst>
        </xdr:cNvPr>
        <xdr:cNvSpPr txBox="1"/>
      </xdr:nvSpPr>
      <xdr:spPr>
        <a:xfrm>
          <a:off x="15266044" y="14215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133366</xdr:rowOff>
    </xdr:from>
    <xdr:ext cx="405111" cy="259045"/>
    <xdr:sp macro="" textlink="">
      <xdr:nvSpPr>
        <xdr:cNvPr id="677" name="n_2aveValue【消防施設】&#10;有形固定資産減価償却率">
          <a:extLst>
            <a:ext uri="{FF2B5EF4-FFF2-40B4-BE49-F238E27FC236}">
              <a16:creationId xmlns:a16="http://schemas.microsoft.com/office/drawing/2014/main" id="{2CB06E7D-1E59-457B-AEF2-87BFF487BA3A}"/>
            </a:ext>
          </a:extLst>
        </xdr:cNvPr>
        <xdr:cNvSpPr txBox="1"/>
      </xdr:nvSpPr>
      <xdr:spPr>
        <a:xfrm>
          <a:off x="14389744" y="141922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118127</xdr:rowOff>
    </xdr:from>
    <xdr:ext cx="405111" cy="259045"/>
    <xdr:sp macro="" textlink="">
      <xdr:nvSpPr>
        <xdr:cNvPr id="678" name="n_3aveValue【消防施設】&#10;有形固定資産減価償却率">
          <a:extLst>
            <a:ext uri="{FF2B5EF4-FFF2-40B4-BE49-F238E27FC236}">
              <a16:creationId xmlns:a16="http://schemas.microsoft.com/office/drawing/2014/main" id="{87597642-3E50-4F58-914C-AE97CB0A16A7}"/>
            </a:ext>
          </a:extLst>
        </xdr:cNvPr>
        <xdr:cNvSpPr txBox="1"/>
      </xdr:nvSpPr>
      <xdr:spPr>
        <a:xfrm>
          <a:off x="13500744" y="14177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121938</xdr:rowOff>
    </xdr:from>
    <xdr:ext cx="405111" cy="259045"/>
    <xdr:sp macro="" textlink="">
      <xdr:nvSpPr>
        <xdr:cNvPr id="679" name="n_4aveValue【消防施設】&#10;有形固定資産減価償却率">
          <a:extLst>
            <a:ext uri="{FF2B5EF4-FFF2-40B4-BE49-F238E27FC236}">
              <a16:creationId xmlns:a16="http://schemas.microsoft.com/office/drawing/2014/main" id="{FDF35794-37B5-46A7-B955-569C3092AEA5}"/>
            </a:ext>
          </a:extLst>
        </xdr:cNvPr>
        <xdr:cNvSpPr txBox="1"/>
      </xdr:nvSpPr>
      <xdr:spPr>
        <a:xfrm>
          <a:off x="12611744" y="141808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78</xdr:row>
      <xdr:rowOff>78757</xdr:rowOff>
    </xdr:from>
    <xdr:ext cx="405111" cy="259045"/>
    <xdr:sp macro="" textlink="">
      <xdr:nvSpPr>
        <xdr:cNvPr id="680" name="n_1mainValue【消防施設】&#10;有形固定資産減価償却率">
          <a:extLst>
            <a:ext uri="{FF2B5EF4-FFF2-40B4-BE49-F238E27FC236}">
              <a16:creationId xmlns:a16="http://schemas.microsoft.com/office/drawing/2014/main" id="{39B71341-BC20-4F75-A73B-485E30223570}"/>
            </a:ext>
          </a:extLst>
        </xdr:cNvPr>
        <xdr:cNvSpPr txBox="1"/>
      </xdr:nvSpPr>
      <xdr:spPr>
        <a:xfrm>
          <a:off x="15266044" y="13451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78</xdr:row>
      <xdr:rowOff>34941</xdr:rowOff>
    </xdr:from>
    <xdr:ext cx="405111" cy="259045"/>
    <xdr:sp macro="" textlink="">
      <xdr:nvSpPr>
        <xdr:cNvPr id="681" name="n_2mainValue【消防施設】&#10;有形固定資産減価償却率">
          <a:extLst>
            <a:ext uri="{FF2B5EF4-FFF2-40B4-BE49-F238E27FC236}">
              <a16:creationId xmlns:a16="http://schemas.microsoft.com/office/drawing/2014/main" id="{45B44F13-0B50-4368-9CEC-2FA4B8F4BED3}"/>
            </a:ext>
          </a:extLst>
        </xdr:cNvPr>
        <xdr:cNvSpPr txBox="1"/>
      </xdr:nvSpPr>
      <xdr:spPr>
        <a:xfrm>
          <a:off x="14389744" y="134080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77</xdr:row>
      <xdr:rowOff>162577</xdr:rowOff>
    </xdr:from>
    <xdr:ext cx="405111" cy="259045"/>
    <xdr:sp macro="" textlink="">
      <xdr:nvSpPr>
        <xdr:cNvPr id="682" name="n_3mainValue【消防施設】&#10;有形固定資産減価償却率">
          <a:extLst>
            <a:ext uri="{FF2B5EF4-FFF2-40B4-BE49-F238E27FC236}">
              <a16:creationId xmlns:a16="http://schemas.microsoft.com/office/drawing/2014/main" id="{D64C1BD6-CBA9-4EF7-838D-B0C7AD2A4D60}"/>
            </a:ext>
          </a:extLst>
        </xdr:cNvPr>
        <xdr:cNvSpPr txBox="1"/>
      </xdr:nvSpPr>
      <xdr:spPr>
        <a:xfrm>
          <a:off x="13500744" y="13364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77</xdr:row>
      <xdr:rowOff>118763</xdr:rowOff>
    </xdr:from>
    <xdr:ext cx="405111" cy="259045"/>
    <xdr:sp macro="" textlink="">
      <xdr:nvSpPr>
        <xdr:cNvPr id="683" name="n_4mainValue【消防施設】&#10;有形固定資産減価償却率">
          <a:extLst>
            <a:ext uri="{FF2B5EF4-FFF2-40B4-BE49-F238E27FC236}">
              <a16:creationId xmlns:a16="http://schemas.microsoft.com/office/drawing/2014/main" id="{B43FB671-16E1-4797-8E73-2C3549642B64}"/>
            </a:ext>
          </a:extLst>
        </xdr:cNvPr>
        <xdr:cNvSpPr txBox="1"/>
      </xdr:nvSpPr>
      <xdr:spPr>
        <a:xfrm>
          <a:off x="12611744" y="133204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84" name="正方形/長方形 683">
          <a:extLst>
            <a:ext uri="{FF2B5EF4-FFF2-40B4-BE49-F238E27FC236}">
              <a16:creationId xmlns:a16="http://schemas.microsoft.com/office/drawing/2014/main" id="{140D2971-D1EA-418D-BB07-24613942ECAB}"/>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5" name="正方形/長方形 684">
          <a:extLst>
            <a:ext uri="{FF2B5EF4-FFF2-40B4-BE49-F238E27FC236}">
              <a16:creationId xmlns:a16="http://schemas.microsoft.com/office/drawing/2014/main" id="{B05451B5-48B2-4B0C-A185-51E50FF05572}"/>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6" name="正方形/長方形 685">
          <a:extLst>
            <a:ext uri="{FF2B5EF4-FFF2-40B4-BE49-F238E27FC236}">
              <a16:creationId xmlns:a16="http://schemas.microsoft.com/office/drawing/2014/main" id="{2E879BF7-47F1-4D2A-A4BF-D2530D44361B}"/>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7" name="正方形/長方形 686">
          <a:extLst>
            <a:ext uri="{FF2B5EF4-FFF2-40B4-BE49-F238E27FC236}">
              <a16:creationId xmlns:a16="http://schemas.microsoft.com/office/drawing/2014/main" id="{EDBA3458-66D5-4280-A042-F3FA784922E7}"/>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8" name="正方形/長方形 687">
          <a:extLst>
            <a:ext uri="{FF2B5EF4-FFF2-40B4-BE49-F238E27FC236}">
              <a16:creationId xmlns:a16="http://schemas.microsoft.com/office/drawing/2014/main" id="{FD106E43-B6F2-40BF-9E7D-6A0628A25FBB}"/>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9" name="正方形/長方形 688">
          <a:extLst>
            <a:ext uri="{FF2B5EF4-FFF2-40B4-BE49-F238E27FC236}">
              <a16:creationId xmlns:a16="http://schemas.microsoft.com/office/drawing/2014/main" id="{0508C2F1-E11A-4A24-9861-600C81E46C01}"/>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90" name="正方形/長方形 689">
          <a:extLst>
            <a:ext uri="{FF2B5EF4-FFF2-40B4-BE49-F238E27FC236}">
              <a16:creationId xmlns:a16="http://schemas.microsoft.com/office/drawing/2014/main" id="{8861EEDE-9387-4FD7-B2BE-82D8BEB7466A}"/>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91" name="正方形/長方形 690">
          <a:extLst>
            <a:ext uri="{FF2B5EF4-FFF2-40B4-BE49-F238E27FC236}">
              <a16:creationId xmlns:a16="http://schemas.microsoft.com/office/drawing/2014/main" id="{EF536AA6-1E3C-4A2D-913A-F9DB5D981ACD}"/>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92" name="テキスト ボックス 691">
          <a:extLst>
            <a:ext uri="{FF2B5EF4-FFF2-40B4-BE49-F238E27FC236}">
              <a16:creationId xmlns:a16="http://schemas.microsoft.com/office/drawing/2014/main" id="{5B6B1ED1-8FA3-4F16-B79A-6F2BAA3BC864}"/>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93" name="直線コネクタ 692">
          <a:extLst>
            <a:ext uri="{FF2B5EF4-FFF2-40B4-BE49-F238E27FC236}">
              <a16:creationId xmlns:a16="http://schemas.microsoft.com/office/drawing/2014/main" id="{6E873747-5C12-4C02-8C4C-21ADC47AF7D9}"/>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694" name="直線コネクタ 693">
          <a:extLst>
            <a:ext uri="{FF2B5EF4-FFF2-40B4-BE49-F238E27FC236}">
              <a16:creationId xmlns:a16="http://schemas.microsoft.com/office/drawing/2014/main" id="{5CED7EDC-8D37-4083-9402-B1FA6003C131}"/>
            </a:ext>
          </a:extLst>
        </xdr:cNvPr>
        <xdr:cNvCxnSpPr/>
      </xdr:nvCxnSpPr>
      <xdr:spPr>
        <a:xfrm>
          <a:off x="18288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695" name="テキスト ボックス 694">
          <a:extLst>
            <a:ext uri="{FF2B5EF4-FFF2-40B4-BE49-F238E27FC236}">
              <a16:creationId xmlns:a16="http://schemas.microsoft.com/office/drawing/2014/main" id="{A9D0968B-1A65-4E09-8B5A-7C1369EF48DD}"/>
            </a:ext>
          </a:extLst>
        </xdr:cNvPr>
        <xdr:cNvSpPr txBox="1"/>
      </xdr:nvSpPr>
      <xdr:spPr>
        <a:xfrm>
          <a:off x="17820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696" name="直線コネクタ 695">
          <a:extLst>
            <a:ext uri="{FF2B5EF4-FFF2-40B4-BE49-F238E27FC236}">
              <a16:creationId xmlns:a16="http://schemas.microsoft.com/office/drawing/2014/main" id="{93B811D4-C6BD-464C-BA7B-0F065328E732}"/>
            </a:ext>
          </a:extLst>
        </xdr:cNvPr>
        <xdr:cNvCxnSpPr/>
      </xdr:nvCxnSpPr>
      <xdr:spPr>
        <a:xfrm>
          <a:off x="18288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697" name="テキスト ボックス 696">
          <a:extLst>
            <a:ext uri="{FF2B5EF4-FFF2-40B4-BE49-F238E27FC236}">
              <a16:creationId xmlns:a16="http://schemas.microsoft.com/office/drawing/2014/main" id="{AE141808-DF2D-4517-A877-F629ECEA803D}"/>
            </a:ext>
          </a:extLst>
        </xdr:cNvPr>
        <xdr:cNvSpPr txBox="1"/>
      </xdr:nvSpPr>
      <xdr:spPr>
        <a:xfrm>
          <a:off x="17820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698" name="直線コネクタ 697">
          <a:extLst>
            <a:ext uri="{FF2B5EF4-FFF2-40B4-BE49-F238E27FC236}">
              <a16:creationId xmlns:a16="http://schemas.microsoft.com/office/drawing/2014/main" id="{C2A450B8-B66E-4EA4-97B2-B3A675118E2D}"/>
            </a:ext>
          </a:extLst>
        </xdr:cNvPr>
        <xdr:cNvCxnSpPr/>
      </xdr:nvCxnSpPr>
      <xdr:spPr>
        <a:xfrm>
          <a:off x="18288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699" name="テキスト ボックス 698">
          <a:extLst>
            <a:ext uri="{FF2B5EF4-FFF2-40B4-BE49-F238E27FC236}">
              <a16:creationId xmlns:a16="http://schemas.microsoft.com/office/drawing/2014/main" id="{237D7C81-88AD-4D61-8C28-41CD52A7F87C}"/>
            </a:ext>
          </a:extLst>
        </xdr:cNvPr>
        <xdr:cNvSpPr txBox="1"/>
      </xdr:nvSpPr>
      <xdr:spPr>
        <a:xfrm>
          <a:off x="17820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700" name="直線コネクタ 699">
          <a:extLst>
            <a:ext uri="{FF2B5EF4-FFF2-40B4-BE49-F238E27FC236}">
              <a16:creationId xmlns:a16="http://schemas.microsoft.com/office/drawing/2014/main" id="{CFABAC0F-D2B4-45E7-97E4-D393F8C4D23A}"/>
            </a:ext>
          </a:extLst>
        </xdr:cNvPr>
        <xdr:cNvCxnSpPr/>
      </xdr:nvCxnSpPr>
      <xdr:spPr>
        <a:xfrm>
          <a:off x="18288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701" name="テキスト ボックス 700">
          <a:extLst>
            <a:ext uri="{FF2B5EF4-FFF2-40B4-BE49-F238E27FC236}">
              <a16:creationId xmlns:a16="http://schemas.microsoft.com/office/drawing/2014/main" id="{C04DE0F6-0F25-447E-AAEF-B13F5A3644D5}"/>
            </a:ext>
          </a:extLst>
        </xdr:cNvPr>
        <xdr:cNvSpPr txBox="1"/>
      </xdr:nvSpPr>
      <xdr:spPr>
        <a:xfrm>
          <a:off x="17820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702" name="直線コネクタ 701">
          <a:extLst>
            <a:ext uri="{FF2B5EF4-FFF2-40B4-BE49-F238E27FC236}">
              <a16:creationId xmlns:a16="http://schemas.microsoft.com/office/drawing/2014/main" id="{6DD2AA0D-1D47-42D5-8CDA-62A6E8E3DA6D}"/>
            </a:ext>
          </a:extLst>
        </xdr:cNvPr>
        <xdr:cNvCxnSpPr/>
      </xdr:nvCxnSpPr>
      <xdr:spPr>
        <a:xfrm>
          <a:off x="18288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703" name="テキスト ボックス 702">
          <a:extLst>
            <a:ext uri="{FF2B5EF4-FFF2-40B4-BE49-F238E27FC236}">
              <a16:creationId xmlns:a16="http://schemas.microsoft.com/office/drawing/2014/main" id="{9EC44E85-9E65-46C1-B343-BA01D78F0C64}"/>
            </a:ext>
          </a:extLst>
        </xdr:cNvPr>
        <xdr:cNvSpPr txBox="1"/>
      </xdr:nvSpPr>
      <xdr:spPr>
        <a:xfrm>
          <a:off x="17820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704" name="直線コネクタ 703">
          <a:extLst>
            <a:ext uri="{FF2B5EF4-FFF2-40B4-BE49-F238E27FC236}">
              <a16:creationId xmlns:a16="http://schemas.microsoft.com/office/drawing/2014/main" id="{2486869B-E88D-4769-B8E4-8344420458C2}"/>
            </a:ext>
          </a:extLst>
        </xdr:cNvPr>
        <xdr:cNvCxnSpPr/>
      </xdr:nvCxnSpPr>
      <xdr:spPr>
        <a:xfrm>
          <a:off x="18288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705" name="テキスト ボックス 704">
          <a:extLst>
            <a:ext uri="{FF2B5EF4-FFF2-40B4-BE49-F238E27FC236}">
              <a16:creationId xmlns:a16="http://schemas.microsoft.com/office/drawing/2014/main" id="{74CA377C-AC84-42A4-9D5C-A089BC1084FD}"/>
            </a:ext>
          </a:extLst>
        </xdr:cNvPr>
        <xdr:cNvSpPr txBox="1"/>
      </xdr:nvSpPr>
      <xdr:spPr>
        <a:xfrm>
          <a:off x="17820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06" name="直線コネクタ 705">
          <a:extLst>
            <a:ext uri="{FF2B5EF4-FFF2-40B4-BE49-F238E27FC236}">
              <a16:creationId xmlns:a16="http://schemas.microsoft.com/office/drawing/2014/main" id="{69C47C41-8ABE-4599-B5CF-90E78BD79521}"/>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07" name="テキスト ボックス 706">
          <a:extLst>
            <a:ext uri="{FF2B5EF4-FFF2-40B4-BE49-F238E27FC236}">
              <a16:creationId xmlns:a16="http://schemas.microsoft.com/office/drawing/2014/main" id="{7EB8B363-7B2B-4182-A3FE-1C57BA4F987A}"/>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8" name="【消防施設】&#10;一人当たり面積グラフ枠">
          <a:extLst>
            <a:ext uri="{FF2B5EF4-FFF2-40B4-BE49-F238E27FC236}">
              <a16:creationId xmlns:a16="http://schemas.microsoft.com/office/drawing/2014/main" id="{91F16094-578E-463F-A52E-D9A8CE67F0D6}"/>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67492</xdr:rowOff>
    </xdr:from>
    <xdr:to>
      <xdr:col>116</xdr:col>
      <xdr:colOff>62864</xdr:colOff>
      <xdr:row>86</xdr:row>
      <xdr:rowOff>129539</xdr:rowOff>
    </xdr:to>
    <xdr:cxnSp macro="">
      <xdr:nvCxnSpPr>
        <xdr:cNvPr id="709" name="直線コネクタ 708">
          <a:extLst>
            <a:ext uri="{FF2B5EF4-FFF2-40B4-BE49-F238E27FC236}">
              <a16:creationId xmlns:a16="http://schemas.microsoft.com/office/drawing/2014/main" id="{8B6DC5CE-A606-443D-832A-91DA4DEB0973}"/>
            </a:ext>
          </a:extLst>
        </xdr:cNvPr>
        <xdr:cNvCxnSpPr/>
      </xdr:nvCxnSpPr>
      <xdr:spPr>
        <a:xfrm flipV="1">
          <a:off x="22160864" y="13269142"/>
          <a:ext cx="0" cy="16050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133366</xdr:rowOff>
    </xdr:from>
    <xdr:ext cx="469744" cy="259045"/>
    <xdr:sp macro="" textlink="">
      <xdr:nvSpPr>
        <xdr:cNvPr id="710" name="【消防施設】&#10;一人当たり面積最小値テキスト">
          <a:extLst>
            <a:ext uri="{FF2B5EF4-FFF2-40B4-BE49-F238E27FC236}">
              <a16:creationId xmlns:a16="http://schemas.microsoft.com/office/drawing/2014/main" id="{EBDCC0B3-1411-4907-AB43-9AACF02017C6}"/>
            </a:ext>
          </a:extLst>
        </xdr:cNvPr>
        <xdr:cNvSpPr txBox="1"/>
      </xdr:nvSpPr>
      <xdr:spPr>
        <a:xfrm>
          <a:off x="22199600" y="148780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129539</xdr:rowOff>
    </xdr:from>
    <xdr:to>
      <xdr:col>116</xdr:col>
      <xdr:colOff>152400</xdr:colOff>
      <xdr:row>86</xdr:row>
      <xdr:rowOff>129539</xdr:rowOff>
    </xdr:to>
    <xdr:cxnSp macro="">
      <xdr:nvCxnSpPr>
        <xdr:cNvPr id="711" name="直線コネクタ 710">
          <a:extLst>
            <a:ext uri="{FF2B5EF4-FFF2-40B4-BE49-F238E27FC236}">
              <a16:creationId xmlns:a16="http://schemas.microsoft.com/office/drawing/2014/main" id="{F74D2128-2EF9-44AA-8C7A-D0EDC1898465}"/>
            </a:ext>
          </a:extLst>
        </xdr:cNvPr>
        <xdr:cNvCxnSpPr/>
      </xdr:nvCxnSpPr>
      <xdr:spPr>
        <a:xfrm>
          <a:off x="22072600" y="148742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14169</xdr:rowOff>
    </xdr:from>
    <xdr:ext cx="469744" cy="259045"/>
    <xdr:sp macro="" textlink="">
      <xdr:nvSpPr>
        <xdr:cNvPr id="712" name="【消防施設】&#10;一人当たり面積最大値テキスト">
          <a:extLst>
            <a:ext uri="{FF2B5EF4-FFF2-40B4-BE49-F238E27FC236}">
              <a16:creationId xmlns:a16="http://schemas.microsoft.com/office/drawing/2014/main" id="{B52F9F4F-1548-44A3-B01B-B63544DC2EE4}"/>
            </a:ext>
          </a:extLst>
        </xdr:cNvPr>
        <xdr:cNvSpPr txBox="1"/>
      </xdr:nvSpPr>
      <xdr:spPr>
        <a:xfrm>
          <a:off x="22199600" y="130443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67492</xdr:rowOff>
    </xdr:from>
    <xdr:to>
      <xdr:col>116</xdr:col>
      <xdr:colOff>152400</xdr:colOff>
      <xdr:row>77</xdr:row>
      <xdr:rowOff>67492</xdr:rowOff>
    </xdr:to>
    <xdr:cxnSp macro="">
      <xdr:nvCxnSpPr>
        <xdr:cNvPr id="713" name="直線コネクタ 712">
          <a:extLst>
            <a:ext uri="{FF2B5EF4-FFF2-40B4-BE49-F238E27FC236}">
              <a16:creationId xmlns:a16="http://schemas.microsoft.com/office/drawing/2014/main" id="{E59E442B-42F5-42C1-9AEB-A478929C621E}"/>
            </a:ext>
          </a:extLst>
        </xdr:cNvPr>
        <xdr:cNvCxnSpPr/>
      </xdr:nvCxnSpPr>
      <xdr:spPr>
        <a:xfrm>
          <a:off x="22072600" y="132691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169834</xdr:rowOff>
    </xdr:from>
    <xdr:ext cx="469744" cy="259045"/>
    <xdr:sp macro="" textlink="">
      <xdr:nvSpPr>
        <xdr:cNvPr id="714" name="【消防施設】&#10;一人当たり面積平均値テキスト">
          <a:extLst>
            <a:ext uri="{FF2B5EF4-FFF2-40B4-BE49-F238E27FC236}">
              <a16:creationId xmlns:a16="http://schemas.microsoft.com/office/drawing/2014/main" id="{D830F316-F4FF-4F6A-AB66-0B28455E2C97}"/>
            </a:ext>
          </a:extLst>
        </xdr:cNvPr>
        <xdr:cNvSpPr txBox="1"/>
      </xdr:nvSpPr>
      <xdr:spPr>
        <a:xfrm>
          <a:off x="22199600" y="1457163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19957</xdr:rowOff>
    </xdr:from>
    <xdr:to>
      <xdr:col>116</xdr:col>
      <xdr:colOff>114300</xdr:colOff>
      <xdr:row>85</xdr:row>
      <xdr:rowOff>121557</xdr:rowOff>
    </xdr:to>
    <xdr:sp macro="" textlink="">
      <xdr:nvSpPr>
        <xdr:cNvPr id="715" name="フローチャート: 判断 714">
          <a:extLst>
            <a:ext uri="{FF2B5EF4-FFF2-40B4-BE49-F238E27FC236}">
              <a16:creationId xmlns:a16="http://schemas.microsoft.com/office/drawing/2014/main" id="{87ECB2CA-E522-47B6-8B97-D8516204D644}"/>
            </a:ext>
          </a:extLst>
        </xdr:cNvPr>
        <xdr:cNvSpPr/>
      </xdr:nvSpPr>
      <xdr:spPr>
        <a:xfrm>
          <a:off x="22110700" y="145932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85</xdr:row>
      <xdr:rowOff>26488</xdr:rowOff>
    </xdr:from>
    <xdr:to>
      <xdr:col>112</xdr:col>
      <xdr:colOff>38100</xdr:colOff>
      <xdr:row>85</xdr:row>
      <xdr:rowOff>128088</xdr:rowOff>
    </xdr:to>
    <xdr:sp macro="" textlink="">
      <xdr:nvSpPr>
        <xdr:cNvPr id="716" name="フローチャート: 判断 715">
          <a:extLst>
            <a:ext uri="{FF2B5EF4-FFF2-40B4-BE49-F238E27FC236}">
              <a16:creationId xmlns:a16="http://schemas.microsoft.com/office/drawing/2014/main" id="{4084B702-921B-4719-BE6E-98B290668D4F}"/>
            </a:ext>
          </a:extLst>
        </xdr:cNvPr>
        <xdr:cNvSpPr/>
      </xdr:nvSpPr>
      <xdr:spPr>
        <a:xfrm>
          <a:off x="21272500" y="14599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85</xdr:row>
      <xdr:rowOff>33020</xdr:rowOff>
    </xdr:from>
    <xdr:to>
      <xdr:col>107</xdr:col>
      <xdr:colOff>101600</xdr:colOff>
      <xdr:row>85</xdr:row>
      <xdr:rowOff>134620</xdr:rowOff>
    </xdr:to>
    <xdr:sp macro="" textlink="">
      <xdr:nvSpPr>
        <xdr:cNvPr id="717" name="フローチャート: 判断 716">
          <a:extLst>
            <a:ext uri="{FF2B5EF4-FFF2-40B4-BE49-F238E27FC236}">
              <a16:creationId xmlns:a16="http://schemas.microsoft.com/office/drawing/2014/main" id="{BC4A44C6-406B-4B45-9E22-5DF67CF6B9FC}"/>
            </a:ext>
          </a:extLst>
        </xdr:cNvPr>
        <xdr:cNvSpPr/>
      </xdr:nvSpPr>
      <xdr:spPr>
        <a:xfrm>
          <a:off x="20383500" y="14606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85</xdr:row>
      <xdr:rowOff>33020</xdr:rowOff>
    </xdr:from>
    <xdr:to>
      <xdr:col>102</xdr:col>
      <xdr:colOff>165100</xdr:colOff>
      <xdr:row>85</xdr:row>
      <xdr:rowOff>134620</xdr:rowOff>
    </xdr:to>
    <xdr:sp macro="" textlink="">
      <xdr:nvSpPr>
        <xdr:cNvPr id="718" name="フローチャート: 判断 717">
          <a:extLst>
            <a:ext uri="{FF2B5EF4-FFF2-40B4-BE49-F238E27FC236}">
              <a16:creationId xmlns:a16="http://schemas.microsoft.com/office/drawing/2014/main" id="{9CCE3657-6041-44CB-920D-DEAE9212131C}"/>
            </a:ext>
          </a:extLst>
        </xdr:cNvPr>
        <xdr:cNvSpPr/>
      </xdr:nvSpPr>
      <xdr:spPr>
        <a:xfrm>
          <a:off x="19494500" y="14606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57513</xdr:rowOff>
    </xdr:from>
    <xdr:to>
      <xdr:col>98</xdr:col>
      <xdr:colOff>38100</xdr:colOff>
      <xdr:row>85</xdr:row>
      <xdr:rowOff>159113</xdr:rowOff>
    </xdr:to>
    <xdr:sp macro="" textlink="">
      <xdr:nvSpPr>
        <xdr:cNvPr id="719" name="フローチャート: 判断 718">
          <a:extLst>
            <a:ext uri="{FF2B5EF4-FFF2-40B4-BE49-F238E27FC236}">
              <a16:creationId xmlns:a16="http://schemas.microsoft.com/office/drawing/2014/main" id="{D6C32C12-ED21-4201-AAFF-DCC2C4D107A4}"/>
            </a:ext>
          </a:extLst>
        </xdr:cNvPr>
        <xdr:cNvSpPr/>
      </xdr:nvSpPr>
      <xdr:spPr>
        <a:xfrm>
          <a:off x="18605500" y="14630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20" name="テキスト ボックス 719">
          <a:extLst>
            <a:ext uri="{FF2B5EF4-FFF2-40B4-BE49-F238E27FC236}">
              <a16:creationId xmlns:a16="http://schemas.microsoft.com/office/drawing/2014/main" id="{0FB687DC-B9EF-44B6-AD58-E8CF778545E7}"/>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21" name="テキスト ボックス 720">
          <a:extLst>
            <a:ext uri="{FF2B5EF4-FFF2-40B4-BE49-F238E27FC236}">
              <a16:creationId xmlns:a16="http://schemas.microsoft.com/office/drawing/2014/main" id="{CD241DEF-C107-4AD3-AC34-22C25439B560}"/>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22" name="テキスト ボックス 721">
          <a:extLst>
            <a:ext uri="{FF2B5EF4-FFF2-40B4-BE49-F238E27FC236}">
              <a16:creationId xmlns:a16="http://schemas.microsoft.com/office/drawing/2014/main" id="{C725277C-EFCE-4B16-B28F-C6F4FFF8104F}"/>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23" name="テキスト ボックス 722">
          <a:extLst>
            <a:ext uri="{FF2B5EF4-FFF2-40B4-BE49-F238E27FC236}">
              <a16:creationId xmlns:a16="http://schemas.microsoft.com/office/drawing/2014/main" id="{5DC5AC5E-DFD4-400E-A817-AC4034A822F6}"/>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24" name="テキスト ボックス 723">
          <a:extLst>
            <a:ext uri="{FF2B5EF4-FFF2-40B4-BE49-F238E27FC236}">
              <a16:creationId xmlns:a16="http://schemas.microsoft.com/office/drawing/2014/main" id="{8B26B593-A962-414E-B6C7-86740E424D84}"/>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129358</xdr:rowOff>
    </xdr:from>
    <xdr:to>
      <xdr:col>116</xdr:col>
      <xdr:colOff>114300</xdr:colOff>
      <xdr:row>85</xdr:row>
      <xdr:rowOff>59508</xdr:rowOff>
    </xdr:to>
    <xdr:sp macro="" textlink="">
      <xdr:nvSpPr>
        <xdr:cNvPr id="725" name="楕円 724">
          <a:extLst>
            <a:ext uri="{FF2B5EF4-FFF2-40B4-BE49-F238E27FC236}">
              <a16:creationId xmlns:a16="http://schemas.microsoft.com/office/drawing/2014/main" id="{DF2347E7-1A51-40F6-A991-C5860EF78E01}"/>
            </a:ext>
          </a:extLst>
        </xdr:cNvPr>
        <xdr:cNvSpPr/>
      </xdr:nvSpPr>
      <xdr:spPr>
        <a:xfrm>
          <a:off x="22110700" y="145311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83</xdr:row>
      <xdr:rowOff>152235</xdr:rowOff>
    </xdr:from>
    <xdr:ext cx="469744" cy="259045"/>
    <xdr:sp macro="" textlink="">
      <xdr:nvSpPr>
        <xdr:cNvPr id="726" name="【消防施設】&#10;一人当たり面積該当値テキスト">
          <a:extLst>
            <a:ext uri="{FF2B5EF4-FFF2-40B4-BE49-F238E27FC236}">
              <a16:creationId xmlns:a16="http://schemas.microsoft.com/office/drawing/2014/main" id="{05BF1706-48C1-412C-87BC-59ACC2C57E7D}"/>
            </a:ext>
          </a:extLst>
        </xdr:cNvPr>
        <xdr:cNvSpPr txBox="1"/>
      </xdr:nvSpPr>
      <xdr:spPr>
        <a:xfrm>
          <a:off x="22199600" y="143825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84</xdr:row>
      <xdr:rowOff>134257</xdr:rowOff>
    </xdr:from>
    <xdr:to>
      <xdr:col>112</xdr:col>
      <xdr:colOff>38100</xdr:colOff>
      <xdr:row>85</xdr:row>
      <xdr:rowOff>64407</xdr:rowOff>
    </xdr:to>
    <xdr:sp macro="" textlink="">
      <xdr:nvSpPr>
        <xdr:cNvPr id="727" name="楕円 726">
          <a:extLst>
            <a:ext uri="{FF2B5EF4-FFF2-40B4-BE49-F238E27FC236}">
              <a16:creationId xmlns:a16="http://schemas.microsoft.com/office/drawing/2014/main" id="{F2ECC0DD-D921-41AF-9278-FB712D87E78E}"/>
            </a:ext>
          </a:extLst>
        </xdr:cNvPr>
        <xdr:cNvSpPr/>
      </xdr:nvSpPr>
      <xdr:spPr>
        <a:xfrm>
          <a:off x="21272500" y="145360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8708</xdr:rowOff>
    </xdr:from>
    <xdr:to>
      <xdr:col>116</xdr:col>
      <xdr:colOff>63500</xdr:colOff>
      <xdr:row>85</xdr:row>
      <xdr:rowOff>13607</xdr:rowOff>
    </xdr:to>
    <xdr:cxnSp macro="">
      <xdr:nvCxnSpPr>
        <xdr:cNvPr id="728" name="直線コネクタ 727">
          <a:extLst>
            <a:ext uri="{FF2B5EF4-FFF2-40B4-BE49-F238E27FC236}">
              <a16:creationId xmlns:a16="http://schemas.microsoft.com/office/drawing/2014/main" id="{D79BD7FD-21F8-473D-85F7-140AC9E19363}"/>
            </a:ext>
          </a:extLst>
        </xdr:cNvPr>
        <xdr:cNvCxnSpPr/>
      </xdr:nvCxnSpPr>
      <xdr:spPr>
        <a:xfrm flipV="1">
          <a:off x="21323300" y="14581958"/>
          <a:ext cx="838200" cy="4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84</xdr:row>
      <xdr:rowOff>140788</xdr:rowOff>
    </xdr:from>
    <xdr:to>
      <xdr:col>107</xdr:col>
      <xdr:colOff>101600</xdr:colOff>
      <xdr:row>85</xdr:row>
      <xdr:rowOff>70938</xdr:rowOff>
    </xdr:to>
    <xdr:sp macro="" textlink="">
      <xdr:nvSpPr>
        <xdr:cNvPr id="729" name="楕円 728">
          <a:extLst>
            <a:ext uri="{FF2B5EF4-FFF2-40B4-BE49-F238E27FC236}">
              <a16:creationId xmlns:a16="http://schemas.microsoft.com/office/drawing/2014/main" id="{A8D65E46-A12B-4D5F-A876-53D93086305F}"/>
            </a:ext>
          </a:extLst>
        </xdr:cNvPr>
        <xdr:cNvSpPr/>
      </xdr:nvSpPr>
      <xdr:spPr>
        <a:xfrm>
          <a:off x="20383500" y="145425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13607</xdr:rowOff>
    </xdr:from>
    <xdr:to>
      <xdr:col>111</xdr:col>
      <xdr:colOff>177800</xdr:colOff>
      <xdr:row>85</xdr:row>
      <xdr:rowOff>20138</xdr:rowOff>
    </xdr:to>
    <xdr:cxnSp macro="">
      <xdr:nvCxnSpPr>
        <xdr:cNvPr id="730" name="直線コネクタ 729">
          <a:extLst>
            <a:ext uri="{FF2B5EF4-FFF2-40B4-BE49-F238E27FC236}">
              <a16:creationId xmlns:a16="http://schemas.microsoft.com/office/drawing/2014/main" id="{E136EDEF-FD18-4852-B345-8D766D01D08D}"/>
            </a:ext>
          </a:extLst>
        </xdr:cNvPr>
        <xdr:cNvCxnSpPr/>
      </xdr:nvCxnSpPr>
      <xdr:spPr>
        <a:xfrm flipV="1">
          <a:off x="20434300" y="14586857"/>
          <a:ext cx="8890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84</xdr:row>
      <xdr:rowOff>145687</xdr:rowOff>
    </xdr:from>
    <xdr:to>
      <xdr:col>102</xdr:col>
      <xdr:colOff>165100</xdr:colOff>
      <xdr:row>85</xdr:row>
      <xdr:rowOff>75837</xdr:rowOff>
    </xdr:to>
    <xdr:sp macro="" textlink="">
      <xdr:nvSpPr>
        <xdr:cNvPr id="731" name="楕円 730">
          <a:extLst>
            <a:ext uri="{FF2B5EF4-FFF2-40B4-BE49-F238E27FC236}">
              <a16:creationId xmlns:a16="http://schemas.microsoft.com/office/drawing/2014/main" id="{32996611-CC55-40AC-A21B-DA0797D93AE3}"/>
            </a:ext>
          </a:extLst>
        </xdr:cNvPr>
        <xdr:cNvSpPr/>
      </xdr:nvSpPr>
      <xdr:spPr>
        <a:xfrm>
          <a:off x="19494500" y="145474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20138</xdr:rowOff>
    </xdr:from>
    <xdr:to>
      <xdr:col>107</xdr:col>
      <xdr:colOff>50800</xdr:colOff>
      <xdr:row>85</xdr:row>
      <xdr:rowOff>25037</xdr:rowOff>
    </xdr:to>
    <xdr:cxnSp macro="">
      <xdr:nvCxnSpPr>
        <xdr:cNvPr id="732" name="直線コネクタ 731">
          <a:extLst>
            <a:ext uri="{FF2B5EF4-FFF2-40B4-BE49-F238E27FC236}">
              <a16:creationId xmlns:a16="http://schemas.microsoft.com/office/drawing/2014/main" id="{4E6483B7-4003-4FC9-81DC-DDC525D6DB5C}"/>
            </a:ext>
          </a:extLst>
        </xdr:cNvPr>
        <xdr:cNvCxnSpPr/>
      </xdr:nvCxnSpPr>
      <xdr:spPr>
        <a:xfrm flipV="1">
          <a:off x="19545300" y="14593388"/>
          <a:ext cx="889000" cy="4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84</xdr:row>
      <xdr:rowOff>148952</xdr:rowOff>
    </xdr:from>
    <xdr:to>
      <xdr:col>98</xdr:col>
      <xdr:colOff>38100</xdr:colOff>
      <xdr:row>85</xdr:row>
      <xdr:rowOff>79102</xdr:rowOff>
    </xdr:to>
    <xdr:sp macro="" textlink="">
      <xdr:nvSpPr>
        <xdr:cNvPr id="733" name="楕円 732">
          <a:extLst>
            <a:ext uri="{FF2B5EF4-FFF2-40B4-BE49-F238E27FC236}">
              <a16:creationId xmlns:a16="http://schemas.microsoft.com/office/drawing/2014/main" id="{D826FDFD-A245-4211-BB2E-F70822756E27}"/>
            </a:ext>
          </a:extLst>
        </xdr:cNvPr>
        <xdr:cNvSpPr/>
      </xdr:nvSpPr>
      <xdr:spPr>
        <a:xfrm>
          <a:off x="18605500" y="145507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25037</xdr:rowOff>
    </xdr:from>
    <xdr:to>
      <xdr:col>102</xdr:col>
      <xdr:colOff>114300</xdr:colOff>
      <xdr:row>85</xdr:row>
      <xdr:rowOff>28302</xdr:rowOff>
    </xdr:to>
    <xdr:cxnSp macro="">
      <xdr:nvCxnSpPr>
        <xdr:cNvPr id="734" name="直線コネクタ 733">
          <a:extLst>
            <a:ext uri="{FF2B5EF4-FFF2-40B4-BE49-F238E27FC236}">
              <a16:creationId xmlns:a16="http://schemas.microsoft.com/office/drawing/2014/main" id="{5C0F5D86-5CBE-423F-B6DA-C83EA7F934E6}"/>
            </a:ext>
          </a:extLst>
        </xdr:cNvPr>
        <xdr:cNvCxnSpPr/>
      </xdr:nvCxnSpPr>
      <xdr:spPr>
        <a:xfrm flipV="1">
          <a:off x="18656300" y="14598287"/>
          <a:ext cx="8890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85</xdr:row>
      <xdr:rowOff>119215</xdr:rowOff>
    </xdr:from>
    <xdr:ext cx="469744" cy="259045"/>
    <xdr:sp macro="" textlink="">
      <xdr:nvSpPr>
        <xdr:cNvPr id="735" name="n_1aveValue【消防施設】&#10;一人当たり面積">
          <a:extLst>
            <a:ext uri="{FF2B5EF4-FFF2-40B4-BE49-F238E27FC236}">
              <a16:creationId xmlns:a16="http://schemas.microsoft.com/office/drawing/2014/main" id="{430A71A3-2181-4577-8AA0-96799C13B533}"/>
            </a:ext>
          </a:extLst>
        </xdr:cNvPr>
        <xdr:cNvSpPr txBox="1"/>
      </xdr:nvSpPr>
      <xdr:spPr>
        <a:xfrm>
          <a:off x="21075727" y="146924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125747</xdr:rowOff>
    </xdr:from>
    <xdr:ext cx="469744" cy="259045"/>
    <xdr:sp macro="" textlink="">
      <xdr:nvSpPr>
        <xdr:cNvPr id="736" name="n_2aveValue【消防施設】&#10;一人当たり面積">
          <a:extLst>
            <a:ext uri="{FF2B5EF4-FFF2-40B4-BE49-F238E27FC236}">
              <a16:creationId xmlns:a16="http://schemas.microsoft.com/office/drawing/2014/main" id="{FBE6536A-FA21-4AD4-A424-9643246E7F5B}"/>
            </a:ext>
          </a:extLst>
        </xdr:cNvPr>
        <xdr:cNvSpPr txBox="1"/>
      </xdr:nvSpPr>
      <xdr:spPr>
        <a:xfrm>
          <a:off x="20199427" y="146989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125747</xdr:rowOff>
    </xdr:from>
    <xdr:ext cx="469744" cy="259045"/>
    <xdr:sp macro="" textlink="">
      <xdr:nvSpPr>
        <xdr:cNvPr id="737" name="n_3aveValue【消防施設】&#10;一人当たり面積">
          <a:extLst>
            <a:ext uri="{FF2B5EF4-FFF2-40B4-BE49-F238E27FC236}">
              <a16:creationId xmlns:a16="http://schemas.microsoft.com/office/drawing/2014/main" id="{BA1B9B82-DB8F-4C70-A83E-2F8CD0C1B83D}"/>
            </a:ext>
          </a:extLst>
        </xdr:cNvPr>
        <xdr:cNvSpPr txBox="1"/>
      </xdr:nvSpPr>
      <xdr:spPr>
        <a:xfrm>
          <a:off x="19310427" y="146989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150240</xdr:rowOff>
    </xdr:from>
    <xdr:ext cx="469744" cy="259045"/>
    <xdr:sp macro="" textlink="">
      <xdr:nvSpPr>
        <xdr:cNvPr id="738" name="n_4aveValue【消防施設】&#10;一人当たり面積">
          <a:extLst>
            <a:ext uri="{FF2B5EF4-FFF2-40B4-BE49-F238E27FC236}">
              <a16:creationId xmlns:a16="http://schemas.microsoft.com/office/drawing/2014/main" id="{9E74BC4E-1F6C-438C-BD77-084BD5729BFC}"/>
            </a:ext>
          </a:extLst>
        </xdr:cNvPr>
        <xdr:cNvSpPr txBox="1"/>
      </xdr:nvSpPr>
      <xdr:spPr>
        <a:xfrm>
          <a:off x="18421427" y="147234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83</xdr:row>
      <xdr:rowOff>80934</xdr:rowOff>
    </xdr:from>
    <xdr:ext cx="469744" cy="259045"/>
    <xdr:sp macro="" textlink="">
      <xdr:nvSpPr>
        <xdr:cNvPr id="739" name="n_1mainValue【消防施設】&#10;一人当たり面積">
          <a:extLst>
            <a:ext uri="{FF2B5EF4-FFF2-40B4-BE49-F238E27FC236}">
              <a16:creationId xmlns:a16="http://schemas.microsoft.com/office/drawing/2014/main" id="{1BC3EB70-84F3-461B-8FA7-C85DFABF3C0D}"/>
            </a:ext>
          </a:extLst>
        </xdr:cNvPr>
        <xdr:cNvSpPr txBox="1"/>
      </xdr:nvSpPr>
      <xdr:spPr>
        <a:xfrm>
          <a:off x="21075727" y="143112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87465</xdr:rowOff>
    </xdr:from>
    <xdr:ext cx="469744" cy="259045"/>
    <xdr:sp macro="" textlink="">
      <xdr:nvSpPr>
        <xdr:cNvPr id="740" name="n_2mainValue【消防施設】&#10;一人当たり面積">
          <a:extLst>
            <a:ext uri="{FF2B5EF4-FFF2-40B4-BE49-F238E27FC236}">
              <a16:creationId xmlns:a16="http://schemas.microsoft.com/office/drawing/2014/main" id="{5B7B8EB9-D7F4-4D19-944C-45D3A44A7334}"/>
            </a:ext>
          </a:extLst>
        </xdr:cNvPr>
        <xdr:cNvSpPr txBox="1"/>
      </xdr:nvSpPr>
      <xdr:spPr>
        <a:xfrm>
          <a:off x="20199427" y="143178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92364</xdr:rowOff>
    </xdr:from>
    <xdr:ext cx="469744" cy="259045"/>
    <xdr:sp macro="" textlink="">
      <xdr:nvSpPr>
        <xdr:cNvPr id="741" name="n_3mainValue【消防施設】&#10;一人当たり面積">
          <a:extLst>
            <a:ext uri="{FF2B5EF4-FFF2-40B4-BE49-F238E27FC236}">
              <a16:creationId xmlns:a16="http://schemas.microsoft.com/office/drawing/2014/main" id="{1CA36F04-CB25-44D7-8FC7-B3C2AADDFE87}"/>
            </a:ext>
          </a:extLst>
        </xdr:cNvPr>
        <xdr:cNvSpPr txBox="1"/>
      </xdr:nvSpPr>
      <xdr:spPr>
        <a:xfrm>
          <a:off x="19310427" y="143227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95629</xdr:rowOff>
    </xdr:from>
    <xdr:ext cx="469744" cy="259045"/>
    <xdr:sp macro="" textlink="">
      <xdr:nvSpPr>
        <xdr:cNvPr id="742" name="n_4mainValue【消防施設】&#10;一人当たり面積">
          <a:extLst>
            <a:ext uri="{FF2B5EF4-FFF2-40B4-BE49-F238E27FC236}">
              <a16:creationId xmlns:a16="http://schemas.microsoft.com/office/drawing/2014/main" id="{8462FC6F-A474-4EF8-BE30-57661DC2A07E}"/>
            </a:ext>
          </a:extLst>
        </xdr:cNvPr>
        <xdr:cNvSpPr txBox="1"/>
      </xdr:nvSpPr>
      <xdr:spPr>
        <a:xfrm>
          <a:off x="18421427" y="143259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43" name="正方形/長方形 742">
          <a:extLst>
            <a:ext uri="{FF2B5EF4-FFF2-40B4-BE49-F238E27FC236}">
              <a16:creationId xmlns:a16="http://schemas.microsoft.com/office/drawing/2014/main" id="{5E6258DF-0844-4389-AB94-76EEA1C22721}"/>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44" name="正方形/長方形 743">
          <a:extLst>
            <a:ext uri="{FF2B5EF4-FFF2-40B4-BE49-F238E27FC236}">
              <a16:creationId xmlns:a16="http://schemas.microsoft.com/office/drawing/2014/main" id="{E5E60653-3DFE-4A03-B00B-B3F9CC3CE4F7}"/>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45" name="正方形/長方形 744">
          <a:extLst>
            <a:ext uri="{FF2B5EF4-FFF2-40B4-BE49-F238E27FC236}">
              <a16:creationId xmlns:a16="http://schemas.microsoft.com/office/drawing/2014/main" id="{7C6632C0-442A-4053-B480-0FB8A794D80E}"/>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6" name="正方形/長方形 745">
          <a:extLst>
            <a:ext uri="{FF2B5EF4-FFF2-40B4-BE49-F238E27FC236}">
              <a16:creationId xmlns:a16="http://schemas.microsoft.com/office/drawing/2014/main" id="{BDFA8DF7-105F-47FB-A5DB-82814E6754A6}"/>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7" name="正方形/長方形 746">
          <a:extLst>
            <a:ext uri="{FF2B5EF4-FFF2-40B4-BE49-F238E27FC236}">
              <a16:creationId xmlns:a16="http://schemas.microsoft.com/office/drawing/2014/main" id="{31530A3B-F604-4EEC-924D-2B9588A42FF1}"/>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8" name="正方形/長方形 747">
          <a:extLst>
            <a:ext uri="{FF2B5EF4-FFF2-40B4-BE49-F238E27FC236}">
              <a16:creationId xmlns:a16="http://schemas.microsoft.com/office/drawing/2014/main" id="{73E147AC-E2A2-4DC7-BEDC-58C6F490AC1F}"/>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9" name="正方形/長方形 748">
          <a:extLst>
            <a:ext uri="{FF2B5EF4-FFF2-40B4-BE49-F238E27FC236}">
              <a16:creationId xmlns:a16="http://schemas.microsoft.com/office/drawing/2014/main" id="{C1CD8380-9110-4AFF-AEF8-C43C946540EB}"/>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50" name="正方形/長方形 749">
          <a:extLst>
            <a:ext uri="{FF2B5EF4-FFF2-40B4-BE49-F238E27FC236}">
              <a16:creationId xmlns:a16="http://schemas.microsoft.com/office/drawing/2014/main" id="{BE211A55-A360-471C-8AE5-DA2CC047DA79}"/>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51" name="テキスト ボックス 750">
          <a:extLst>
            <a:ext uri="{FF2B5EF4-FFF2-40B4-BE49-F238E27FC236}">
              <a16:creationId xmlns:a16="http://schemas.microsoft.com/office/drawing/2014/main" id="{44D9B2BD-113C-4EF5-9BC3-F99D73713692}"/>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52" name="直線コネクタ 751">
          <a:extLst>
            <a:ext uri="{FF2B5EF4-FFF2-40B4-BE49-F238E27FC236}">
              <a16:creationId xmlns:a16="http://schemas.microsoft.com/office/drawing/2014/main" id="{A255DDE6-18B6-4A6E-AD34-04C928D3135A}"/>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53" name="テキスト ボックス 752">
          <a:extLst>
            <a:ext uri="{FF2B5EF4-FFF2-40B4-BE49-F238E27FC236}">
              <a16:creationId xmlns:a16="http://schemas.microsoft.com/office/drawing/2014/main" id="{1EEAB450-2532-47D1-B3CD-3B3435C44E6E}"/>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754" name="直線コネクタ 753">
          <a:extLst>
            <a:ext uri="{FF2B5EF4-FFF2-40B4-BE49-F238E27FC236}">
              <a16:creationId xmlns:a16="http://schemas.microsoft.com/office/drawing/2014/main" id="{1C9C6B63-3574-47B7-980A-2C8A7EC3FA59}"/>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755" name="テキスト ボックス 754">
          <a:extLst>
            <a:ext uri="{FF2B5EF4-FFF2-40B4-BE49-F238E27FC236}">
              <a16:creationId xmlns:a16="http://schemas.microsoft.com/office/drawing/2014/main" id="{9E3BCE2B-9DE4-467C-B24E-9E94A98BF2E6}"/>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756" name="直線コネクタ 755">
          <a:extLst>
            <a:ext uri="{FF2B5EF4-FFF2-40B4-BE49-F238E27FC236}">
              <a16:creationId xmlns:a16="http://schemas.microsoft.com/office/drawing/2014/main" id="{0A496E74-DE3E-4D27-A091-6948024C0FEA}"/>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757" name="テキスト ボックス 756">
          <a:extLst>
            <a:ext uri="{FF2B5EF4-FFF2-40B4-BE49-F238E27FC236}">
              <a16:creationId xmlns:a16="http://schemas.microsoft.com/office/drawing/2014/main" id="{93F9BB61-2B54-4361-BBCA-11B4F2F00A20}"/>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758" name="直線コネクタ 757">
          <a:extLst>
            <a:ext uri="{FF2B5EF4-FFF2-40B4-BE49-F238E27FC236}">
              <a16:creationId xmlns:a16="http://schemas.microsoft.com/office/drawing/2014/main" id="{8954A959-F722-4DBE-8B48-03204D409852}"/>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759" name="テキスト ボックス 758">
          <a:extLst>
            <a:ext uri="{FF2B5EF4-FFF2-40B4-BE49-F238E27FC236}">
              <a16:creationId xmlns:a16="http://schemas.microsoft.com/office/drawing/2014/main" id="{522F021C-951C-4B1D-A209-94314AB0B25F}"/>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760" name="直線コネクタ 759">
          <a:extLst>
            <a:ext uri="{FF2B5EF4-FFF2-40B4-BE49-F238E27FC236}">
              <a16:creationId xmlns:a16="http://schemas.microsoft.com/office/drawing/2014/main" id="{ECE17EAB-8D35-4C8E-B0F5-34D29E30ED12}"/>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761" name="テキスト ボックス 760">
          <a:extLst>
            <a:ext uri="{FF2B5EF4-FFF2-40B4-BE49-F238E27FC236}">
              <a16:creationId xmlns:a16="http://schemas.microsoft.com/office/drawing/2014/main" id="{B7AB76F6-ECCC-4E21-AACE-FE08C3B30BBE}"/>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762" name="直線コネクタ 761">
          <a:extLst>
            <a:ext uri="{FF2B5EF4-FFF2-40B4-BE49-F238E27FC236}">
              <a16:creationId xmlns:a16="http://schemas.microsoft.com/office/drawing/2014/main" id="{489E1FCE-6EB4-4EB3-A499-D533E3E2CEE1}"/>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763" name="テキスト ボックス 762">
          <a:extLst>
            <a:ext uri="{FF2B5EF4-FFF2-40B4-BE49-F238E27FC236}">
              <a16:creationId xmlns:a16="http://schemas.microsoft.com/office/drawing/2014/main" id="{F28CCCC9-DF71-4480-92CB-3DE4A359134D}"/>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764" name="直線コネクタ 763">
          <a:extLst>
            <a:ext uri="{FF2B5EF4-FFF2-40B4-BE49-F238E27FC236}">
              <a16:creationId xmlns:a16="http://schemas.microsoft.com/office/drawing/2014/main" id="{C6FB7172-D0C6-457A-807D-5FA56D43E21D}"/>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765" name="テキスト ボックス 764">
          <a:extLst>
            <a:ext uri="{FF2B5EF4-FFF2-40B4-BE49-F238E27FC236}">
              <a16:creationId xmlns:a16="http://schemas.microsoft.com/office/drawing/2014/main" id="{3342F65C-8482-4BA5-9580-F35C5308B36C}"/>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66" name="直線コネクタ 765">
          <a:extLst>
            <a:ext uri="{FF2B5EF4-FFF2-40B4-BE49-F238E27FC236}">
              <a16:creationId xmlns:a16="http://schemas.microsoft.com/office/drawing/2014/main" id="{DE4D98EA-3328-4533-92B5-78639713C76E}"/>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67" name="【庁舎】&#10;有形固定資産減価償却率グラフ枠">
          <a:extLst>
            <a:ext uri="{FF2B5EF4-FFF2-40B4-BE49-F238E27FC236}">
              <a16:creationId xmlns:a16="http://schemas.microsoft.com/office/drawing/2014/main" id="{01B3E6AE-E2C4-4F11-9EBF-8937B690087F}"/>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149679</xdr:rowOff>
    </xdr:from>
    <xdr:to>
      <xdr:col>85</xdr:col>
      <xdr:colOff>126364</xdr:colOff>
      <xdr:row>109</xdr:row>
      <xdr:rowOff>35379</xdr:rowOff>
    </xdr:to>
    <xdr:cxnSp macro="">
      <xdr:nvCxnSpPr>
        <xdr:cNvPr id="768" name="直線コネクタ 767">
          <a:extLst>
            <a:ext uri="{FF2B5EF4-FFF2-40B4-BE49-F238E27FC236}">
              <a16:creationId xmlns:a16="http://schemas.microsoft.com/office/drawing/2014/main" id="{8538BD08-9B23-472B-95F6-1168FD136FED}"/>
            </a:ext>
          </a:extLst>
        </xdr:cNvPr>
        <xdr:cNvCxnSpPr/>
      </xdr:nvCxnSpPr>
      <xdr:spPr>
        <a:xfrm flipV="1">
          <a:off x="16318864" y="17123229"/>
          <a:ext cx="0" cy="1600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769" name="【庁舎】&#10;有形固定資産減価償却率最小値テキスト">
          <a:extLst>
            <a:ext uri="{FF2B5EF4-FFF2-40B4-BE49-F238E27FC236}">
              <a16:creationId xmlns:a16="http://schemas.microsoft.com/office/drawing/2014/main" id="{5C0129EB-4091-4CBF-AE97-CE13C977E1AC}"/>
            </a:ext>
          </a:extLst>
        </xdr:cNvPr>
        <xdr:cNvSpPr txBox="1"/>
      </xdr:nvSpPr>
      <xdr:spPr>
        <a:xfrm>
          <a:off x="16357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770" name="直線コネクタ 769">
          <a:extLst>
            <a:ext uri="{FF2B5EF4-FFF2-40B4-BE49-F238E27FC236}">
              <a16:creationId xmlns:a16="http://schemas.microsoft.com/office/drawing/2014/main" id="{75118DC9-6CED-4AD9-8CD4-0928CED25573}"/>
            </a:ext>
          </a:extLst>
        </xdr:cNvPr>
        <xdr:cNvCxnSpPr/>
      </xdr:nvCxnSpPr>
      <xdr:spPr>
        <a:xfrm>
          <a:off x="16230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96356</xdr:rowOff>
    </xdr:from>
    <xdr:ext cx="340478" cy="259045"/>
    <xdr:sp macro="" textlink="">
      <xdr:nvSpPr>
        <xdr:cNvPr id="771" name="【庁舎】&#10;有形固定資産減価償却率最大値テキスト">
          <a:extLst>
            <a:ext uri="{FF2B5EF4-FFF2-40B4-BE49-F238E27FC236}">
              <a16:creationId xmlns:a16="http://schemas.microsoft.com/office/drawing/2014/main" id="{88BB38D5-19F3-43BC-844A-A537A30A1CEA}"/>
            </a:ext>
          </a:extLst>
        </xdr:cNvPr>
        <xdr:cNvSpPr txBox="1"/>
      </xdr:nvSpPr>
      <xdr:spPr>
        <a:xfrm>
          <a:off x="16357600" y="1689845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149679</xdr:rowOff>
    </xdr:from>
    <xdr:to>
      <xdr:col>86</xdr:col>
      <xdr:colOff>25400</xdr:colOff>
      <xdr:row>99</xdr:row>
      <xdr:rowOff>149679</xdr:rowOff>
    </xdr:to>
    <xdr:cxnSp macro="">
      <xdr:nvCxnSpPr>
        <xdr:cNvPr id="772" name="直線コネクタ 771">
          <a:extLst>
            <a:ext uri="{FF2B5EF4-FFF2-40B4-BE49-F238E27FC236}">
              <a16:creationId xmlns:a16="http://schemas.microsoft.com/office/drawing/2014/main" id="{CC230E17-6DC7-4354-AD88-1FF5DA45541A}"/>
            </a:ext>
          </a:extLst>
        </xdr:cNvPr>
        <xdr:cNvCxnSpPr/>
      </xdr:nvCxnSpPr>
      <xdr:spPr>
        <a:xfrm>
          <a:off x="16230600" y="171232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35214</xdr:rowOff>
    </xdr:from>
    <xdr:ext cx="405111" cy="259045"/>
    <xdr:sp macro="" textlink="">
      <xdr:nvSpPr>
        <xdr:cNvPr id="773" name="【庁舎】&#10;有形固定資産減価償却率平均値テキスト">
          <a:extLst>
            <a:ext uri="{FF2B5EF4-FFF2-40B4-BE49-F238E27FC236}">
              <a16:creationId xmlns:a16="http://schemas.microsoft.com/office/drawing/2014/main" id="{62767233-921F-4B22-91F4-DB4A34AD18CB}"/>
            </a:ext>
          </a:extLst>
        </xdr:cNvPr>
        <xdr:cNvSpPr txBox="1"/>
      </xdr:nvSpPr>
      <xdr:spPr>
        <a:xfrm>
          <a:off x="16357600" y="1769456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12337</xdr:rowOff>
    </xdr:from>
    <xdr:to>
      <xdr:col>85</xdr:col>
      <xdr:colOff>177800</xdr:colOff>
      <xdr:row>104</xdr:row>
      <xdr:rowOff>113937</xdr:rowOff>
    </xdr:to>
    <xdr:sp macro="" textlink="">
      <xdr:nvSpPr>
        <xdr:cNvPr id="774" name="フローチャート: 判断 773">
          <a:extLst>
            <a:ext uri="{FF2B5EF4-FFF2-40B4-BE49-F238E27FC236}">
              <a16:creationId xmlns:a16="http://schemas.microsoft.com/office/drawing/2014/main" id="{26257FEE-653B-4FCD-BB49-1CFB9DFCA278}"/>
            </a:ext>
          </a:extLst>
        </xdr:cNvPr>
        <xdr:cNvSpPr/>
      </xdr:nvSpPr>
      <xdr:spPr>
        <a:xfrm>
          <a:off x="16268700" y="178431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9071</xdr:rowOff>
    </xdr:from>
    <xdr:to>
      <xdr:col>81</xdr:col>
      <xdr:colOff>101600</xdr:colOff>
      <xdr:row>104</xdr:row>
      <xdr:rowOff>110671</xdr:rowOff>
    </xdr:to>
    <xdr:sp macro="" textlink="">
      <xdr:nvSpPr>
        <xdr:cNvPr id="775" name="フローチャート: 判断 774">
          <a:extLst>
            <a:ext uri="{FF2B5EF4-FFF2-40B4-BE49-F238E27FC236}">
              <a16:creationId xmlns:a16="http://schemas.microsoft.com/office/drawing/2014/main" id="{4492CCAC-5B51-4978-8216-5DBECD8AE4C7}"/>
            </a:ext>
          </a:extLst>
        </xdr:cNvPr>
        <xdr:cNvSpPr/>
      </xdr:nvSpPr>
      <xdr:spPr>
        <a:xfrm>
          <a:off x="15430500" y="17839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13970</xdr:rowOff>
    </xdr:from>
    <xdr:to>
      <xdr:col>76</xdr:col>
      <xdr:colOff>165100</xdr:colOff>
      <xdr:row>104</xdr:row>
      <xdr:rowOff>115570</xdr:rowOff>
    </xdr:to>
    <xdr:sp macro="" textlink="">
      <xdr:nvSpPr>
        <xdr:cNvPr id="776" name="フローチャート: 判断 775">
          <a:extLst>
            <a:ext uri="{FF2B5EF4-FFF2-40B4-BE49-F238E27FC236}">
              <a16:creationId xmlns:a16="http://schemas.microsoft.com/office/drawing/2014/main" id="{B39ECFDF-D6B4-4E3C-B1C6-4BCB056B879A}"/>
            </a:ext>
          </a:extLst>
        </xdr:cNvPr>
        <xdr:cNvSpPr/>
      </xdr:nvSpPr>
      <xdr:spPr>
        <a:xfrm>
          <a:off x="14541500" y="17844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7438</xdr:rowOff>
    </xdr:from>
    <xdr:to>
      <xdr:col>72</xdr:col>
      <xdr:colOff>38100</xdr:colOff>
      <xdr:row>104</xdr:row>
      <xdr:rowOff>109038</xdr:rowOff>
    </xdr:to>
    <xdr:sp macro="" textlink="">
      <xdr:nvSpPr>
        <xdr:cNvPr id="777" name="フローチャート: 判断 776">
          <a:extLst>
            <a:ext uri="{FF2B5EF4-FFF2-40B4-BE49-F238E27FC236}">
              <a16:creationId xmlns:a16="http://schemas.microsoft.com/office/drawing/2014/main" id="{E387CD76-10B2-44AE-86E9-465703FBAA21}"/>
            </a:ext>
          </a:extLst>
        </xdr:cNvPr>
        <xdr:cNvSpPr/>
      </xdr:nvSpPr>
      <xdr:spPr>
        <a:xfrm>
          <a:off x="13652500" y="178382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38463</xdr:rowOff>
    </xdr:from>
    <xdr:to>
      <xdr:col>67</xdr:col>
      <xdr:colOff>101600</xdr:colOff>
      <xdr:row>104</xdr:row>
      <xdr:rowOff>140063</xdr:rowOff>
    </xdr:to>
    <xdr:sp macro="" textlink="">
      <xdr:nvSpPr>
        <xdr:cNvPr id="778" name="フローチャート: 判断 777">
          <a:extLst>
            <a:ext uri="{FF2B5EF4-FFF2-40B4-BE49-F238E27FC236}">
              <a16:creationId xmlns:a16="http://schemas.microsoft.com/office/drawing/2014/main" id="{076E6BE6-605E-48CB-ADCE-CE5CA4324505}"/>
            </a:ext>
          </a:extLst>
        </xdr:cNvPr>
        <xdr:cNvSpPr/>
      </xdr:nvSpPr>
      <xdr:spPr>
        <a:xfrm>
          <a:off x="12763500" y="178692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79" name="テキスト ボックス 778">
          <a:extLst>
            <a:ext uri="{FF2B5EF4-FFF2-40B4-BE49-F238E27FC236}">
              <a16:creationId xmlns:a16="http://schemas.microsoft.com/office/drawing/2014/main" id="{318FB28B-B975-4F22-A5AB-F3871FB2126E}"/>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80" name="テキスト ボックス 779">
          <a:extLst>
            <a:ext uri="{FF2B5EF4-FFF2-40B4-BE49-F238E27FC236}">
              <a16:creationId xmlns:a16="http://schemas.microsoft.com/office/drawing/2014/main" id="{6949AA01-1E9A-438A-B6E4-895A5DCC28E9}"/>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81" name="テキスト ボックス 780">
          <a:extLst>
            <a:ext uri="{FF2B5EF4-FFF2-40B4-BE49-F238E27FC236}">
              <a16:creationId xmlns:a16="http://schemas.microsoft.com/office/drawing/2014/main" id="{393E6B00-1A2B-4E92-A05B-80A53717C656}"/>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82" name="テキスト ボックス 781">
          <a:extLst>
            <a:ext uri="{FF2B5EF4-FFF2-40B4-BE49-F238E27FC236}">
              <a16:creationId xmlns:a16="http://schemas.microsoft.com/office/drawing/2014/main" id="{B4140FEA-6CBF-4AFD-893E-410DF9121CF7}"/>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83" name="テキスト ボックス 782">
          <a:extLst>
            <a:ext uri="{FF2B5EF4-FFF2-40B4-BE49-F238E27FC236}">
              <a16:creationId xmlns:a16="http://schemas.microsoft.com/office/drawing/2014/main" id="{695CA135-2F94-4ED0-A5C1-EDFE571F13BA}"/>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61323</xdr:rowOff>
    </xdr:from>
    <xdr:to>
      <xdr:col>85</xdr:col>
      <xdr:colOff>177800</xdr:colOff>
      <xdr:row>105</xdr:row>
      <xdr:rowOff>162923</xdr:rowOff>
    </xdr:to>
    <xdr:sp macro="" textlink="">
      <xdr:nvSpPr>
        <xdr:cNvPr id="784" name="楕円 783">
          <a:extLst>
            <a:ext uri="{FF2B5EF4-FFF2-40B4-BE49-F238E27FC236}">
              <a16:creationId xmlns:a16="http://schemas.microsoft.com/office/drawing/2014/main" id="{6E21EF9D-0BC7-4FA3-93B8-618F8BA26F20}"/>
            </a:ext>
          </a:extLst>
        </xdr:cNvPr>
        <xdr:cNvSpPr/>
      </xdr:nvSpPr>
      <xdr:spPr>
        <a:xfrm>
          <a:off x="16268700" y="180635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105</xdr:row>
      <xdr:rowOff>39750</xdr:rowOff>
    </xdr:from>
    <xdr:ext cx="405111" cy="259045"/>
    <xdr:sp macro="" textlink="">
      <xdr:nvSpPr>
        <xdr:cNvPr id="785" name="【庁舎】&#10;有形固定資産減価償却率該当値テキスト">
          <a:extLst>
            <a:ext uri="{FF2B5EF4-FFF2-40B4-BE49-F238E27FC236}">
              <a16:creationId xmlns:a16="http://schemas.microsoft.com/office/drawing/2014/main" id="{EACB0FFD-5922-4609-8909-1F19B254274F}"/>
            </a:ext>
          </a:extLst>
        </xdr:cNvPr>
        <xdr:cNvSpPr txBox="1"/>
      </xdr:nvSpPr>
      <xdr:spPr>
        <a:xfrm>
          <a:off x="16357600" y="180420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105</xdr:row>
      <xdr:rowOff>31931</xdr:rowOff>
    </xdr:from>
    <xdr:to>
      <xdr:col>81</xdr:col>
      <xdr:colOff>101600</xdr:colOff>
      <xdr:row>105</xdr:row>
      <xdr:rowOff>133531</xdr:rowOff>
    </xdr:to>
    <xdr:sp macro="" textlink="">
      <xdr:nvSpPr>
        <xdr:cNvPr id="786" name="楕円 785">
          <a:extLst>
            <a:ext uri="{FF2B5EF4-FFF2-40B4-BE49-F238E27FC236}">
              <a16:creationId xmlns:a16="http://schemas.microsoft.com/office/drawing/2014/main" id="{8D8D344A-0F1A-4B3F-9310-F41E51CEACF4}"/>
            </a:ext>
          </a:extLst>
        </xdr:cNvPr>
        <xdr:cNvSpPr/>
      </xdr:nvSpPr>
      <xdr:spPr>
        <a:xfrm>
          <a:off x="15430500" y="180341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105</xdr:row>
      <xdr:rowOff>82731</xdr:rowOff>
    </xdr:from>
    <xdr:to>
      <xdr:col>85</xdr:col>
      <xdr:colOff>127000</xdr:colOff>
      <xdr:row>105</xdr:row>
      <xdr:rowOff>112123</xdr:rowOff>
    </xdr:to>
    <xdr:cxnSp macro="">
      <xdr:nvCxnSpPr>
        <xdr:cNvPr id="787" name="直線コネクタ 786">
          <a:extLst>
            <a:ext uri="{FF2B5EF4-FFF2-40B4-BE49-F238E27FC236}">
              <a16:creationId xmlns:a16="http://schemas.microsoft.com/office/drawing/2014/main" id="{CB153DB8-5B19-4122-868C-78413E5DC32A}"/>
            </a:ext>
          </a:extLst>
        </xdr:cNvPr>
        <xdr:cNvCxnSpPr/>
      </xdr:nvCxnSpPr>
      <xdr:spPr>
        <a:xfrm>
          <a:off x="15481300" y="18084981"/>
          <a:ext cx="838200" cy="29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105</xdr:row>
      <xdr:rowOff>907</xdr:rowOff>
    </xdr:from>
    <xdr:to>
      <xdr:col>76</xdr:col>
      <xdr:colOff>165100</xdr:colOff>
      <xdr:row>105</xdr:row>
      <xdr:rowOff>102507</xdr:rowOff>
    </xdr:to>
    <xdr:sp macro="" textlink="">
      <xdr:nvSpPr>
        <xdr:cNvPr id="788" name="楕円 787">
          <a:extLst>
            <a:ext uri="{FF2B5EF4-FFF2-40B4-BE49-F238E27FC236}">
              <a16:creationId xmlns:a16="http://schemas.microsoft.com/office/drawing/2014/main" id="{B1BD5342-4A10-4660-B754-416BBDD09D69}"/>
            </a:ext>
          </a:extLst>
        </xdr:cNvPr>
        <xdr:cNvSpPr/>
      </xdr:nvSpPr>
      <xdr:spPr>
        <a:xfrm>
          <a:off x="14541500" y="18003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105</xdr:row>
      <xdr:rowOff>51707</xdr:rowOff>
    </xdr:from>
    <xdr:to>
      <xdr:col>81</xdr:col>
      <xdr:colOff>50800</xdr:colOff>
      <xdr:row>105</xdr:row>
      <xdr:rowOff>82731</xdr:rowOff>
    </xdr:to>
    <xdr:cxnSp macro="">
      <xdr:nvCxnSpPr>
        <xdr:cNvPr id="789" name="直線コネクタ 788">
          <a:extLst>
            <a:ext uri="{FF2B5EF4-FFF2-40B4-BE49-F238E27FC236}">
              <a16:creationId xmlns:a16="http://schemas.microsoft.com/office/drawing/2014/main" id="{AEB6C84A-4ECC-465C-97F1-46F6C9FA2195}"/>
            </a:ext>
          </a:extLst>
        </xdr:cNvPr>
        <xdr:cNvCxnSpPr/>
      </xdr:nvCxnSpPr>
      <xdr:spPr>
        <a:xfrm>
          <a:off x="14592300" y="18053957"/>
          <a:ext cx="889000" cy="31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104</xdr:row>
      <xdr:rowOff>142966</xdr:rowOff>
    </xdr:from>
    <xdr:to>
      <xdr:col>72</xdr:col>
      <xdr:colOff>38100</xdr:colOff>
      <xdr:row>105</xdr:row>
      <xdr:rowOff>73116</xdr:rowOff>
    </xdr:to>
    <xdr:sp macro="" textlink="">
      <xdr:nvSpPr>
        <xdr:cNvPr id="790" name="楕円 789">
          <a:extLst>
            <a:ext uri="{FF2B5EF4-FFF2-40B4-BE49-F238E27FC236}">
              <a16:creationId xmlns:a16="http://schemas.microsoft.com/office/drawing/2014/main" id="{2CA13607-5D27-4B9D-B7F8-B066F58816A8}"/>
            </a:ext>
          </a:extLst>
        </xdr:cNvPr>
        <xdr:cNvSpPr/>
      </xdr:nvSpPr>
      <xdr:spPr>
        <a:xfrm>
          <a:off x="13652500" y="179737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105</xdr:row>
      <xdr:rowOff>22316</xdr:rowOff>
    </xdr:from>
    <xdr:to>
      <xdr:col>76</xdr:col>
      <xdr:colOff>114300</xdr:colOff>
      <xdr:row>105</xdr:row>
      <xdr:rowOff>51707</xdr:rowOff>
    </xdr:to>
    <xdr:cxnSp macro="">
      <xdr:nvCxnSpPr>
        <xdr:cNvPr id="791" name="直線コネクタ 790">
          <a:extLst>
            <a:ext uri="{FF2B5EF4-FFF2-40B4-BE49-F238E27FC236}">
              <a16:creationId xmlns:a16="http://schemas.microsoft.com/office/drawing/2014/main" id="{F56FD8F0-09A4-4911-B8D0-E66910873455}"/>
            </a:ext>
          </a:extLst>
        </xdr:cNvPr>
        <xdr:cNvCxnSpPr/>
      </xdr:nvCxnSpPr>
      <xdr:spPr>
        <a:xfrm>
          <a:off x="13703300" y="18024566"/>
          <a:ext cx="889000" cy="29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104</xdr:row>
      <xdr:rowOff>111942</xdr:rowOff>
    </xdr:from>
    <xdr:to>
      <xdr:col>67</xdr:col>
      <xdr:colOff>101600</xdr:colOff>
      <xdr:row>105</xdr:row>
      <xdr:rowOff>42092</xdr:rowOff>
    </xdr:to>
    <xdr:sp macro="" textlink="">
      <xdr:nvSpPr>
        <xdr:cNvPr id="792" name="楕円 791">
          <a:extLst>
            <a:ext uri="{FF2B5EF4-FFF2-40B4-BE49-F238E27FC236}">
              <a16:creationId xmlns:a16="http://schemas.microsoft.com/office/drawing/2014/main" id="{DA64CE9F-E0DD-442A-A3B1-A4B14FC60EBB}"/>
            </a:ext>
          </a:extLst>
        </xdr:cNvPr>
        <xdr:cNvSpPr/>
      </xdr:nvSpPr>
      <xdr:spPr>
        <a:xfrm>
          <a:off x="12763500" y="179427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104</xdr:row>
      <xdr:rowOff>162742</xdr:rowOff>
    </xdr:from>
    <xdr:to>
      <xdr:col>71</xdr:col>
      <xdr:colOff>177800</xdr:colOff>
      <xdr:row>105</xdr:row>
      <xdr:rowOff>22316</xdr:rowOff>
    </xdr:to>
    <xdr:cxnSp macro="">
      <xdr:nvCxnSpPr>
        <xdr:cNvPr id="793" name="直線コネクタ 792">
          <a:extLst>
            <a:ext uri="{FF2B5EF4-FFF2-40B4-BE49-F238E27FC236}">
              <a16:creationId xmlns:a16="http://schemas.microsoft.com/office/drawing/2014/main" id="{CA14E396-C153-4AA5-B160-AA4E400AB10C}"/>
            </a:ext>
          </a:extLst>
        </xdr:cNvPr>
        <xdr:cNvCxnSpPr/>
      </xdr:nvCxnSpPr>
      <xdr:spPr>
        <a:xfrm>
          <a:off x="12814300" y="17993542"/>
          <a:ext cx="889000" cy="31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102</xdr:row>
      <xdr:rowOff>127198</xdr:rowOff>
    </xdr:from>
    <xdr:ext cx="405111" cy="259045"/>
    <xdr:sp macro="" textlink="">
      <xdr:nvSpPr>
        <xdr:cNvPr id="794" name="n_1aveValue【庁舎】&#10;有形固定資産減価償却率">
          <a:extLst>
            <a:ext uri="{FF2B5EF4-FFF2-40B4-BE49-F238E27FC236}">
              <a16:creationId xmlns:a16="http://schemas.microsoft.com/office/drawing/2014/main" id="{D5BA4433-5BC4-4B12-A60E-3A01E8325CE4}"/>
            </a:ext>
          </a:extLst>
        </xdr:cNvPr>
        <xdr:cNvSpPr txBox="1"/>
      </xdr:nvSpPr>
      <xdr:spPr>
        <a:xfrm>
          <a:off x="15266044" y="176150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132097</xdr:rowOff>
    </xdr:from>
    <xdr:ext cx="405111" cy="259045"/>
    <xdr:sp macro="" textlink="">
      <xdr:nvSpPr>
        <xdr:cNvPr id="795" name="n_2aveValue【庁舎】&#10;有形固定資産減価償却率">
          <a:extLst>
            <a:ext uri="{FF2B5EF4-FFF2-40B4-BE49-F238E27FC236}">
              <a16:creationId xmlns:a16="http://schemas.microsoft.com/office/drawing/2014/main" id="{5495263C-2F13-4AD8-AD67-FB179BF02110}"/>
            </a:ext>
          </a:extLst>
        </xdr:cNvPr>
        <xdr:cNvSpPr txBox="1"/>
      </xdr:nvSpPr>
      <xdr:spPr>
        <a:xfrm>
          <a:off x="14389744" y="17619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125565</xdr:rowOff>
    </xdr:from>
    <xdr:ext cx="405111" cy="259045"/>
    <xdr:sp macro="" textlink="">
      <xdr:nvSpPr>
        <xdr:cNvPr id="796" name="n_3aveValue【庁舎】&#10;有形固定資産減価償却率">
          <a:extLst>
            <a:ext uri="{FF2B5EF4-FFF2-40B4-BE49-F238E27FC236}">
              <a16:creationId xmlns:a16="http://schemas.microsoft.com/office/drawing/2014/main" id="{190894A6-6C33-4F5E-A74D-8475B94EC6FE}"/>
            </a:ext>
          </a:extLst>
        </xdr:cNvPr>
        <xdr:cNvSpPr txBox="1"/>
      </xdr:nvSpPr>
      <xdr:spPr>
        <a:xfrm>
          <a:off x="13500744" y="176134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156590</xdr:rowOff>
    </xdr:from>
    <xdr:ext cx="405111" cy="259045"/>
    <xdr:sp macro="" textlink="">
      <xdr:nvSpPr>
        <xdr:cNvPr id="797" name="n_4aveValue【庁舎】&#10;有形固定資産減価償却率">
          <a:extLst>
            <a:ext uri="{FF2B5EF4-FFF2-40B4-BE49-F238E27FC236}">
              <a16:creationId xmlns:a16="http://schemas.microsoft.com/office/drawing/2014/main" id="{ADF8EEC4-AA68-4AF8-8569-9E63DCA779D2}"/>
            </a:ext>
          </a:extLst>
        </xdr:cNvPr>
        <xdr:cNvSpPr txBox="1"/>
      </xdr:nvSpPr>
      <xdr:spPr>
        <a:xfrm>
          <a:off x="12611744" y="176444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105</xdr:row>
      <xdr:rowOff>124658</xdr:rowOff>
    </xdr:from>
    <xdr:ext cx="405111" cy="259045"/>
    <xdr:sp macro="" textlink="">
      <xdr:nvSpPr>
        <xdr:cNvPr id="798" name="n_1mainValue【庁舎】&#10;有形固定資産減価償却率">
          <a:extLst>
            <a:ext uri="{FF2B5EF4-FFF2-40B4-BE49-F238E27FC236}">
              <a16:creationId xmlns:a16="http://schemas.microsoft.com/office/drawing/2014/main" id="{F3697985-80A4-489D-ABAF-E13E0AAB242D}"/>
            </a:ext>
          </a:extLst>
        </xdr:cNvPr>
        <xdr:cNvSpPr txBox="1"/>
      </xdr:nvSpPr>
      <xdr:spPr>
        <a:xfrm>
          <a:off x="15266044" y="181269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93634</xdr:rowOff>
    </xdr:from>
    <xdr:ext cx="405111" cy="259045"/>
    <xdr:sp macro="" textlink="">
      <xdr:nvSpPr>
        <xdr:cNvPr id="799" name="n_2mainValue【庁舎】&#10;有形固定資産減価償却率">
          <a:extLst>
            <a:ext uri="{FF2B5EF4-FFF2-40B4-BE49-F238E27FC236}">
              <a16:creationId xmlns:a16="http://schemas.microsoft.com/office/drawing/2014/main" id="{7E0056DB-90AF-4F65-A544-8901C6C02A9F}"/>
            </a:ext>
          </a:extLst>
        </xdr:cNvPr>
        <xdr:cNvSpPr txBox="1"/>
      </xdr:nvSpPr>
      <xdr:spPr>
        <a:xfrm>
          <a:off x="14389744" y="180958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64243</xdr:rowOff>
    </xdr:from>
    <xdr:ext cx="405111" cy="259045"/>
    <xdr:sp macro="" textlink="">
      <xdr:nvSpPr>
        <xdr:cNvPr id="800" name="n_3mainValue【庁舎】&#10;有形固定資産減価償却率">
          <a:extLst>
            <a:ext uri="{FF2B5EF4-FFF2-40B4-BE49-F238E27FC236}">
              <a16:creationId xmlns:a16="http://schemas.microsoft.com/office/drawing/2014/main" id="{2890546D-D08E-4BFA-BD81-E722F5675E18}"/>
            </a:ext>
          </a:extLst>
        </xdr:cNvPr>
        <xdr:cNvSpPr txBox="1"/>
      </xdr:nvSpPr>
      <xdr:spPr>
        <a:xfrm>
          <a:off x="13500744" y="180664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33219</xdr:rowOff>
    </xdr:from>
    <xdr:ext cx="405111" cy="259045"/>
    <xdr:sp macro="" textlink="">
      <xdr:nvSpPr>
        <xdr:cNvPr id="801" name="n_4mainValue【庁舎】&#10;有形固定資産減価償却率">
          <a:extLst>
            <a:ext uri="{FF2B5EF4-FFF2-40B4-BE49-F238E27FC236}">
              <a16:creationId xmlns:a16="http://schemas.microsoft.com/office/drawing/2014/main" id="{A48B3D0D-9934-4696-A4D8-C6AB5D6B6884}"/>
            </a:ext>
          </a:extLst>
        </xdr:cNvPr>
        <xdr:cNvSpPr txBox="1"/>
      </xdr:nvSpPr>
      <xdr:spPr>
        <a:xfrm>
          <a:off x="12611744" y="180354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02" name="正方形/長方形 801">
          <a:extLst>
            <a:ext uri="{FF2B5EF4-FFF2-40B4-BE49-F238E27FC236}">
              <a16:creationId xmlns:a16="http://schemas.microsoft.com/office/drawing/2014/main" id="{037E61C0-26E8-4B11-B130-595248ABCEC4}"/>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03" name="正方形/長方形 802">
          <a:extLst>
            <a:ext uri="{FF2B5EF4-FFF2-40B4-BE49-F238E27FC236}">
              <a16:creationId xmlns:a16="http://schemas.microsoft.com/office/drawing/2014/main" id="{727E6908-EE27-4A5A-ADD6-94A3B0DA5AD4}"/>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04" name="正方形/長方形 803">
          <a:extLst>
            <a:ext uri="{FF2B5EF4-FFF2-40B4-BE49-F238E27FC236}">
              <a16:creationId xmlns:a16="http://schemas.microsoft.com/office/drawing/2014/main" id="{1DC86A44-460B-4042-AEC4-CF6F102D2CD7}"/>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05" name="正方形/長方形 804">
          <a:extLst>
            <a:ext uri="{FF2B5EF4-FFF2-40B4-BE49-F238E27FC236}">
              <a16:creationId xmlns:a16="http://schemas.microsoft.com/office/drawing/2014/main" id="{0147A6ED-62F2-4705-9B73-D27A123247D5}"/>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06" name="正方形/長方形 805">
          <a:extLst>
            <a:ext uri="{FF2B5EF4-FFF2-40B4-BE49-F238E27FC236}">
              <a16:creationId xmlns:a16="http://schemas.microsoft.com/office/drawing/2014/main" id="{00D95FB7-8D1D-4F42-B84D-09F79FDB719C}"/>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07" name="正方形/長方形 806">
          <a:extLst>
            <a:ext uri="{FF2B5EF4-FFF2-40B4-BE49-F238E27FC236}">
              <a16:creationId xmlns:a16="http://schemas.microsoft.com/office/drawing/2014/main" id="{9789069A-0526-4108-8A98-7175284192EC}"/>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8" name="正方形/長方形 807">
          <a:extLst>
            <a:ext uri="{FF2B5EF4-FFF2-40B4-BE49-F238E27FC236}">
              <a16:creationId xmlns:a16="http://schemas.microsoft.com/office/drawing/2014/main" id="{4C7C83AE-08BF-4850-9DDF-560177390235}"/>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9" name="正方形/長方形 808">
          <a:extLst>
            <a:ext uri="{FF2B5EF4-FFF2-40B4-BE49-F238E27FC236}">
              <a16:creationId xmlns:a16="http://schemas.microsoft.com/office/drawing/2014/main" id="{78ABB029-7668-4452-B7D5-43393D09312C}"/>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10" name="テキスト ボックス 809">
          <a:extLst>
            <a:ext uri="{FF2B5EF4-FFF2-40B4-BE49-F238E27FC236}">
              <a16:creationId xmlns:a16="http://schemas.microsoft.com/office/drawing/2014/main" id="{63FD42B7-77E6-403B-868D-EA1B49530E43}"/>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11" name="直線コネクタ 810">
          <a:extLst>
            <a:ext uri="{FF2B5EF4-FFF2-40B4-BE49-F238E27FC236}">
              <a16:creationId xmlns:a16="http://schemas.microsoft.com/office/drawing/2014/main" id="{F3C4C5AB-700C-4754-A6B0-5B3CA3AAE7D1}"/>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812" name="直線コネクタ 811">
          <a:extLst>
            <a:ext uri="{FF2B5EF4-FFF2-40B4-BE49-F238E27FC236}">
              <a16:creationId xmlns:a16="http://schemas.microsoft.com/office/drawing/2014/main" id="{B7051611-D308-40AF-A017-F266816DD669}"/>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813" name="テキスト ボックス 812">
          <a:extLst>
            <a:ext uri="{FF2B5EF4-FFF2-40B4-BE49-F238E27FC236}">
              <a16:creationId xmlns:a16="http://schemas.microsoft.com/office/drawing/2014/main" id="{8C0D268D-42AA-46C2-8EFD-B855067C5699}"/>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814" name="直線コネクタ 813">
          <a:extLst>
            <a:ext uri="{FF2B5EF4-FFF2-40B4-BE49-F238E27FC236}">
              <a16:creationId xmlns:a16="http://schemas.microsoft.com/office/drawing/2014/main" id="{26375F64-749D-492C-9C2C-BDDC05A58BAC}"/>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815" name="テキスト ボックス 814">
          <a:extLst>
            <a:ext uri="{FF2B5EF4-FFF2-40B4-BE49-F238E27FC236}">
              <a16:creationId xmlns:a16="http://schemas.microsoft.com/office/drawing/2014/main" id="{73886E59-3F0A-446C-83C5-C2EDCF2DC83E}"/>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816" name="直線コネクタ 815">
          <a:extLst>
            <a:ext uri="{FF2B5EF4-FFF2-40B4-BE49-F238E27FC236}">
              <a16:creationId xmlns:a16="http://schemas.microsoft.com/office/drawing/2014/main" id="{14B291FE-6C42-445C-BBA3-5B08FDFD15F4}"/>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817" name="テキスト ボックス 816">
          <a:extLst>
            <a:ext uri="{FF2B5EF4-FFF2-40B4-BE49-F238E27FC236}">
              <a16:creationId xmlns:a16="http://schemas.microsoft.com/office/drawing/2014/main" id="{ED76052D-9827-497E-9785-336D48995C4B}"/>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818" name="直線コネクタ 817">
          <a:extLst>
            <a:ext uri="{FF2B5EF4-FFF2-40B4-BE49-F238E27FC236}">
              <a16:creationId xmlns:a16="http://schemas.microsoft.com/office/drawing/2014/main" id="{82380242-69C9-40E5-8026-6AE231EB8F28}"/>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819" name="テキスト ボックス 818">
          <a:extLst>
            <a:ext uri="{FF2B5EF4-FFF2-40B4-BE49-F238E27FC236}">
              <a16:creationId xmlns:a16="http://schemas.microsoft.com/office/drawing/2014/main" id="{DB2005B4-86BF-497F-8D00-7465C86A44FF}"/>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820" name="直線コネクタ 819">
          <a:extLst>
            <a:ext uri="{FF2B5EF4-FFF2-40B4-BE49-F238E27FC236}">
              <a16:creationId xmlns:a16="http://schemas.microsoft.com/office/drawing/2014/main" id="{13FFC728-778D-486D-8CB4-145D751E26D4}"/>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821" name="テキスト ボックス 820">
          <a:extLst>
            <a:ext uri="{FF2B5EF4-FFF2-40B4-BE49-F238E27FC236}">
              <a16:creationId xmlns:a16="http://schemas.microsoft.com/office/drawing/2014/main" id="{3C212393-2DA2-441B-A63D-D33EF6D0D136}"/>
            </a:ext>
          </a:extLst>
        </xdr:cNvPr>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22" name="直線コネクタ 821">
          <a:extLst>
            <a:ext uri="{FF2B5EF4-FFF2-40B4-BE49-F238E27FC236}">
              <a16:creationId xmlns:a16="http://schemas.microsoft.com/office/drawing/2014/main" id="{6829E99E-46C0-4AF2-9134-A7178AF65CF7}"/>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23" name="テキスト ボックス 822">
          <a:extLst>
            <a:ext uri="{FF2B5EF4-FFF2-40B4-BE49-F238E27FC236}">
              <a16:creationId xmlns:a16="http://schemas.microsoft.com/office/drawing/2014/main" id="{D484B7F0-CEAC-4966-A7DE-468C8147CA6A}"/>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24" name="【庁舎】&#10;一人当たり面積グラフ枠">
          <a:extLst>
            <a:ext uri="{FF2B5EF4-FFF2-40B4-BE49-F238E27FC236}">
              <a16:creationId xmlns:a16="http://schemas.microsoft.com/office/drawing/2014/main" id="{7EE74CCE-8D86-4145-8AB1-F42C2D950618}"/>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163830</xdr:rowOff>
    </xdr:from>
    <xdr:to>
      <xdr:col>116</xdr:col>
      <xdr:colOff>62864</xdr:colOff>
      <xdr:row>107</xdr:row>
      <xdr:rowOff>148589</xdr:rowOff>
    </xdr:to>
    <xdr:cxnSp macro="">
      <xdr:nvCxnSpPr>
        <xdr:cNvPr id="825" name="直線コネクタ 824">
          <a:extLst>
            <a:ext uri="{FF2B5EF4-FFF2-40B4-BE49-F238E27FC236}">
              <a16:creationId xmlns:a16="http://schemas.microsoft.com/office/drawing/2014/main" id="{15F65FF1-864F-4E50-9195-CBBA34CBB96A}"/>
            </a:ext>
          </a:extLst>
        </xdr:cNvPr>
        <xdr:cNvCxnSpPr/>
      </xdr:nvCxnSpPr>
      <xdr:spPr>
        <a:xfrm flipV="1">
          <a:off x="22160864" y="17137380"/>
          <a:ext cx="0" cy="13563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152416</xdr:rowOff>
    </xdr:from>
    <xdr:ext cx="469744" cy="259045"/>
    <xdr:sp macro="" textlink="">
      <xdr:nvSpPr>
        <xdr:cNvPr id="826" name="【庁舎】&#10;一人当たり面積最小値テキスト">
          <a:extLst>
            <a:ext uri="{FF2B5EF4-FFF2-40B4-BE49-F238E27FC236}">
              <a16:creationId xmlns:a16="http://schemas.microsoft.com/office/drawing/2014/main" id="{10DDD680-4F1C-409D-A789-0E01C00130DD}"/>
            </a:ext>
          </a:extLst>
        </xdr:cNvPr>
        <xdr:cNvSpPr txBox="1"/>
      </xdr:nvSpPr>
      <xdr:spPr>
        <a:xfrm>
          <a:off x="22199600" y="18497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148589</xdr:rowOff>
    </xdr:from>
    <xdr:to>
      <xdr:col>116</xdr:col>
      <xdr:colOff>152400</xdr:colOff>
      <xdr:row>107</xdr:row>
      <xdr:rowOff>148589</xdr:rowOff>
    </xdr:to>
    <xdr:cxnSp macro="">
      <xdr:nvCxnSpPr>
        <xdr:cNvPr id="827" name="直線コネクタ 826">
          <a:extLst>
            <a:ext uri="{FF2B5EF4-FFF2-40B4-BE49-F238E27FC236}">
              <a16:creationId xmlns:a16="http://schemas.microsoft.com/office/drawing/2014/main" id="{D3FDE9DE-0DB5-4B0F-B8FF-16B16B247984}"/>
            </a:ext>
          </a:extLst>
        </xdr:cNvPr>
        <xdr:cNvCxnSpPr/>
      </xdr:nvCxnSpPr>
      <xdr:spPr>
        <a:xfrm>
          <a:off x="22072600" y="184937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110507</xdr:rowOff>
    </xdr:from>
    <xdr:ext cx="469744" cy="259045"/>
    <xdr:sp macro="" textlink="">
      <xdr:nvSpPr>
        <xdr:cNvPr id="828" name="【庁舎】&#10;一人当たり面積最大値テキスト">
          <a:extLst>
            <a:ext uri="{FF2B5EF4-FFF2-40B4-BE49-F238E27FC236}">
              <a16:creationId xmlns:a16="http://schemas.microsoft.com/office/drawing/2014/main" id="{8EBC0015-7F32-47B0-92C4-0344AD9CFFBD}"/>
            </a:ext>
          </a:extLst>
        </xdr:cNvPr>
        <xdr:cNvSpPr txBox="1"/>
      </xdr:nvSpPr>
      <xdr:spPr>
        <a:xfrm>
          <a:off x="22199600" y="16912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163830</xdr:rowOff>
    </xdr:from>
    <xdr:to>
      <xdr:col>116</xdr:col>
      <xdr:colOff>152400</xdr:colOff>
      <xdr:row>99</xdr:row>
      <xdr:rowOff>163830</xdr:rowOff>
    </xdr:to>
    <xdr:cxnSp macro="">
      <xdr:nvCxnSpPr>
        <xdr:cNvPr id="829" name="直線コネクタ 828">
          <a:extLst>
            <a:ext uri="{FF2B5EF4-FFF2-40B4-BE49-F238E27FC236}">
              <a16:creationId xmlns:a16="http://schemas.microsoft.com/office/drawing/2014/main" id="{B7583457-58F8-4936-9117-014EABB6A163}"/>
            </a:ext>
          </a:extLst>
        </xdr:cNvPr>
        <xdr:cNvCxnSpPr/>
      </xdr:nvCxnSpPr>
      <xdr:spPr>
        <a:xfrm>
          <a:off x="22072600" y="171373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127016</xdr:rowOff>
    </xdr:from>
    <xdr:ext cx="469744" cy="259045"/>
    <xdr:sp macro="" textlink="">
      <xdr:nvSpPr>
        <xdr:cNvPr id="830" name="【庁舎】&#10;一人当たり面積平均値テキスト">
          <a:extLst>
            <a:ext uri="{FF2B5EF4-FFF2-40B4-BE49-F238E27FC236}">
              <a16:creationId xmlns:a16="http://schemas.microsoft.com/office/drawing/2014/main" id="{1CDD3A50-4C37-4FD1-85F2-C62125AE64BC}"/>
            </a:ext>
          </a:extLst>
        </xdr:cNvPr>
        <xdr:cNvSpPr txBox="1"/>
      </xdr:nvSpPr>
      <xdr:spPr>
        <a:xfrm>
          <a:off x="22199600" y="1795781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104139</xdr:rowOff>
    </xdr:from>
    <xdr:to>
      <xdr:col>116</xdr:col>
      <xdr:colOff>114300</xdr:colOff>
      <xdr:row>106</xdr:row>
      <xdr:rowOff>34289</xdr:rowOff>
    </xdr:to>
    <xdr:sp macro="" textlink="">
      <xdr:nvSpPr>
        <xdr:cNvPr id="831" name="フローチャート: 判断 830">
          <a:extLst>
            <a:ext uri="{FF2B5EF4-FFF2-40B4-BE49-F238E27FC236}">
              <a16:creationId xmlns:a16="http://schemas.microsoft.com/office/drawing/2014/main" id="{27D96CF1-8A4C-4AA2-BDBA-BF1EBEF40883}"/>
            </a:ext>
          </a:extLst>
        </xdr:cNvPr>
        <xdr:cNvSpPr/>
      </xdr:nvSpPr>
      <xdr:spPr>
        <a:xfrm>
          <a:off x="22110700" y="181063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118111</xdr:rowOff>
    </xdr:from>
    <xdr:to>
      <xdr:col>112</xdr:col>
      <xdr:colOff>38100</xdr:colOff>
      <xdr:row>106</xdr:row>
      <xdr:rowOff>48261</xdr:rowOff>
    </xdr:to>
    <xdr:sp macro="" textlink="">
      <xdr:nvSpPr>
        <xdr:cNvPr id="832" name="フローチャート: 判断 831">
          <a:extLst>
            <a:ext uri="{FF2B5EF4-FFF2-40B4-BE49-F238E27FC236}">
              <a16:creationId xmlns:a16="http://schemas.microsoft.com/office/drawing/2014/main" id="{F0245AE4-670D-44AF-923F-9AEDE53A7748}"/>
            </a:ext>
          </a:extLst>
        </xdr:cNvPr>
        <xdr:cNvSpPr/>
      </xdr:nvSpPr>
      <xdr:spPr>
        <a:xfrm>
          <a:off x="21272500" y="18120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124461</xdr:rowOff>
    </xdr:from>
    <xdr:to>
      <xdr:col>107</xdr:col>
      <xdr:colOff>101600</xdr:colOff>
      <xdr:row>106</xdr:row>
      <xdr:rowOff>54611</xdr:rowOff>
    </xdr:to>
    <xdr:sp macro="" textlink="">
      <xdr:nvSpPr>
        <xdr:cNvPr id="833" name="フローチャート: 判断 832">
          <a:extLst>
            <a:ext uri="{FF2B5EF4-FFF2-40B4-BE49-F238E27FC236}">
              <a16:creationId xmlns:a16="http://schemas.microsoft.com/office/drawing/2014/main" id="{B823CC2D-2F6F-4FE3-B222-8CD79AF04EDA}"/>
            </a:ext>
          </a:extLst>
        </xdr:cNvPr>
        <xdr:cNvSpPr/>
      </xdr:nvSpPr>
      <xdr:spPr>
        <a:xfrm>
          <a:off x="20383500" y="181267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142239</xdr:rowOff>
    </xdr:from>
    <xdr:to>
      <xdr:col>102</xdr:col>
      <xdr:colOff>165100</xdr:colOff>
      <xdr:row>106</xdr:row>
      <xdr:rowOff>72389</xdr:rowOff>
    </xdr:to>
    <xdr:sp macro="" textlink="">
      <xdr:nvSpPr>
        <xdr:cNvPr id="834" name="フローチャート: 判断 833">
          <a:extLst>
            <a:ext uri="{FF2B5EF4-FFF2-40B4-BE49-F238E27FC236}">
              <a16:creationId xmlns:a16="http://schemas.microsoft.com/office/drawing/2014/main" id="{0B51E5E9-E454-4727-B346-B4E997C0F35C}"/>
            </a:ext>
          </a:extLst>
        </xdr:cNvPr>
        <xdr:cNvSpPr/>
      </xdr:nvSpPr>
      <xdr:spPr>
        <a:xfrm>
          <a:off x="19494500" y="18144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148589</xdr:rowOff>
    </xdr:from>
    <xdr:to>
      <xdr:col>98</xdr:col>
      <xdr:colOff>38100</xdr:colOff>
      <xdr:row>106</xdr:row>
      <xdr:rowOff>78739</xdr:rowOff>
    </xdr:to>
    <xdr:sp macro="" textlink="">
      <xdr:nvSpPr>
        <xdr:cNvPr id="835" name="フローチャート: 判断 834">
          <a:extLst>
            <a:ext uri="{FF2B5EF4-FFF2-40B4-BE49-F238E27FC236}">
              <a16:creationId xmlns:a16="http://schemas.microsoft.com/office/drawing/2014/main" id="{8C4F8715-1B6E-4917-BE20-A811D2FEEE0B}"/>
            </a:ext>
          </a:extLst>
        </xdr:cNvPr>
        <xdr:cNvSpPr/>
      </xdr:nvSpPr>
      <xdr:spPr>
        <a:xfrm>
          <a:off x="18605500" y="18150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36" name="テキスト ボックス 835">
          <a:extLst>
            <a:ext uri="{FF2B5EF4-FFF2-40B4-BE49-F238E27FC236}">
              <a16:creationId xmlns:a16="http://schemas.microsoft.com/office/drawing/2014/main" id="{1323156E-479D-4077-BAD3-B63C5D3C7568}"/>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37" name="テキスト ボックス 836">
          <a:extLst>
            <a:ext uri="{FF2B5EF4-FFF2-40B4-BE49-F238E27FC236}">
              <a16:creationId xmlns:a16="http://schemas.microsoft.com/office/drawing/2014/main" id="{64B9370E-81E0-4119-A86D-7F78249FC903}"/>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38" name="テキスト ボックス 837">
          <a:extLst>
            <a:ext uri="{FF2B5EF4-FFF2-40B4-BE49-F238E27FC236}">
              <a16:creationId xmlns:a16="http://schemas.microsoft.com/office/drawing/2014/main" id="{B34AD634-E978-4780-8A4C-8BF346B12A12}"/>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39" name="テキスト ボックス 838">
          <a:extLst>
            <a:ext uri="{FF2B5EF4-FFF2-40B4-BE49-F238E27FC236}">
              <a16:creationId xmlns:a16="http://schemas.microsoft.com/office/drawing/2014/main" id="{2214795D-6CDB-4AB4-A3B0-578704E74E8E}"/>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40" name="テキスト ボックス 839">
          <a:extLst>
            <a:ext uri="{FF2B5EF4-FFF2-40B4-BE49-F238E27FC236}">
              <a16:creationId xmlns:a16="http://schemas.microsoft.com/office/drawing/2014/main" id="{CCE0EA8F-5D4B-45E4-A4F8-8EAF0AE64BCC}"/>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78739</xdr:rowOff>
    </xdr:from>
    <xdr:to>
      <xdr:col>116</xdr:col>
      <xdr:colOff>114300</xdr:colOff>
      <xdr:row>107</xdr:row>
      <xdr:rowOff>8889</xdr:rowOff>
    </xdr:to>
    <xdr:sp macro="" textlink="">
      <xdr:nvSpPr>
        <xdr:cNvPr id="841" name="楕円 840">
          <a:extLst>
            <a:ext uri="{FF2B5EF4-FFF2-40B4-BE49-F238E27FC236}">
              <a16:creationId xmlns:a16="http://schemas.microsoft.com/office/drawing/2014/main" id="{DC14190C-94AB-4141-990C-860B2B76822B}"/>
            </a:ext>
          </a:extLst>
        </xdr:cNvPr>
        <xdr:cNvSpPr/>
      </xdr:nvSpPr>
      <xdr:spPr>
        <a:xfrm>
          <a:off x="22110700" y="18252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57166</xdr:rowOff>
    </xdr:from>
    <xdr:ext cx="469744" cy="259045"/>
    <xdr:sp macro="" textlink="">
      <xdr:nvSpPr>
        <xdr:cNvPr id="842" name="【庁舎】&#10;一人当たり面積該当値テキスト">
          <a:extLst>
            <a:ext uri="{FF2B5EF4-FFF2-40B4-BE49-F238E27FC236}">
              <a16:creationId xmlns:a16="http://schemas.microsoft.com/office/drawing/2014/main" id="{9668B222-8120-41C8-96BE-2040361289D2}"/>
            </a:ext>
          </a:extLst>
        </xdr:cNvPr>
        <xdr:cNvSpPr txBox="1"/>
      </xdr:nvSpPr>
      <xdr:spPr>
        <a:xfrm>
          <a:off x="22199600" y="182308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85089</xdr:rowOff>
    </xdr:from>
    <xdr:to>
      <xdr:col>112</xdr:col>
      <xdr:colOff>38100</xdr:colOff>
      <xdr:row>107</xdr:row>
      <xdr:rowOff>15239</xdr:rowOff>
    </xdr:to>
    <xdr:sp macro="" textlink="">
      <xdr:nvSpPr>
        <xdr:cNvPr id="843" name="楕円 842">
          <a:extLst>
            <a:ext uri="{FF2B5EF4-FFF2-40B4-BE49-F238E27FC236}">
              <a16:creationId xmlns:a16="http://schemas.microsoft.com/office/drawing/2014/main" id="{E0F71156-B5BC-4F99-B9F5-AE0663675954}"/>
            </a:ext>
          </a:extLst>
        </xdr:cNvPr>
        <xdr:cNvSpPr/>
      </xdr:nvSpPr>
      <xdr:spPr>
        <a:xfrm>
          <a:off x="21272500" y="182587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129539</xdr:rowOff>
    </xdr:from>
    <xdr:to>
      <xdr:col>116</xdr:col>
      <xdr:colOff>63500</xdr:colOff>
      <xdr:row>106</xdr:row>
      <xdr:rowOff>135889</xdr:rowOff>
    </xdr:to>
    <xdr:cxnSp macro="">
      <xdr:nvCxnSpPr>
        <xdr:cNvPr id="844" name="直線コネクタ 843">
          <a:extLst>
            <a:ext uri="{FF2B5EF4-FFF2-40B4-BE49-F238E27FC236}">
              <a16:creationId xmlns:a16="http://schemas.microsoft.com/office/drawing/2014/main" id="{AF312D81-F153-494B-B142-ED918B00DDD7}"/>
            </a:ext>
          </a:extLst>
        </xdr:cNvPr>
        <xdr:cNvCxnSpPr/>
      </xdr:nvCxnSpPr>
      <xdr:spPr>
        <a:xfrm flipV="1">
          <a:off x="21323300" y="18303239"/>
          <a:ext cx="838200" cy="6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91439</xdr:rowOff>
    </xdr:from>
    <xdr:to>
      <xdr:col>107</xdr:col>
      <xdr:colOff>101600</xdr:colOff>
      <xdr:row>107</xdr:row>
      <xdr:rowOff>21589</xdr:rowOff>
    </xdr:to>
    <xdr:sp macro="" textlink="">
      <xdr:nvSpPr>
        <xdr:cNvPr id="845" name="楕円 844">
          <a:extLst>
            <a:ext uri="{FF2B5EF4-FFF2-40B4-BE49-F238E27FC236}">
              <a16:creationId xmlns:a16="http://schemas.microsoft.com/office/drawing/2014/main" id="{531D30C5-559F-419A-944C-F781E67B9178}"/>
            </a:ext>
          </a:extLst>
        </xdr:cNvPr>
        <xdr:cNvSpPr/>
      </xdr:nvSpPr>
      <xdr:spPr>
        <a:xfrm>
          <a:off x="20383500" y="18265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135889</xdr:rowOff>
    </xdr:from>
    <xdr:to>
      <xdr:col>111</xdr:col>
      <xdr:colOff>177800</xdr:colOff>
      <xdr:row>106</xdr:row>
      <xdr:rowOff>142239</xdr:rowOff>
    </xdr:to>
    <xdr:cxnSp macro="">
      <xdr:nvCxnSpPr>
        <xdr:cNvPr id="846" name="直線コネクタ 845">
          <a:extLst>
            <a:ext uri="{FF2B5EF4-FFF2-40B4-BE49-F238E27FC236}">
              <a16:creationId xmlns:a16="http://schemas.microsoft.com/office/drawing/2014/main" id="{8171882C-F1A0-4276-8BA6-C2BEEB8A9429}"/>
            </a:ext>
          </a:extLst>
        </xdr:cNvPr>
        <xdr:cNvCxnSpPr/>
      </xdr:nvCxnSpPr>
      <xdr:spPr>
        <a:xfrm flipV="1">
          <a:off x="20434300" y="18309589"/>
          <a:ext cx="889000" cy="6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96520</xdr:rowOff>
    </xdr:from>
    <xdr:to>
      <xdr:col>102</xdr:col>
      <xdr:colOff>165100</xdr:colOff>
      <xdr:row>107</xdr:row>
      <xdr:rowOff>26670</xdr:rowOff>
    </xdr:to>
    <xdr:sp macro="" textlink="">
      <xdr:nvSpPr>
        <xdr:cNvPr id="847" name="楕円 846">
          <a:extLst>
            <a:ext uri="{FF2B5EF4-FFF2-40B4-BE49-F238E27FC236}">
              <a16:creationId xmlns:a16="http://schemas.microsoft.com/office/drawing/2014/main" id="{B0EAA802-B228-41E4-9BCD-2EE821E9B5D6}"/>
            </a:ext>
          </a:extLst>
        </xdr:cNvPr>
        <xdr:cNvSpPr/>
      </xdr:nvSpPr>
      <xdr:spPr>
        <a:xfrm>
          <a:off x="19494500" y="18270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142239</xdr:rowOff>
    </xdr:from>
    <xdr:to>
      <xdr:col>107</xdr:col>
      <xdr:colOff>50800</xdr:colOff>
      <xdr:row>106</xdr:row>
      <xdr:rowOff>147320</xdr:rowOff>
    </xdr:to>
    <xdr:cxnSp macro="">
      <xdr:nvCxnSpPr>
        <xdr:cNvPr id="848" name="直線コネクタ 847">
          <a:extLst>
            <a:ext uri="{FF2B5EF4-FFF2-40B4-BE49-F238E27FC236}">
              <a16:creationId xmlns:a16="http://schemas.microsoft.com/office/drawing/2014/main" id="{1A3E82C7-E261-465F-B11C-C156D9E321E0}"/>
            </a:ext>
          </a:extLst>
        </xdr:cNvPr>
        <xdr:cNvCxnSpPr/>
      </xdr:nvCxnSpPr>
      <xdr:spPr>
        <a:xfrm flipV="1">
          <a:off x="19545300" y="18315939"/>
          <a:ext cx="889000" cy="50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101600</xdr:rowOff>
    </xdr:from>
    <xdr:to>
      <xdr:col>98</xdr:col>
      <xdr:colOff>38100</xdr:colOff>
      <xdr:row>107</xdr:row>
      <xdr:rowOff>31750</xdr:rowOff>
    </xdr:to>
    <xdr:sp macro="" textlink="">
      <xdr:nvSpPr>
        <xdr:cNvPr id="849" name="楕円 848">
          <a:extLst>
            <a:ext uri="{FF2B5EF4-FFF2-40B4-BE49-F238E27FC236}">
              <a16:creationId xmlns:a16="http://schemas.microsoft.com/office/drawing/2014/main" id="{7D5F0F57-7C63-473C-BED3-B6098F367641}"/>
            </a:ext>
          </a:extLst>
        </xdr:cNvPr>
        <xdr:cNvSpPr/>
      </xdr:nvSpPr>
      <xdr:spPr>
        <a:xfrm>
          <a:off x="18605500" y="18275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147320</xdr:rowOff>
    </xdr:from>
    <xdr:to>
      <xdr:col>102</xdr:col>
      <xdr:colOff>114300</xdr:colOff>
      <xdr:row>106</xdr:row>
      <xdr:rowOff>152400</xdr:rowOff>
    </xdr:to>
    <xdr:cxnSp macro="">
      <xdr:nvCxnSpPr>
        <xdr:cNvPr id="850" name="直線コネクタ 849">
          <a:extLst>
            <a:ext uri="{FF2B5EF4-FFF2-40B4-BE49-F238E27FC236}">
              <a16:creationId xmlns:a16="http://schemas.microsoft.com/office/drawing/2014/main" id="{A267494E-EFF1-4261-AB3C-762571452286}"/>
            </a:ext>
          </a:extLst>
        </xdr:cNvPr>
        <xdr:cNvCxnSpPr/>
      </xdr:nvCxnSpPr>
      <xdr:spPr>
        <a:xfrm flipV="1">
          <a:off x="18656300" y="18321020"/>
          <a:ext cx="889000" cy="50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64788</xdr:rowOff>
    </xdr:from>
    <xdr:ext cx="469744" cy="259045"/>
    <xdr:sp macro="" textlink="">
      <xdr:nvSpPr>
        <xdr:cNvPr id="851" name="n_1aveValue【庁舎】&#10;一人当たり面積">
          <a:extLst>
            <a:ext uri="{FF2B5EF4-FFF2-40B4-BE49-F238E27FC236}">
              <a16:creationId xmlns:a16="http://schemas.microsoft.com/office/drawing/2014/main" id="{506C1120-166A-4AC0-BFC1-4A7F791C88CD}"/>
            </a:ext>
          </a:extLst>
        </xdr:cNvPr>
        <xdr:cNvSpPr txBox="1"/>
      </xdr:nvSpPr>
      <xdr:spPr>
        <a:xfrm>
          <a:off x="21075727" y="178955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71138</xdr:rowOff>
    </xdr:from>
    <xdr:ext cx="469744" cy="259045"/>
    <xdr:sp macro="" textlink="">
      <xdr:nvSpPr>
        <xdr:cNvPr id="852" name="n_2aveValue【庁舎】&#10;一人当たり面積">
          <a:extLst>
            <a:ext uri="{FF2B5EF4-FFF2-40B4-BE49-F238E27FC236}">
              <a16:creationId xmlns:a16="http://schemas.microsoft.com/office/drawing/2014/main" id="{BAE819A5-3789-433F-851A-EE4F2B800D3B}"/>
            </a:ext>
          </a:extLst>
        </xdr:cNvPr>
        <xdr:cNvSpPr txBox="1"/>
      </xdr:nvSpPr>
      <xdr:spPr>
        <a:xfrm>
          <a:off x="20199427" y="179019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88916</xdr:rowOff>
    </xdr:from>
    <xdr:ext cx="469744" cy="259045"/>
    <xdr:sp macro="" textlink="">
      <xdr:nvSpPr>
        <xdr:cNvPr id="853" name="n_3aveValue【庁舎】&#10;一人当たり面積">
          <a:extLst>
            <a:ext uri="{FF2B5EF4-FFF2-40B4-BE49-F238E27FC236}">
              <a16:creationId xmlns:a16="http://schemas.microsoft.com/office/drawing/2014/main" id="{D6EC0639-BF2B-461E-931F-206F8D69B32B}"/>
            </a:ext>
          </a:extLst>
        </xdr:cNvPr>
        <xdr:cNvSpPr txBox="1"/>
      </xdr:nvSpPr>
      <xdr:spPr>
        <a:xfrm>
          <a:off x="19310427" y="179197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95266</xdr:rowOff>
    </xdr:from>
    <xdr:ext cx="469744" cy="259045"/>
    <xdr:sp macro="" textlink="">
      <xdr:nvSpPr>
        <xdr:cNvPr id="854" name="n_4aveValue【庁舎】&#10;一人当たり面積">
          <a:extLst>
            <a:ext uri="{FF2B5EF4-FFF2-40B4-BE49-F238E27FC236}">
              <a16:creationId xmlns:a16="http://schemas.microsoft.com/office/drawing/2014/main" id="{0F16490F-2AAD-426C-8F28-BBA8CFD2EBEF}"/>
            </a:ext>
          </a:extLst>
        </xdr:cNvPr>
        <xdr:cNvSpPr txBox="1"/>
      </xdr:nvSpPr>
      <xdr:spPr>
        <a:xfrm>
          <a:off x="18421427" y="179260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6366</xdr:rowOff>
    </xdr:from>
    <xdr:ext cx="469744" cy="259045"/>
    <xdr:sp macro="" textlink="">
      <xdr:nvSpPr>
        <xdr:cNvPr id="855" name="n_1mainValue【庁舎】&#10;一人当たり面積">
          <a:extLst>
            <a:ext uri="{FF2B5EF4-FFF2-40B4-BE49-F238E27FC236}">
              <a16:creationId xmlns:a16="http://schemas.microsoft.com/office/drawing/2014/main" id="{E30DB40B-AA93-4671-B079-97E1FB9DAF00}"/>
            </a:ext>
          </a:extLst>
        </xdr:cNvPr>
        <xdr:cNvSpPr txBox="1"/>
      </xdr:nvSpPr>
      <xdr:spPr>
        <a:xfrm>
          <a:off x="21075727" y="183515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12716</xdr:rowOff>
    </xdr:from>
    <xdr:ext cx="469744" cy="259045"/>
    <xdr:sp macro="" textlink="">
      <xdr:nvSpPr>
        <xdr:cNvPr id="856" name="n_2mainValue【庁舎】&#10;一人当たり面積">
          <a:extLst>
            <a:ext uri="{FF2B5EF4-FFF2-40B4-BE49-F238E27FC236}">
              <a16:creationId xmlns:a16="http://schemas.microsoft.com/office/drawing/2014/main" id="{7DA89D75-DB8A-4AA9-A9ED-D38A4BB1624A}"/>
            </a:ext>
          </a:extLst>
        </xdr:cNvPr>
        <xdr:cNvSpPr txBox="1"/>
      </xdr:nvSpPr>
      <xdr:spPr>
        <a:xfrm>
          <a:off x="20199427" y="183578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17797</xdr:rowOff>
    </xdr:from>
    <xdr:ext cx="469744" cy="259045"/>
    <xdr:sp macro="" textlink="">
      <xdr:nvSpPr>
        <xdr:cNvPr id="857" name="n_3mainValue【庁舎】&#10;一人当たり面積">
          <a:extLst>
            <a:ext uri="{FF2B5EF4-FFF2-40B4-BE49-F238E27FC236}">
              <a16:creationId xmlns:a16="http://schemas.microsoft.com/office/drawing/2014/main" id="{B2D6C49D-EE9C-4833-BF07-FA66815BC84D}"/>
            </a:ext>
          </a:extLst>
        </xdr:cNvPr>
        <xdr:cNvSpPr txBox="1"/>
      </xdr:nvSpPr>
      <xdr:spPr>
        <a:xfrm>
          <a:off x="19310427" y="183629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22877</xdr:rowOff>
    </xdr:from>
    <xdr:ext cx="469744" cy="259045"/>
    <xdr:sp macro="" textlink="">
      <xdr:nvSpPr>
        <xdr:cNvPr id="858" name="n_4mainValue【庁舎】&#10;一人当たり面積">
          <a:extLst>
            <a:ext uri="{FF2B5EF4-FFF2-40B4-BE49-F238E27FC236}">
              <a16:creationId xmlns:a16="http://schemas.microsoft.com/office/drawing/2014/main" id="{4EF1A3C5-E94B-4D33-B7D8-610670D88EAA}"/>
            </a:ext>
          </a:extLst>
        </xdr:cNvPr>
        <xdr:cNvSpPr txBox="1"/>
      </xdr:nvSpPr>
      <xdr:spPr>
        <a:xfrm>
          <a:off x="18421427" y="18368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59" name="正方形/長方形 858">
          <a:extLst>
            <a:ext uri="{FF2B5EF4-FFF2-40B4-BE49-F238E27FC236}">
              <a16:creationId xmlns:a16="http://schemas.microsoft.com/office/drawing/2014/main" id="{EBAF9F8F-BBFB-4AB1-A830-B4BA673AB4DA}"/>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60" name="正方形/長方形 859">
          <a:extLst>
            <a:ext uri="{FF2B5EF4-FFF2-40B4-BE49-F238E27FC236}">
              <a16:creationId xmlns:a16="http://schemas.microsoft.com/office/drawing/2014/main" id="{122DAF7E-DD04-491A-A38E-1A480025F56B}"/>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61" name="テキスト ボックス 860">
          <a:extLst>
            <a:ext uri="{FF2B5EF4-FFF2-40B4-BE49-F238E27FC236}">
              <a16:creationId xmlns:a16="http://schemas.microsoft.com/office/drawing/2014/main" id="{B99CCF1C-C83E-4124-ADA8-BF7570ED4752}"/>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類似団体と比較して有形固定資産減価償却率が高くなっている施設は、図書館、保健センター・保健所、庁舎である。</a:t>
          </a:r>
          <a:endParaRPr lang="ja-JP" altLang="ja-JP" sz="1400">
            <a:effectLst/>
          </a:endParaRPr>
        </a:p>
        <a:p>
          <a:r>
            <a:rPr kumimoji="1" lang="ja-JP" altLang="ja-JP" sz="1100">
              <a:solidFill>
                <a:schemeClr val="dk1"/>
              </a:solidFill>
              <a:effectLst/>
              <a:latin typeface="+mn-lt"/>
              <a:ea typeface="+mn-ea"/>
              <a:cs typeface="+mn-cs"/>
            </a:rPr>
            <a:t>図書館は平成</a:t>
          </a:r>
          <a:r>
            <a:rPr kumimoji="1" lang="en-US" altLang="ja-JP" sz="1100">
              <a:solidFill>
                <a:schemeClr val="dk1"/>
              </a:solidFill>
              <a:effectLst/>
              <a:latin typeface="+mn-lt"/>
              <a:ea typeface="+mn-ea"/>
              <a:cs typeface="+mn-cs"/>
            </a:rPr>
            <a:t>9</a:t>
          </a:r>
          <a:r>
            <a:rPr kumimoji="1" lang="ja-JP" altLang="ja-JP" sz="1100">
              <a:solidFill>
                <a:schemeClr val="dk1"/>
              </a:solidFill>
              <a:effectLst/>
              <a:latin typeface="+mn-lt"/>
              <a:ea typeface="+mn-ea"/>
              <a:cs typeface="+mn-cs"/>
            </a:rPr>
            <a:t>年度に建設されている。維持管理にかかる経費の増加に留意しつつ、適切な時期に大規模改修を行い、長寿命化を図っていく。</a:t>
          </a:r>
          <a:endParaRPr lang="ja-JP" altLang="ja-JP" sz="1400">
            <a:effectLst/>
          </a:endParaRPr>
        </a:p>
        <a:p>
          <a:pPr eaLnBrk="1" fontAlgn="auto" latinLnBrk="0" hangingPunct="1"/>
          <a:r>
            <a:rPr lang="ja-JP" altLang="ja-JP" sz="1100">
              <a:solidFill>
                <a:schemeClr val="dk1"/>
              </a:solidFill>
              <a:effectLst/>
              <a:latin typeface="+mn-lt"/>
              <a:ea typeface="+mn-ea"/>
              <a:cs typeface="+mn-cs"/>
            </a:rPr>
            <a:t>保健センター・保健所は平成</a:t>
          </a:r>
          <a:r>
            <a:rPr lang="en-US" altLang="ja-JP" sz="1100">
              <a:solidFill>
                <a:schemeClr val="dk1"/>
              </a:solidFill>
              <a:effectLst/>
              <a:latin typeface="+mn-lt"/>
              <a:ea typeface="+mn-ea"/>
              <a:cs typeface="+mn-cs"/>
            </a:rPr>
            <a:t>8</a:t>
          </a:r>
          <a:r>
            <a:rPr lang="ja-JP" altLang="ja-JP" sz="1100">
              <a:solidFill>
                <a:schemeClr val="dk1"/>
              </a:solidFill>
              <a:effectLst/>
              <a:latin typeface="+mn-lt"/>
              <a:ea typeface="+mn-ea"/>
              <a:cs typeface="+mn-cs"/>
            </a:rPr>
            <a:t>年度に建設されており、予防保全的考えから施設の定期的な点検・診断、適切な時期に補修を行い、長寿命化を図る必要がある。</a:t>
          </a:r>
          <a:endParaRPr lang="ja-JP" altLang="ja-JP" sz="1400">
            <a:effectLst/>
          </a:endParaRPr>
        </a:p>
        <a:p>
          <a:r>
            <a:rPr lang="ja-JP" altLang="ja-JP" sz="1100">
              <a:solidFill>
                <a:schemeClr val="dk1"/>
              </a:solidFill>
              <a:effectLst/>
              <a:latin typeface="+mn-lt"/>
              <a:ea typeface="+mn-ea"/>
              <a:cs typeface="+mn-cs"/>
            </a:rPr>
            <a:t>庁舎については、本庁舎本館が昭和</a:t>
          </a:r>
          <a:r>
            <a:rPr lang="en-US" altLang="ja-JP" sz="1100">
              <a:solidFill>
                <a:schemeClr val="dk1"/>
              </a:solidFill>
              <a:effectLst/>
              <a:latin typeface="+mn-lt"/>
              <a:ea typeface="+mn-ea"/>
              <a:cs typeface="+mn-cs"/>
            </a:rPr>
            <a:t>44</a:t>
          </a:r>
          <a:r>
            <a:rPr lang="ja-JP" altLang="ja-JP" sz="1100">
              <a:solidFill>
                <a:schemeClr val="dk1"/>
              </a:solidFill>
              <a:effectLst/>
              <a:latin typeface="+mn-lt"/>
              <a:ea typeface="+mn-ea"/>
              <a:cs typeface="+mn-cs"/>
            </a:rPr>
            <a:t>年度、西館が平成</a:t>
          </a:r>
          <a:r>
            <a:rPr lang="en-US" altLang="ja-JP" sz="1100">
              <a:solidFill>
                <a:schemeClr val="dk1"/>
              </a:solidFill>
              <a:effectLst/>
              <a:latin typeface="+mn-lt"/>
              <a:ea typeface="+mn-ea"/>
              <a:cs typeface="+mn-cs"/>
            </a:rPr>
            <a:t>6</a:t>
          </a:r>
          <a:r>
            <a:rPr lang="ja-JP" altLang="ja-JP" sz="1100">
              <a:solidFill>
                <a:schemeClr val="dk1"/>
              </a:solidFill>
              <a:effectLst/>
              <a:latin typeface="+mn-lt"/>
              <a:ea typeface="+mn-ea"/>
              <a:cs typeface="+mn-cs"/>
            </a:rPr>
            <a:t>年度、山川支所が平成</a:t>
          </a:r>
          <a:r>
            <a:rPr lang="en-US" altLang="ja-JP" sz="1100">
              <a:solidFill>
                <a:schemeClr val="dk1"/>
              </a:solidFill>
              <a:effectLst/>
              <a:latin typeface="+mn-lt"/>
              <a:ea typeface="+mn-ea"/>
              <a:cs typeface="+mn-cs"/>
            </a:rPr>
            <a:t>5</a:t>
          </a:r>
          <a:r>
            <a:rPr lang="ja-JP" altLang="ja-JP" sz="1100">
              <a:solidFill>
                <a:schemeClr val="dk1"/>
              </a:solidFill>
              <a:effectLst/>
              <a:latin typeface="+mn-lt"/>
              <a:ea typeface="+mn-ea"/>
              <a:cs typeface="+mn-cs"/>
            </a:rPr>
            <a:t>年度に建設されている。いずれも平成</a:t>
          </a:r>
          <a:r>
            <a:rPr lang="en-US" altLang="ja-JP" sz="1100">
              <a:solidFill>
                <a:schemeClr val="dk1"/>
              </a:solidFill>
              <a:effectLst/>
              <a:latin typeface="+mn-lt"/>
              <a:ea typeface="+mn-ea"/>
              <a:cs typeface="+mn-cs"/>
            </a:rPr>
            <a:t>23</a:t>
          </a:r>
          <a:r>
            <a:rPr lang="ja-JP" altLang="ja-JP" sz="1100">
              <a:solidFill>
                <a:schemeClr val="dk1"/>
              </a:solidFill>
              <a:effectLst/>
              <a:latin typeface="+mn-lt"/>
              <a:ea typeface="+mn-ea"/>
              <a:cs typeface="+mn-cs"/>
            </a:rPr>
            <a:t>年度までに耐震改修を完了しており、施設の定期的な点検・診断、適切な時期の補修を行い、長寿命化に取り組んでいく。</a:t>
          </a:r>
          <a:endParaRPr lang="ja-JP" altLang="ja-JP" sz="1400">
            <a:effectLst/>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heetViews>
  <sheetFormatPr defaultColWidth="0" defaultRowHeight="11.25" zeroHeight="1" x14ac:dyDescent="0.15"/>
  <cols>
    <col min="1" max="11" width="2.125" style="162" customWidth="1"/>
    <col min="12" max="12" width="2.25" style="162" customWidth="1"/>
    <col min="13" max="17" width="2.375" style="162" customWidth="1"/>
    <col min="18" max="119" width="2.125" style="162" customWidth="1"/>
    <col min="120" max="16384" width="0" style="162" hidden="1"/>
  </cols>
  <sheetData>
    <row r="1" spans="1:119" ht="33" customHeight="1" x14ac:dyDescent="0.15">
      <c r="B1" s="392" t="s">
        <v>76</v>
      </c>
      <c r="C1" s="392"/>
      <c r="D1" s="392"/>
      <c r="E1" s="392"/>
      <c r="F1" s="392"/>
      <c r="G1" s="392"/>
      <c r="H1" s="392"/>
      <c r="I1" s="392"/>
      <c r="J1" s="392"/>
      <c r="K1" s="392"/>
      <c r="L1" s="392"/>
      <c r="M1" s="392"/>
      <c r="N1" s="392"/>
      <c r="O1" s="392"/>
      <c r="P1" s="392"/>
      <c r="Q1" s="392"/>
      <c r="R1" s="392"/>
      <c r="S1" s="392"/>
      <c r="T1" s="392"/>
      <c r="U1" s="392"/>
      <c r="V1" s="392"/>
      <c r="W1" s="392"/>
      <c r="X1" s="392"/>
      <c r="Y1" s="392"/>
      <c r="Z1" s="392"/>
      <c r="AA1" s="392"/>
      <c r="AB1" s="392"/>
      <c r="AC1" s="392"/>
      <c r="AD1" s="392"/>
      <c r="AE1" s="392"/>
      <c r="AF1" s="392"/>
      <c r="AG1" s="392"/>
      <c r="AH1" s="392"/>
      <c r="AI1" s="392"/>
      <c r="AJ1" s="392"/>
      <c r="AK1" s="392"/>
      <c r="AL1" s="392"/>
      <c r="AM1" s="392"/>
      <c r="AN1" s="392"/>
      <c r="AO1" s="392"/>
      <c r="AP1" s="392"/>
      <c r="AQ1" s="392"/>
      <c r="AR1" s="392"/>
      <c r="AS1" s="392"/>
      <c r="AT1" s="392"/>
      <c r="AU1" s="392"/>
      <c r="AV1" s="392"/>
      <c r="AW1" s="392"/>
      <c r="AX1" s="392"/>
      <c r="AY1" s="392"/>
      <c r="AZ1" s="392"/>
      <c r="BA1" s="392"/>
      <c r="BB1" s="392"/>
      <c r="BC1" s="392"/>
      <c r="BD1" s="392"/>
      <c r="BE1" s="392"/>
      <c r="BF1" s="392"/>
      <c r="BG1" s="392"/>
      <c r="BH1" s="392"/>
      <c r="BI1" s="392"/>
      <c r="BJ1" s="392"/>
      <c r="BK1" s="392"/>
      <c r="BL1" s="392"/>
      <c r="BM1" s="392"/>
      <c r="BN1" s="392"/>
      <c r="BO1" s="392"/>
      <c r="BP1" s="392"/>
      <c r="BQ1" s="392"/>
      <c r="BR1" s="392"/>
      <c r="BS1" s="392"/>
      <c r="BT1" s="392"/>
      <c r="BU1" s="392"/>
      <c r="BV1" s="392"/>
      <c r="BW1" s="392"/>
      <c r="BX1" s="392"/>
      <c r="BY1" s="392"/>
      <c r="BZ1" s="392"/>
      <c r="CA1" s="392"/>
      <c r="CB1" s="392"/>
      <c r="CC1" s="392"/>
      <c r="CD1" s="392"/>
      <c r="CE1" s="392"/>
      <c r="CF1" s="392"/>
      <c r="CG1" s="392"/>
      <c r="CH1" s="392"/>
      <c r="CI1" s="392"/>
      <c r="CJ1" s="392"/>
      <c r="CK1" s="392"/>
      <c r="CL1" s="392"/>
      <c r="CM1" s="392"/>
      <c r="CN1" s="392"/>
      <c r="CO1" s="392"/>
      <c r="CP1" s="392"/>
      <c r="CQ1" s="392"/>
      <c r="CR1" s="392"/>
      <c r="CS1" s="392"/>
      <c r="CT1" s="392"/>
      <c r="CU1" s="392"/>
      <c r="CV1" s="392"/>
      <c r="CW1" s="392"/>
      <c r="CX1" s="392"/>
      <c r="CY1" s="392"/>
      <c r="CZ1" s="392"/>
      <c r="DA1" s="392"/>
      <c r="DB1" s="392"/>
      <c r="DC1" s="392"/>
      <c r="DD1" s="392"/>
      <c r="DE1" s="392"/>
      <c r="DF1" s="392"/>
      <c r="DG1" s="392"/>
      <c r="DH1" s="392"/>
      <c r="DI1" s="392"/>
      <c r="DJ1" s="163"/>
      <c r="DK1" s="163"/>
      <c r="DL1" s="163"/>
      <c r="DM1" s="163"/>
      <c r="DN1" s="163"/>
      <c r="DO1" s="163"/>
    </row>
    <row r="2" spans="1:119" ht="24.75" thickBot="1" x14ac:dyDescent="0.2">
      <c r="B2" s="164" t="s">
        <v>77</v>
      </c>
      <c r="C2" s="164"/>
      <c r="D2" s="165"/>
    </row>
    <row r="3" spans="1:119" ht="18.75" customHeight="1" thickBot="1" x14ac:dyDescent="0.2">
      <c r="A3" s="163"/>
      <c r="B3" s="393" t="s">
        <v>78</v>
      </c>
      <c r="C3" s="394"/>
      <c r="D3" s="394"/>
      <c r="E3" s="395"/>
      <c r="F3" s="395"/>
      <c r="G3" s="395"/>
      <c r="H3" s="395"/>
      <c r="I3" s="395"/>
      <c r="J3" s="395"/>
      <c r="K3" s="395"/>
      <c r="L3" s="395" t="s">
        <v>79</v>
      </c>
      <c r="M3" s="395"/>
      <c r="N3" s="395"/>
      <c r="O3" s="395"/>
      <c r="P3" s="395"/>
      <c r="Q3" s="395"/>
      <c r="R3" s="402"/>
      <c r="S3" s="402"/>
      <c r="T3" s="402"/>
      <c r="U3" s="402"/>
      <c r="V3" s="403"/>
      <c r="W3" s="377" t="s">
        <v>80</v>
      </c>
      <c r="X3" s="378"/>
      <c r="Y3" s="378"/>
      <c r="Z3" s="378"/>
      <c r="AA3" s="378"/>
      <c r="AB3" s="394"/>
      <c r="AC3" s="402" t="s">
        <v>81</v>
      </c>
      <c r="AD3" s="378"/>
      <c r="AE3" s="378"/>
      <c r="AF3" s="378"/>
      <c r="AG3" s="378"/>
      <c r="AH3" s="378"/>
      <c r="AI3" s="378"/>
      <c r="AJ3" s="378"/>
      <c r="AK3" s="378"/>
      <c r="AL3" s="379"/>
      <c r="AM3" s="377" t="s">
        <v>82</v>
      </c>
      <c r="AN3" s="378"/>
      <c r="AO3" s="378"/>
      <c r="AP3" s="378"/>
      <c r="AQ3" s="378"/>
      <c r="AR3" s="378"/>
      <c r="AS3" s="378"/>
      <c r="AT3" s="378"/>
      <c r="AU3" s="378"/>
      <c r="AV3" s="378"/>
      <c r="AW3" s="378"/>
      <c r="AX3" s="379"/>
      <c r="AY3" s="414" t="s">
        <v>1</v>
      </c>
      <c r="AZ3" s="415"/>
      <c r="BA3" s="415"/>
      <c r="BB3" s="415"/>
      <c r="BC3" s="415"/>
      <c r="BD3" s="415"/>
      <c r="BE3" s="415"/>
      <c r="BF3" s="415"/>
      <c r="BG3" s="415"/>
      <c r="BH3" s="415"/>
      <c r="BI3" s="415"/>
      <c r="BJ3" s="415"/>
      <c r="BK3" s="415"/>
      <c r="BL3" s="415"/>
      <c r="BM3" s="416"/>
      <c r="BN3" s="377" t="s">
        <v>83</v>
      </c>
      <c r="BO3" s="378"/>
      <c r="BP3" s="378"/>
      <c r="BQ3" s="378"/>
      <c r="BR3" s="378"/>
      <c r="BS3" s="378"/>
      <c r="BT3" s="378"/>
      <c r="BU3" s="379"/>
      <c r="BV3" s="377" t="s">
        <v>84</v>
      </c>
      <c r="BW3" s="378"/>
      <c r="BX3" s="378"/>
      <c r="BY3" s="378"/>
      <c r="BZ3" s="378"/>
      <c r="CA3" s="378"/>
      <c r="CB3" s="378"/>
      <c r="CC3" s="379"/>
      <c r="CD3" s="414" t="s">
        <v>1</v>
      </c>
      <c r="CE3" s="415"/>
      <c r="CF3" s="415"/>
      <c r="CG3" s="415"/>
      <c r="CH3" s="415"/>
      <c r="CI3" s="415"/>
      <c r="CJ3" s="415"/>
      <c r="CK3" s="415"/>
      <c r="CL3" s="415"/>
      <c r="CM3" s="415"/>
      <c r="CN3" s="415"/>
      <c r="CO3" s="415"/>
      <c r="CP3" s="415"/>
      <c r="CQ3" s="415"/>
      <c r="CR3" s="415"/>
      <c r="CS3" s="416"/>
      <c r="CT3" s="377" t="s">
        <v>85</v>
      </c>
      <c r="CU3" s="378"/>
      <c r="CV3" s="378"/>
      <c r="CW3" s="378"/>
      <c r="CX3" s="378"/>
      <c r="CY3" s="378"/>
      <c r="CZ3" s="378"/>
      <c r="DA3" s="379"/>
      <c r="DB3" s="377" t="s">
        <v>86</v>
      </c>
      <c r="DC3" s="378"/>
      <c r="DD3" s="378"/>
      <c r="DE3" s="378"/>
      <c r="DF3" s="378"/>
      <c r="DG3" s="378"/>
      <c r="DH3" s="378"/>
      <c r="DI3" s="379"/>
    </row>
    <row r="4" spans="1:119" ht="18.75" customHeight="1" x14ac:dyDescent="0.15">
      <c r="A4" s="163"/>
      <c r="B4" s="396"/>
      <c r="C4" s="397"/>
      <c r="D4" s="397"/>
      <c r="E4" s="398"/>
      <c r="F4" s="398"/>
      <c r="G4" s="398"/>
      <c r="H4" s="398"/>
      <c r="I4" s="398"/>
      <c r="J4" s="398"/>
      <c r="K4" s="398"/>
      <c r="L4" s="398"/>
      <c r="M4" s="398"/>
      <c r="N4" s="398"/>
      <c r="O4" s="398"/>
      <c r="P4" s="398"/>
      <c r="Q4" s="398"/>
      <c r="R4" s="404"/>
      <c r="S4" s="404"/>
      <c r="T4" s="404"/>
      <c r="U4" s="404"/>
      <c r="V4" s="405"/>
      <c r="W4" s="408"/>
      <c r="X4" s="409"/>
      <c r="Y4" s="409"/>
      <c r="Z4" s="409"/>
      <c r="AA4" s="409"/>
      <c r="AB4" s="397"/>
      <c r="AC4" s="404"/>
      <c r="AD4" s="409"/>
      <c r="AE4" s="409"/>
      <c r="AF4" s="409"/>
      <c r="AG4" s="409"/>
      <c r="AH4" s="409"/>
      <c r="AI4" s="409"/>
      <c r="AJ4" s="409"/>
      <c r="AK4" s="409"/>
      <c r="AL4" s="412"/>
      <c r="AM4" s="410"/>
      <c r="AN4" s="411"/>
      <c r="AO4" s="411"/>
      <c r="AP4" s="411"/>
      <c r="AQ4" s="411"/>
      <c r="AR4" s="411"/>
      <c r="AS4" s="411"/>
      <c r="AT4" s="411"/>
      <c r="AU4" s="411"/>
      <c r="AV4" s="411"/>
      <c r="AW4" s="411"/>
      <c r="AX4" s="413"/>
      <c r="AY4" s="380" t="s">
        <v>87</v>
      </c>
      <c r="AZ4" s="381"/>
      <c r="BA4" s="381"/>
      <c r="BB4" s="381"/>
      <c r="BC4" s="381"/>
      <c r="BD4" s="381"/>
      <c r="BE4" s="381"/>
      <c r="BF4" s="381"/>
      <c r="BG4" s="381"/>
      <c r="BH4" s="381"/>
      <c r="BI4" s="381"/>
      <c r="BJ4" s="381"/>
      <c r="BK4" s="381"/>
      <c r="BL4" s="381"/>
      <c r="BM4" s="382"/>
      <c r="BN4" s="383">
        <v>22011935</v>
      </c>
      <c r="BO4" s="384"/>
      <c r="BP4" s="384"/>
      <c r="BQ4" s="384"/>
      <c r="BR4" s="384"/>
      <c r="BS4" s="384"/>
      <c r="BT4" s="384"/>
      <c r="BU4" s="385"/>
      <c r="BV4" s="383">
        <v>22092254</v>
      </c>
      <c r="BW4" s="384"/>
      <c r="BX4" s="384"/>
      <c r="BY4" s="384"/>
      <c r="BZ4" s="384"/>
      <c r="CA4" s="384"/>
      <c r="CB4" s="384"/>
      <c r="CC4" s="385"/>
      <c r="CD4" s="386" t="s">
        <v>88</v>
      </c>
      <c r="CE4" s="387"/>
      <c r="CF4" s="387"/>
      <c r="CG4" s="387"/>
      <c r="CH4" s="387"/>
      <c r="CI4" s="387"/>
      <c r="CJ4" s="387"/>
      <c r="CK4" s="387"/>
      <c r="CL4" s="387"/>
      <c r="CM4" s="387"/>
      <c r="CN4" s="387"/>
      <c r="CO4" s="387"/>
      <c r="CP4" s="387"/>
      <c r="CQ4" s="387"/>
      <c r="CR4" s="387"/>
      <c r="CS4" s="388"/>
      <c r="CT4" s="389">
        <v>5.5</v>
      </c>
      <c r="CU4" s="390"/>
      <c r="CV4" s="390"/>
      <c r="CW4" s="390"/>
      <c r="CX4" s="390"/>
      <c r="CY4" s="390"/>
      <c r="CZ4" s="390"/>
      <c r="DA4" s="391"/>
      <c r="DB4" s="389">
        <v>4.9000000000000004</v>
      </c>
      <c r="DC4" s="390"/>
      <c r="DD4" s="390"/>
      <c r="DE4" s="390"/>
      <c r="DF4" s="390"/>
      <c r="DG4" s="390"/>
      <c r="DH4" s="390"/>
      <c r="DI4" s="391"/>
    </row>
    <row r="5" spans="1:119" ht="18.75" customHeight="1" x14ac:dyDescent="0.15">
      <c r="A5" s="163"/>
      <c r="B5" s="399"/>
      <c r="C5" s="400"/>
      <c r="D5" s="400"/>
      <c r="E5" s="401"/>
      <c r="F5" s="401"/>
      <c r="G5" s="401"/>
      <c r="H5" s="401"/>
      <c r="I5" s="401"/>
      <c r="J5" s="401"/>
      <c r="K5" s="401"/>
      <c r="L5" s="401"/>
      <c r="M5" s="401"/>
      <c r="N5" s="401"/>
      <c r="O5" s="401"/>
      <c r="P5" s="401"/>
      <c r="Q5" s="401"/>
      <c r="R5" s="406"/>
      <c r="S5" s="406"/>
      <c r="T5" s="406"/>
      <c r="U5" s="406"/>
      <c r="V5" s="407"/>
      <c r="W5" s="410"/>
      <c r="X5" s="411"/>
      <c r="Y5" s="411"/>
      <c r="Z5" s="411"/>
      <c r="AA5" s="411"/>
      <c r="AB5" s="400"/>
      <c r="AC5" s="406"/>
      <c r="AD5" s="411"/>
      <c r="AE5" s="411"/>
      <c r="AF5" s="411"/>
      <c r="AG5" s="411"/>
      <c r="AH5" s="411"/>
      <c r="AI5" s="411"/>
      <c r="AJ5" s="411"/>
      <c r="AK5" s="411"/>
      <c r="AL5" s="413"/>
      <c r="AM5" s="449" t="s">
        <v>89</v>
      </c>
      <c r="AN5" s="450"/>
      <c r="AO5" s="450"/>
      <c r="AP5" s="450"/>
      <c r="AQ5" s="450"/>
      <c r="AR5" s="450"/>
      <c r="AS5" s="450"/>
      <c r="AT5" s="451"/>
      <c r="AU5" s="452" t="s">
        <v>90</v>
      </c>
      <c r="AV5" s="453"/>
      <c r="AW5" s="453"/>
      <c r="AX5" s="453"/>
      <c r="AY5" s="454" t="s">
        <v>91</v>
      </c>
      <c r="AZ5" s="455"/>
      <c r="BA5" s="455"/>
      <c r="BB5" s="455"/>
      <c r="BC5" s="455"/>
      <c r="BD5" s="455"/>
      <c r="BE5" s="455"/>
      <c r="BF5" s="455"/>
      <c r="BG5" s="455"/>
      <c r="BH5" s="455"/>
      <c r="BI5" s="455"/>
      <c r="BJ5" s="455"/>
      <c r="BK5" s="455"/>
      <c r="BL5" s="455"/>
      <c r="BM5" s="456"/>
      <c r="BN5" s="420">
        <v>21337652</v>
      </c>
      <c r="BO5" s="421"/>
      <c r="BP5" s="421"/>
      <c r="BQ5" s="421"/>
      <c r="BR5" s="421"/>
      <c r="BS5" s="421"/>
      <c r="BT5" s="421"/>
      <c r="BU5" s="422"/>
      <c r="BV5" s="420">
        <v>21398818</v>
      </c>
      <c r="BW5" s="421"/>
      <c r="BX5" s="421"/>
      <c r="BY5" s="421"/>
      <c r="BZ5" s="421"/>
      <c r="CA5" s="421"/>
      <c r="CB5" s="421"/>
      <c r="CC5" s="422"/>
      <c r="CD5" s="423" t="s">
        <v>92</v>
      </c>
      <c r="CE5" s="424"/>
      <c r="CF5" s="424"/>
      <c r="CG5" s="424"/>
      <c r="CH5" s="424"/>
      <c r="CI5" s="424"/>
      <c r="CJ5" s="424"/>
      <c r="CK5" s="424"/>
      <c r="CL5" s="424"/>
      <c r="CM5" s="424"/>
      <c r="CN5" s="424"/>
      <c r="CO5" s="424"/>
      <c r="CP5" s="424"/>
      <c r="CQ5" s="424"/>
      <c r="CR5" s="424"/>
      <c r="CS5" s="425"/>
      <c r="CT5" s="417">
        <v>93.1</v>
      </c>
      <c r="CU5" s="418"/>
      <c r="CV5" s="418"/>
      <c r="CW5" s="418"/>
      <c r="CX5" s="418"/>
      <c r="CY5" s="418"/>
      <c r="CZ5" s="418"/>
      <c r="DA5" s="419"/>
      <c r="DB5" s="417">
        <v>92.7</v>
      </c>
      <c r="DC5" s="418"/>
      <c r="DD5" s="418"/>
      <c r="DE5" s="418"/>
      <c r="DF5" s="418"/>
      <c r="DG5" s="418"/>
      <c r="DH5" s="418"/>
      <c r="DI5" s="419"/>
    </row>
    <row r="6" spans="1:119" ht="18.75" customHeight="1" x14ac:dyDescent="0.15">
      <c r="A6" s="163"/>
      <c r="B6" s="426" t="s">
        <v>93</v>
      </c>
      <c r="C6" s="427"/>
      <c r="D6" s="427"/>
      <c r="E6" s="428"/>
      <c r="F6" s="428"/>
      <c r="G6" s="428"/>
      <c r="H6" s="428"/>
      <c r="I6" s="428"/>
      <c r="J6" s="428"/>
      <c r="K6" s="428"/>
      <c r="L6" s="428" t="s">
        <v>94</v>
      </c>
      <c r="M6" s="428"/>
      <c r="N6" s="428"/>
      <c r="O6" s="428"/>
      <c r="P6" s="428"/>
      <c r="Q6" s="428"/>
      <c r="R6" s="432"/>
      <c r="S6" s="432"/>
      <c r="T6" s="432"/>
      <c r="U6" s="432"/>
      <c r="V6" s="433"/>
      <c r="W6" s="436" t="s">
        <v>95</v>
      </c>
      <c r="X6" s="437"/>
      <c r="Y6" s="437"/>
      <c r="Z6" s="437"/>
      <c r="AA6" s="437"/>
      <c r="AB6" s="427"/>
      <c r="AC6" s="440" t="s">
        <v>96</v>
      </c>
      <c r="AD6" s="441"/>
      <c r="AE6" s="441"/>
      <c r="AF6" s="441"/>
      <c r="AG6" s="441"/>
      <c r="AH6" s="441"/>
      <c r="AI6" s="441"/>
      <c r="AJ6" s="441"/>
      <c r="AK6" s="441"/>
      <c r="AL6" s="442"/>
      <c r="AM6" s="449" t="s">
        <v>97</v>
      </c>
      <c r="AN6" s="450"/>
      <c r="AO6" s="450"/>
      <c r="AP6" s="450"/>
      <c r="AQ6" s="450"/>
      <c r="AR6" s="450"/>
      <c r="AS6" s="450"/>
      <c r="AT6" s="451"/>
      <c r="AU6" s="452" t="s">
        <v>90</v>
      </c>
      <c r="AV6" s="453"/>
      <c r="AW6" s="453"/>
      <c r="AX6" s="453"/>
      <c r="AY6" s="454" t="s">
        <v>98</v>
      </c>
      <c r="AZ6" s="455"/>
      <c r="BA6" s="455"/>
      <c r="BB6" s="455"/>
      <c r="BC6" s="455"/>
      <c r="BD6" s="455"/>
      <c r="BE6" s="455"/>
      <c r="BF6" s="455"/>
      <c r="BG6" s="455"/>
      <c r="BH6" s="455"/>
      <c r="BI6" s="455"/>
      <c r="BJ6" s="455"/>
      <c r="BK6" s="455"/>
      <c r="BL6" s="455"/>
      <c r="BM6" s="456"/>
      <c r="BN6" s="420">
        <v>674283</v>
      </c>
      <c r="BO6" s="421"/>
      <c r="BP6" s="421"/>
      <c r="BQ6" s="421"/>
      <c r="BR6" s="421"/>
      <c r="BS6" s="421"/>
      <c r="BT6" s="421"/>
      <c r="BU6" s="422"/>
      <c r="BV6" s="420">
        <v>693436</v>
      </c>
      <c r="BW6" s="421"/>
      <c r="BX6" s="421"/>
      <c r="BY6" s="421"/>
      <c r="BZ6" s="421"/>
      <c r="CA6" s="421"/>
      <c r="CB6" s="421"/>
      <c r="CC6" s="422"/>
      <c r="CD6" s="423" t="s">
        <v>99</v>
      </c>
      <c r="CE6" s="424"/>
      <c r="CF6" s="424"/>
      <c r="CG6" s="424"/>
      <c r="CH6" s="424"/>
      <c r="CI6" s="424"/>
      <c r="CJ6" s="424"/>
      <c r="CK6" s="424"/>
      <c r="CL6" s="424"/>
      <c r="CM6" s="424"/>
      <c r="CN6" s="424"/>
      <c r="CO6" s="424"/>
      <c r="CP6" s="424"/>
      <c r="CQ6" s="424"/>
      <c r="CR6" s="424"/>
      <c r="CS6" s="425"/>
      <c r="CT6" s="457">
        <v>93.3</v>
      </c>
      <c r="CU6" s="458"/>
      <c r="CV6" s="458"/>
      <c r="CW6" s="458"/>
      <c r="CX6" s="458"/>
      <c r="CY6" s="458"/>
      <c r="CZ6" s="458"/>
      <c r="DA6" s="459"/>
      <c r="DB6" s="457">
        <v>93.3</v>
      </c>
      <c r="DC6" s="458"/>
      <c r="DD6" s="458"/>
      <c r="DE6" s="458"/>
      <c r="DF6" s="458"/>
      <c r="DG6" s="458"/>
      <c r="DH6" s="458"/>
      <c r="DI6" s="459"/>
    </row>
    <row r="7" spans="1:119" ht="18.75" customHeight="1" x14ac:dyDescent="0.15">
      <c r="A7" s="163"/>
      <c r="B7" s="396"/>
      <c r="C7" s="397"/>
      <c r="D7" s="397"/>
      <c r="E7" s="398"/>
      <c r="F7" s="398"/>
      <c r="G7" s="398"/>
      <c r="H7" s="398"/>
      <c r="I7" s="398"/>
      <c r="J7" s="398"/>
      <c r="K7" s="398"/>
      <c r="L7" s="398"/>
      <c r="M7" s="398"/>
      <c r="N7" s="398"/>
      <c r="O7" s="398"/>
      <c r="P7" s="398"/>
      <c r="Q7" s="398"/>
      <c r="R7" s="404"/>
      <c r="S7" s="404"/>
      <c r="T7" s="404"/>
      <c r="U7" s="404"/>
      <c r="V7" s="405"/>
      <c r="W7" s="408"/>
      <c r="X7" s="409"/>
      <c r="Y7" s="409"/>
      <c r="Z7" s="409"/>
      <c r="AA7" s="409"/>
      <c r="AB7" s="397"/>
      <c r="AC7" s="443"/>
      <c r="AD7" s="444"/>
      <c r="AE7" s="444"/>
      <c r="AF7" s="444"/>
      <c r="AG7" s="444"/>
      <c r="AH7" s="444"/>
      <c r="AI7" s="444"/>
      <c r="AJ7" s="444"/>
      <c r="AK7" s="444"/>
      <c r="AL7" s="445"/>
      <c r="AM7" s="449" t="s">
        <v>100</v>
      </c>
      <c r="AN7" s="450"/>
      <c r="AO7" s="450"/>
      <c r="AP7" s="450"/>
      <c r="AQ7" s="450"/>
      <c r="AR7" s="450"/>
      <c r="AS7" s="450"/>
      <c r="AT7" s="451"/>
      <c r="AU7" s="452" t="s">
        <v>90</v>
      </c>
      <c r="AV7" s="453"/>
      <c r="AW7" s="453"/>
      <c r="AX7" s="453"/>
      <c r="AY7" s="454" t="s">
        <v>101</v>
      </c>
      <c r="AZ7" s="455"/>
      <c r="BA7" s="455"/>
      <c r="BB7" s="455"/>
      <c r="BC7" s="455"/>
      <c r="BD7" s="455"/>
      <c r="BE7" s="455"/>
      <c r="BF7" s="455"/>
      <c r="BG7" s="455"/>
      <c r="BH7" s="455"/>
      <c r="BI7" s="455"/>
      <c r="BJ7" s="455"/>
      <c r="BK7" s="455"/>
      <c r="BL7" s="455"/>
      <c r="BM7" s="456"/>
      <c r="BN7" s="420">
        <v>42473</v>
      </c>
      <c r="BO7" s="421"/>
      <c r="BP7" s="421"/>
      <c r="BQ7" s="421"/>
      <c r="BR7" s="421"/>
      <c r="BS7" s="421"/>
      <c r="BT7" s="421"/>
      <c r="BU7" s="422"/>
      <c r="BV7" s="420">
        <v>154935</v>
      </c>
      <c r="BW7" s="421"/>
      <c r="BX7" s="421"/>
      <c r="BY7" s="421"/>
      <c r="BZ7" s="421"/>
      <c r="CA7" s="421"/>
      <c r="CB7" s="421"/>
      <c r="CC7" s="422"/>
      <c r="CD7" s="423" t="s">
        <v>102</v>
      </c>
      <c r="CE7" s="424"/>
      <c r="CF7" s="424"/>
      <c r="CG7" s="424"/>
      <c r="CH7" s="424"/>
      <c r="CI7" s="424"/>
      <c r="CJ7" s="424"/>
      <c r="CK7" s="424"/>
      <c r="CL7" s="424"/>
      <c r="CM7" s="424"/>
      <c r="CN7" s="424"/>
      <c r="CO7" s="424"/>
      <c r="CP7" s="424"/>
      <c r="CQ7" s="424"/>
      <c r="CR7" s="424"/>
      <c r="CS7" s="425"/>
      <c r="CT7" s="420">
        <v>11541744</v>
      </c>
      <c r="CU7" s="421"/>
      <c r="CV7" s="421"/>
      <c r="CW7" s="421"/>
      <c r="CX7" s="421"/>
      <c r="CY7" s="421"/>
      <c r="CZ7" s="421"/>
      <c r="DA7" s="422"/>
      <c r="DB7" s="420">
        <v>11067607</v>
      </c>
      <c r="DC7" s="421"/>
      <c r="DD7" s="421"/>
      <c r="DE7" s="421"/>
      <c r="DF7" s="421"/>
      <c r="DG7" s="421"/>
      <c r="DH7" s="421"/>
      <c r="DI7" s="422"/>
    </row>
    <row r="8" spans="1:119" ht="18.75" customHeight="1" thickBot="1" x14ac:dyDescent="0.2">
      <c r="A8" s="163"/>
      <c r="B8" s="429"/>
      <c r="C8" s="430"/>
      <c r="D8" s="430"/>
      <c r="E8" s="431"/>
      <c r="F8" s="431"/>
      <c r="G8" s="431"/>
      <c r="H8" s="431"/>
      <c r="I8" s="431"/>
      <c r="J8" s="431"/>
      <c r="K8" s="431"/>
      <c r="L8" s="431"/>
      <c r="M8" s="431"/>
      <c r="N8" s="431"/>
      <c r="O8" s="431"/>
      <c r="P8" s="431"/>
      <c r="Q8" s="431"/>
      <c r="R8" s="434"/>
      <c r="S8" s="434"/>
      <c r="T8" s="434"/>
      <c r="U8" s="434"/>
      <c r="V8" s="435"/>
      <c r="W8" s="438"/>
      <c r="X8" s="439"/>
      <c r="Y8" s="439"/>
      <c r="Z8" s="439"/>
      <c r="AA8" s="439"/>
      <c r="AB8" s="430"/>
      <c r="AC8" s="446"/>
      <c r="AD8" s="447"/>
      <c r="AE8" s="447"/>
      <c r="AF8" s="447"/>
      <c r="AG8" s="447"/>
      <c r="AH8" s="447"/>
      <c r="AI8" s="447"/>
      <c r="AJ8" s="447"/>
      <c r="AK8" s="447"/>
      <c r="AL8" s="448"/>
      <c r="AM8" s="449" t="s">
        <v>103</v>
      </c>
      <c r="AN8" s="450"/>
      <c r="AO8" s="450"/>
      <c r="AP8" s="450"/>
      <c r="AQ8" s="450"/>
      <c r="AR8" s="450"/>
      <c r="AS8" s="450"/>
      <c r="AT8" s="451"/>
      <c r="AU8" s="452" t="s">
        <v>90</v>
      </c>
      <c r="AV8" s="453"/>
      <c r="AW8" s="453"/>
      <c r="AX8" s="453"/>
      <c r="AY8" s="454" t="s">
        <v>104</v>
      </c>
      <c r="AZ8" s="455"/>
      <c r="BA8" s="455"/>
      <c r="BB8" s="455"/>
      <c r="BC8" s="455"/>
      <c r="BD8" s="455"/>
      <c r="BE8" s="455"/>
      <c r="BF8" s="455"/>
      <c r="BG8" s="455"/>
      <c r="BH8" s="455"/>
      <c r="BI8" s="455"/>
      <c r="BJ8" s="455"/>
      <c r="BK8" s="455"/>
      <c r="BL8" s="455"/>
      <c r="BM8" s="456"/>
      <c r="BN8" s="420">
        <v>631810</v>
      </c>
      <c r="BO8" s="421"/>
      <c r="BP8" s="421"/>
      <c r="BQ8" s="421"/>
      <c r="BR8" s="421"/>
      <c r="BS8" s="421"/>
      <c r="BT8" s="421"/>
      <c r="BU8" s="422"/>
      <c r="BV8" s="420">
        <v>538501</v>
      </c>
      <c r="BW8" s="421"/>
      <c r="BX8" s="421"/>
      <c r="BY8" s="421"/>
      <c r="BZ8" s="421"/>
      <c r="CA8" s="421"/>
      <c r="CB8" s="421"/>
      <c r="CC8" s="422"/>
      <c r="CD8" s="423" t="s">
        <v>105</v>
      </c>
      <c r="CE8" s="424"/>
      <c r="CF8" s="424"/>
      <c r="CG8" s="424"/>
      <c r="CH8" s="424"/>
      <c r="CI8" s="424"/>
      <c r="CJ8" s="424"/>
      <c r="CK8" s="424"/>
      <c r="CL8" s="424"/>
      <c r="CM8" s="424"/>
      <c r="CN8" s="424"/>
      <c r="CO8" s="424"/>
      <c r="CP8" s="424"/>
      <c r="CQ8" s="424"/>
      <c r="CR8" s="424"/>
      <c r="CS8" s="425"/>
      <c r="CT8" s="460">
        <v>0.4</v>
      </c>
      <c r="CU8" s="461"/>
      <c r="CV8" s="461"/>
      <c r="CW8" s="461"/>
      <c r="CX8" s="461"/>
      <c r="CY8" s="461"/>
      <c r="CZ8" s="461"/>
      <c r="DA8" s="462"/>
      <c r="DB8" s="460">
        <v>0.41</v>
      </c>
      <c r="DC8" s="461"/>
      <c r="DD8" s="461"/>
      <c r="DE8" s="461"/>
      <c r="DF8" s="461"/>
      <c r="DG8" s="461"/>
      <c r="DH8" s="461"/>
      <c r="DI8" s="462"/>
    </row>
    <row r="9" spans="1:119" ht="18.75" customHeight="1" thickBot="1" x14ac:dyDescent="0.2">
      <c r="A9" s="163"/>
      <c r="B9" s="414" t="s">
        <v>106</v>
      </c>
      <c r="C9" s="415"/>
      <c r="D9" s="415"/>
      <c r="E9" s="415"/>
      <c r="F9" s="415"/>
      <c r="G9" s="415"/>
      <c r="H9" s="415"/>
      <c r="I9" s="415"/>
      <c r="J9" s="415"/>
      <c r="K9" s="463"/>
      <c r="L9" s="464" t="s">
        <v>107</v>
      </c>
      <c r="M9" s="465"/>
      <c r="N9" s="465"/>
      <c r="O9" s="465"/>
      <c r="P9" s="465"/>
      <c r="Q9" s="466"/>
      <c r="R9" s="467">
        <v>35861</v>
      </c>
      <c r="S9" s="468"/>
      <c r="T9" s="468"/>
      <c r="U9" s="468"/>
      <c r="V9" s="469"/>
      <c r="W9" s="377" t="s">
        <v>108</v>
      </c>
      <c r="X9" s="378"/>
      <c r="Y9" s="378"/>
      <c r="Z9" s="378"/>
      <c r="AA9" s="378"/>
      <c r="AB9" s="378"/>
      <c r="AC9" s="378"/>
      <c r="AD9" s="378"/>
      <c r="AE9" s="378"/>
      <c r="AF9" s="378"/>
      <c r="AG9" s="378"/>
      <c r="AH9" s="378"/>
      <c r="AI9" s="378"/>
      <c r="AJ9" s="378"/>
      <c r="AK9" s="378"/>
      <c r="AL9" s="379"/>
      <c r="AM9" s="449" t="s">
        <v>109</v>
      </c>
      <c r="AN9" s="450"/>
      <c r="AO9" s="450"/>
      <c r="AP9" s="450"/>
      <c r="AQ9" s="450"/>
      <c r="AR9" s="450"/>
      <c r="AS9" s="450"/>
      <c r="AT9" s="451"/>
      <c r="AU9" s="452" t="s">
        <v>90</v>
      </c>
      <c r="AV9" s="453"/>
      <c r="AW9" s="453"/>
      <c r="AX9" s="453"/>
      <c r="AY9" s="454" t="s">
        <v>110</v>
      </c>
      <c r="AZ9" s="455"/>
      <c r="BA9" s="455"/>
      <c r="BB9" s="455"/>
      <c r="BC9" s="455"/>
      <c r="BD9" s="455"/>
      <c r="BE9" s="455"/>
      <c r="BF9" s="455"/>
      <c r="BG9" s="455"/>
      <c r="BH9" s="455"/>
      <c r="BI9" s="455"/>
      <c r="BJ9" s="455"/>
      <c r="BK9" s="455"/>
      <c r="BL9" s="455"/>
      <c r="BM9" s="456"/>
      <c r="BN9" s="420">
        <v>93309</v>
      </c>
      <c r="BO9" s="421"/>
      <c r="BP9" s="421"/>
      <c r="BQ9" s="421"/>
      <c r="BR9" s="421"/>
      <c r="BS9" s="421"/>
      <c r="BT9" s="421"/>
      <c r="BU9" s="422"/>
      <c r="BV9" s="420">
        <v>-141519</v>
      </c>
      <c r="BW9" s="421"/>
      <c r="BX9" s="421"/>
      <c r="BY9" s="421"/>
      <c r="BZ9" s="421"/>
      <c r="CA9" s="421"/>
      <c r="CB9" s="421"/>
      <c r="CC9" s="422"/>
      <c r="CD9" s="423" t="s">
        <v>111</v>
      </c>
      <c r="CE9" s="424"/>
      <c r="CF9" s="424"/>
      <c r="CG9" s="424"/>
      <c r="CH9" s="424"/>
      <c r="CI9" s="424"/>
      <c r="CJ9" s="424"/>
      <c r="CK9" s="424"/>
      <c r="CL9" s="424"/>
      <c r="CM9" s="424"/>
      <c r="CN9" s="424"/>
      <c r="CO9" s="424"/>
      <c r="CP9" s="424"/>
      <c r="CQ9" s="424"/>
      <c r="CR9" s="424"/>
      <c r="CS9" s="425"/>
      <c r="CT9" s="417">
        <v>14.6</v>
      </c>
      <c r="CU9" s="418"/>
      <c r="CV9" s="418"/>
      <c r="CW9" s="418"/>
      <c r="CX9" s="418"/>
      <c r="CY9" s="418"/>
      <c r="CZ9" s="418"/>
      <c r="DA9" s="419"/>
      <c r="DB9" s="417">
        <v>13.1</v>
      </c>
      <c r="DC9" s="418"/>
      <c r="DD9" s="418"/>
      <c r="DE9" s="418"/>
      <c r="DF9" s="418"/>
      <c r="DG9" s="418"/>
      <c r="DH9" s="418"/>
      <c r="DI9" s="419"/>
    </row>
    <row r="10" spans="1:119" ht="18.75" customHeight="1" thickBot="1" x14ac:dyDescent="0.2">
      <c r="A10" s="163"/>
      <c r="B10" s="414"/>
      <c r="C10" s="415"/>
      <c r="D10" s="415"/>
      <c r="E10" s="415"/>
      <c r="F10" s="415"/>
      <c r="G10" s="415"/>
      <c r="H10" s="415"/>
      <c r="I10" s="415"/>
      <c r="J10" s="415"/>
      <c r="K10" s="463"/>
      <c r="L10" s="470" t="s">
        <v>112</v>
      </c>
      <c r="M10" s="450"/>
      <c r="N10" s="450"/>
      <c r="O10" s="450"/>
      <c r="P10" s="450"/>
      <c r="Q10" s="451"/>
      <c r="R10" s="471">
        <v>38139</v>
      </c>
      <c r="S10" s="472"/>
      <c r="T10" s="472"/>
      <c r="U10" s="472"/>
      <c r="V10" s="473"/>
      <c r="W10" s="408"/>
      <c r="X10" s="409"/>
      <c r="Y10" s="409"/>
      <c r="Z10" s="409"/>
      <c r="AA10" s="409"/>
      <c r="AB10" s="409"/>
      <c r="AC10" s="409"/>
      <c r="AD10" s="409"/>
      <c r="AE10" s="409"/>
      <c r="AF10" s="409"/>
      <c r="AG10" s="409"/>
      <c r="AH10" s="409"/>
      <c r="AI10" s="409"/>
      <c r="AJ10" s="409"/>
      <c r="AK10" s="409"/>
      <c r="AL10" s="412"/>
      <c r="AM10" s="449" t="s">
        <v>113</v>
      </c>
      <c r="AN10" s="450"/>
      <c r="AO10" s="450"/>
      <c r="AP10" s="450"/>
      <c r="AQ10" s="450"/>
      <c r="AR10" s="450"/>
      <c r="AS10" s="450"/>
      <c r="AT10" s="451"/>
      <c r="AU10" s="452" t="s">
        <v>114</v>
      </c>
      <c r="AV10" s="453"/>
      <c r="AW10" s="453"/>
      <c r="AX10" s="453"/>
      <c r="AY10" s="454" t="s">
        <v>115</v>
      </c>
      <c r="AZ10" s="455"/>
      <c r="BA10" s="455"/>
      <c r="BB10" s="455"/>
      <c r="BC10" s="455"/>
      <c r="BD10" s="455"/>
      <c r="BE10" s="455"/>
      <c r="BF10" s="455"/>
      <c r="BG10" s="455"/>
      <c r="BH10" s="455"/>
      <c r="BI10" s="455"/>
      <c r="BJ10" s="455"/>
      <c r="BK10" s="455"/>
      <c r="BL10" s="455"/>
      <c r="BM10" s="456"/>
      <c r="BN10" s="420">
        <v>282709</v>
      </c>
      <c r="BO10" s="421"/>
      <c r="BP10" s="421"/>
      <c r="BQ10" s="421"/>
      <c r="BR10" s="421"/>
      <c r="BS10" s="421"/>
      <c r="BT10" s="421"/>
      <c r="BU10" s="422"/>
      <c r="BV10" s="420">
        <v>357731</v>
      </c>
      <c r="BW10" s="421"/>
      <c r="BX10" s="421"/>
      <c r="BY10" s="421"/>
      <c r="BZ10" s="421"/>
      <c r="CA10" s="421"/>
      <c r="CB10" s="421"/>
      <c r="CC10" s="422"/>
      <c r="CD10" s="166" t="s">
        <v>116</v>
      </c>
      <c r="CE10" s="167"/>
      <c r="CF10" s="167"/>
      <c r="CG10" s="167"/>
      <c r="CH10" s="167"/>
      <c r="CI10" s="167"/>
      <c r="CJ10" s="167"/>
      <c r="CK10" s="167"/>
      <c r="CL10" s="167"/>
      <c r="CM10" s="167"/>
      <c r="CN10" s="167"/>
      <c r="CO10" s="167"/>
      <c r="CP10" s="167"/>
      <c r="CQ10" s="167"/>
      <c r="CR10" s="167"/>
      <c r="CS10" s="168"/>
      <c r="CT10" s="169"/>
      <c r="CU10" s="170"/>
      <c r="CV10" s="170"/>
      <c r="CW10" s="170"/>
      <c r="CX10" s="170"/>
      <c r="CY10" s="170"/>
      <c r="CZ10" s="170"/>
      <c r="DA10" s="171"/>
      <c r="DB10" s="169"/>
      <c r="DC10" s="170"/>
      <c r="DD10" s="170"/>
      <c r="DE10" s="170"/>
      <c r="DF10" s="170"/>
      <c r="DG10" s="170"/>
      <c r="DH10" s="170"/>
      <c r="DI10" s="171"/>
    </row>
    <row r="11" spans="1:119" ht="18.75" customHeight="1" thickBot="1" x14ac:dyDescent="0.2">
      <c r="A11" s="163"/>
      <c r="B11" s="414"/>
      <c r="C11" s="415"/>
      <c r="D11" s="415"/>
      <c r="E11" s="415"/>
      <c r="F11" s="415"/>
      <c r="G11" s="415"/>
      <c r="H11" s="415"/>
      <c r="I11" s="415"/>
      <c r="J11" s="415"/>
      <c r="K11" s="463"/>
      <c r="L11" s="474" t="s">
        <v>117</v>
      </c>
      <c r="M11" s="475"/>
      <c r="N11" s="475"/>
      <c r="O11" s="475"/>
      <c r="P11" s="475"/>
      <c r="Q11" s="476"/>
      <c r="R11" s="477" t="s">
        <v>118</v>
      </c>
      <c r="S11" s="478"/>
      <c r="T11" s="478"/>
      <c r="U11" s="478"/>
      <c r="V11" s="479"/>
      <c r="W11" s="408"/>
      <c r="X11" s="409"/>
      <c r="Y11" s="409"/>
      <c r="Z11" s="409"/>
      <c r="AA11" s="409"/>
      <c r="AB11" s="409"/>
      <c r="AC11" s="409"/>
      <c r="AD11" s="409"/>
      <c r="AE11" s="409"/>
      <c r="AF11" s="409"/>
      <c r="AG11" s="409"/>
      <c r="AH11" s="409"/>
      <c r="AI11" s="409"/>
      <c r="AJ11" s="409"/>
      <c r="AK11" s="409"/>
      <c r="AL11" s="412"/>
      <c r="AM11" s="449" t="s">
        <v>119</v>
      </c>
      <c r="AN11" s="450"/>
      <c r="AO11" s="450"/>
      <c r="AP11" s="450"/>
      <c r="AQ11" s="450"/>
      <c r="AR11" s="450"/>
      <c r="AS11" s="450"/>
      <c r="AT11" s="451"/>
      <c r="AU11" s="452" t="s">
        <v>90</v>
      </c>
      <c r="AV11" s="453"/>
      <c r="AW11" s="453"/>
      <c r="AX11" s="453"/>
      <c r="AY11" s="454" t="s">
        <v>120</v>
      </c>
      <c r="AZ11" s="455"/>
      <c r="BA11" s="455"/>
      <c r="BB11" s="455"/>
      <c r="BC11" s="455"/>
      <c r="BD11" s="455"/>
      <c r="BE11" s="455"/>
      <c r="BF11" s="455"/>
      <c r="BG11" s="455"/>
      <c r="BH11" s="455"/>
      <c r="BI11" s="455"/>
      <c r="BJ11" s="455"/>
      <c r="BK11" s="455"/>
      <c r="BL11" s="455"/>
      <c r="BM11" s="456"/>
      <c r="BN11" s="420">
        <v>0</v>
      </c>
      <c r="BO11" s="421"/>
      <c r="BP11" s="421"/>
      <c r="BQ11" s="421"/>
      <c r="BR11" s="421"/>
      <c r="BS11" s="421"/>
      <c r="BT11" s="421"/>
      <c r="BU11" s="422"/>
      <c r="BV11" s="420">
        <v>0</v>
      </c>
      <c r="BW11" s="421"/>
      <c r="BX11" s="421"/>
      <c r="BY11" s="421"/>
      <c r="BZ11" s="421"/>
      <c r="CA11" s="421"/>
      <c r="CB11" s="421"/>
      <c r="CC11" s="422"/>
      <c r="CD11" s="423" t="s">
        <v>121</v>
      </c>
      <c r="CE11" s="424"/>
      <c r="CF11" s="424"/>
      <c r="CG11" s="424"/>
      <c r="CH11" s="424"/>
      <c r="CI11" s="424"/>
      <c r="CJ11" s="424"/>
      <c r="CK11" s="424"/>
      <c r="CL11" s="424"/>
      <c r="CM11" s="424"/>
      <c r="CN11" s="424"/>
      <c r="CO11" s="424"/>
      <c r="CP11" s="424"/>
      <c r="CQ11" s="424"/>
      <c r="CR11" s="424"/>
      <c r="CS11" s="425"/>
      <c r="CT11" s="460" t="s">
        <v>122</v>
      </c>
      <c r="CU11" s="461"/>
      <c r="CV11" s="461"/>
      <c r="CW11" s="461"/>
      <c r="CX11" s="461"/>
      <c r="CY11" s="461"/>
      <c r="CZ11" s="461"/>
      <c r="DA11" s="462"/>
      <c r="DB11" s="460" t="s">
        <v>122</v>
      </c>
      <c r="DC11" s="461"/>
      <c r="DD11" s="461"/>
      <c r="DE11" s="461"/>
      <c r="DF11" s="461"/>
      <c r="DG11" s="461"/>
      <c r="DH11" s="461"/>
      <c r="DI11" s="462"/>
    </row>
    <row r="12" spans="1:119" ht="18.75" customHeight="1" x14ac:dyDescent="0.15">
      <c r="A12" s="163"/>
      <c r="B12" s="480" t="s">
        <v>123</v>
      </c>
      <c r="C12" s="481"/>
      <c r="D12" s="481"/>
      <c r="E12" s="481"/>
      <c r="F12" s="481"/>
      <c r="G12" s="481"/>
      <c r="H12" s="481"/>
      <c r="I12" s="481"/>
      <c r="J12" s="481"/>
      <c r="K12" s="482"/>
      <c r="L12" s="489" t="s">
        <v>124</v>
      </c>
      <c r="M12" s="490"/>
      <c r="N12" s="490"/>
      <c r="O12" s="490"/>
      <c r="P12" s="490"/>
      <c r="Q12" s="491"/>
      <c r="R12" s="492">
        <v>34291</v>
      </c>
      <c r="S12" s="493"/>
      <c r="T12" s="493"/>
      <c r="U12" s="493"/>
      <c r="V12" s="494"/>
      <c r="W12" s="495" t="s">
        <v>1</v>
      </c>
      <c r="X12" s="453"/>
      <c r="Y12" s="453"/>
      <c r="Z12" s="453"/>
      <c r="AA12" s="453"/>
      <c r="AB12" s="496"/>
      <c r="AC12" s="497" t="s">
        <v>125</v>
      </c>
      <c r="AD12" s="498"/>
      <c r="AE12" s="498"/>
      <c r="AF12" s="498"/>
      <c r="AG12" s="499"/>
      <c r="AH12" s="497" t="s">
        <v>126</v>
      </c>
      <c r="AI12" s="498"/>
      <c r="AJ12" s="498"/>
      <c r="AK12" s="498"/>
      <c r="AL12" s="500"/>
      <c r="AM12" s="449" t="s">
        <v>127</v>
      </c>
      <c r="AN12" s="450"/>
      <c r="AO12" s="450"/>
      <c r="AP12" s="450"/>
      <c r="AQ12" s="450"/>
      <c r="AR12" s="450"/>
      <c r="AS12" s="450"/>
      <c r="AT12" s="451"/>
      <c r="AU12" s="452" t="s">
        <v>90</v>
      </c>
      <c r="AV12" s="453"/>
      <c r="AW12" s="453"/>
      <c r="AX12" s="453"/>
      <c r="AY12" s="454" t="s">
        <v>128</v>
      </c>
      <c r="AZ12" s="455"/>
      <c r="BA12" s="455"/>
      <c r="BB12" s="455"/>
      <c r="BC12" s="455"/>
      <c r="BD12" s="455"/>
      <c r="BE12" s="455"/>
      <c r="BF12" s="455"/>
      <c r="BG12" s="455"/>
      <c r="BH12" s="455"/>
      <c r="BI12" s="455"/>
      <c r="BJ12" s="455"/>
      <c r="BK12" s="455"/>
      <c r="BL12" s="455"/>
      <c r="BM12" s="456"/>
      <c r="BN12" s="420">
        <v>400000</v>
      </c>
      <c r="BO12" s="421"/>
      <c r="BP12" s="421"/>
      <c r="BQ12" s="421"/>
      <c r="BR12" s="421"/>
      <c r="BS12" s="421"/>
      <c r="BT12" s="421"/>
      <c r="BU12" s="422"/>
      <c r="BV12" s="420">
        <v>600000</v>
      </c>
      <c r="BW12" s="421"/>
      <c r="BX12" s="421"/>
      <c r="BY12" s="421"/>
      <c r="BZ12" s="421"/>
      <c r="CA12" s="421"/>
      <c r="CB12" s="421"/>
      <c r="CC12" s="422"/>
      <c r="CD12" s="423" t="s">
        <v>129</v>
      </c>
      <c r="CE12" s="424"/>
      <c r="CF12" s="424"/>
      <c r="CG12" s="424"/>
      <c r="CH12" s="424"/>
      <c r="CI12" s="424"/>
      <c r="CJ12" s="424"/>
      <c r="CK12" s="424"/>
      <c r="CL12" s="424"/>
      <c r="CM12" s="424"/>
      <c r="CN12" s="424"/>
      <c r="CO12" s="424"/>
      <c r="CP12" s="424"/>
      <c r="CQ12" s="424"/>
      <c r="CR12" s="424"/>
      <c r="CS12" s="425"/>
      <c r="CT12" s="460" t="s">
        <v>122</v>
      </c>
      <c r="CU12" s="461"/>
      <c r="CV12" s="461"/>
      <c r="CW12" s="461"/>
      <c r="CX12" s="461"/>
      <c r="CY12" s="461"/>
      <c r="CZ12" s="461"/>
      <c r="DA12" s="462"/>
      <c r="DB12" s="460" t="s">
        <v>122</v>
      </c>
      <c r="DC12" s="461"/>
      <c r="DD12" s="461"/>
      <c r="DE12" s="461"/>
      <c r="DF12" s="461"/>
      <c r="DG12" s="461"/>
      <c r="DH12" s="461"/>
      <c r="DI12" s="462"/>
    </row>
    <row r="13" spans="1:119" ht="18.75" customHeight="1" x14ac:dyDescent="0.15">
      <c r="A13" s="163"/>
      <c r="B13" s="483"/>
      <c r="C13" s="484"/>
      <c r="D13" s="484"/>
      <c r="E13" s="484"/>
      <c r="F13" s="484"/>
      <c r="G13" s="484"/>
      <c r="H13" s="484"/>
      <c r="I13" s="484"/>
      <c r="J13" s="484"/>
      <c r="K13" s="485"/>
      <c r="L13" s="172"/>
      <c r="M13" s="511" t="s">
        <v>130</v>
      </c>
      <c r="N13" s="512"/>
      <c r="O13" s="512"/>
      <c r="P13" s="512"/>
      <c r="Q13" s="513"/>
      <c r="R13" s="504">
        <v>33873</v>
      </c>
      <c r="S13" s="505"/>
      <c r="T13" s="505"/>
      <c r="U13" s="505"/>
      <c r="V13" s="506"/>
      <c r="W13" s="436" t="s">
        <v>131</v>
      </c>
      <c r="X13" s="437"/>
      <c r="Y13" s="437"/>
      <c r="Z13" s="437"/>
      <c r="AA13" s="437"/>
      <c r="AB13" s="427"/>
      <c r="AC13" s="471">
        <v>2391</v>
      </c>
      <c r="AD13" s="472"/>
      <c r="AE13" s="472"/>
      <c r="AF13" s="472"/>
      <c r="AG13" s="514"/>
      <c r="AH13" s="471">
        <v>3042</v>
      </c>
      <c r="AI13" s="472"/>
      <c r="AJ13" s="472"/>
      <c r="AK13" s="472"/>
      <c r="AL13" s="473"/>
      <c r="AM13" s="449" t="s">
        <v>132</v>
      </c>
      <c r="AN13" s="450"/>
      <c r="AO13" s="450"/>
      <c r="AP13" s="450"/>
      <c r="AQ13" s="450"/>
      <c r="AR13" s="450"/>
      <c r="AS13" s="450"/>
      <c r="AT13" s="451"/>
      <c r="AU13" s="452" t="s">
        <v>114</v>
      </c>
      <c r="AV13" s="453"/>
      <c r="AW13" s="453"/>
      <c r="AX13" s="453"/>
      <c r="AY13" s="454" t="s">
        <v>133</v>
      </c>
      <c r="AZ13" s="455"/>
      <c r="BA13" s="455"/>
      <c r="BB13" s="455"/>
      <c r="BC13" s="455"/>
      <c r="BD13" s="455"/>
      <c r="BE13" s="455"/>
      <c r="BF13" s="455"/>
      <c r="BG13" s="455"/>
      <c r="BH13" s="455"/>
      <c r="BI13" s="455"/>
      <c r="BJ13" s="455"/>
      <c r="BK13" s="455"/>
      <c r="BL13" s="455"/>
      <c r="BM13" s="456"/>
      <c r="BN13" s="420">
        <v>-23982</v>
      </c>
      <c r="BO13" s="421"/>
      <c r="BP13" s="421"/>
      <c r="BQ13" s="421"/>
      <c r="BR13" s="421"/>
      <c r="BS13" s="421"/>
      <c r="BT13" s="421"/>
      <c r="BU13" s="422"/>
      <c r="BV13" s="420">
        <v>-383788</v>
      </c>
      <c r="BW13" s="421"/>
      <c r="BX13" s="421"/>
      <c r="BY13" s="421"/>
      <c r="BZ13" s="421"/>
      <c r="CA13" s="421"/>
      <c r="CB13" s="421"/>
      <c r="CC13" s="422"/>
      <c r="CD13" s="423" t="s">
        <v>134</v>
      </c>
      <c r="CE13" s="424"/>
      <c r="CF13" s="424"/>
      <c r="CG13" s="424"/>
      <c r="CH13" s="424"/>
      <c r="CI13" s="424"/>
      <c r="CJ13" s="424"/>
      <c r="CK13" s="424"/>
      <c r="CL13" s="424"/>
      <c r="CM13" s="424"/>
      <c r="CN13" s="424"/>
      <c r="CO13" s="424"/>
      <c r="CP13" s="424"/>
      <c r="CQ13" s="424"/>
      <c r="CR13" s="424"/>
      <c r="CS13" s="425"/>
      <c r="CT13" s="417">
        <v>6.7</v>
      </c>
      <c r="CU13" s="418"/>
      <c r="CV13" s="418"/>
      <c r="CW13" s="418"/>
      <c r="CX13" s="418"/>
      <c r="CY13" s="418"/>
      <c r="CZ13" s="418"/>
      <c r="DA13" s="419"/>
      <c r="DB13" s="417">
        <v>6</v>
      </c>
      <c r="DC13" s="418"/>
      <c r="DD13" s="418"/>
      <c r="DE13" s="418"/>
      <c r="DF13" s="418"/>
      <c r="DG13" s="418"/>
      <c r="DH13" s="418"/>
      <c r="DI13" s="419"/>
    </row>
    <row r="14" spans="1:119" ht="18.75" customHeight="1" thickBot="1" x14ac:dyDescent="0.2">
      <c r="A14" s="163"/>
      <c r="B14" s="483"/>
      <c r="C14" s="484"/>
      <c r="D14" s="484"/>
      <c r="E14" s="484"/>
      <c r="F14" s="484"/>
      <c r="G14" s="484"/>
      <c r="H14" s="484"/>
      <c r="I14" s="484"/>
      <c r="J14" s="484"/>
      <c r="K14" s="485"/>
      <c r="L14" s="501" t="s">
        <v>135</v>
      </c>
      <c r="M14" s="502"/>
      <c r="N14" s="502"/>
      <c r="O14" s="502"/>
      <c r="P14" s="502"/>
      <c r="Q14" s="503"/>
      <c r="R14" s="504">
        <v>34910</v>
      </c>
      <c r="S14" s="505"/>
      <c r="T14" s="505"/>
      <c r="U14" s="505"/>
      <c r="V14" s="506"/>
      <c r="W14" s="410"/>
      <c r="X14" s="411"/>
      <c r="Y14" s="411"/>
      <c r="Z14" s="411"/>
      <c r="AA14" s="411"/>
      <c r="AB14" s="400"/>
      <c r="AC14" s="507">
        <v>14.7</v>
      </c>
      <c r="AD14" s="508"/>
      <c r="AE14" s="508"/>
      <c r="AF14" s="508"/>
      <c r="AG14" s="509"/>
      <c r="AH14" s="507">
        <v>16.899999999999999</v>
      </c>
      <c r="AI14" s="508"/>
      <c r="AJ14" s="508"/>
      <c r="AK14" s="508"/>
      <c r="AL14" s="510"/>
      <c r="AM14" s="449"/>
      <c r="AN14" s="450"/>
      <c r="AO14" s="450"/>
      <c r="AP14" s="450"/>
      <c r="AQ14" s="450"/>
      <c r="AR14" s="450"/>
      <c r="AS14" s="450"/>
      <c r="AT14" s="451"/>
      <c r="AU14" s="452"/>
      <c r="AV14" s="453"/>
      <c r="AW14" s="453"/>
      <c r="AX14" s="453"/>
      <c r="AY14" s="454"/>
      <c r="AZ14" s="455"/>
      <c r="BA14" s="455"/>
      <c r="BB14" s="455"/>
      <c r="BC14" s="455"/>
      <c r="BD14" s="455"/>
      <c r="BE14" s="455"/>
      <c r="BF14" s="455"/>
      <c r="BG14" s="455"/>
      <c r="BH14" s="455"/>
      <c r="BI14" s="455"/>
      <c r="BJ14" s="455"/>
      <c r="BK14" s="455"/>
      <c r="BL14" s="455"/>
      <c r="BM14" s="456"/>
      <c r="BN14" s="420"/>
      <c r="BO14" s="421"/>
      <c r="BP14" s="421"/>
      <c r="BQ14" s="421"/>
      <c r="BR14" s="421"/>
      <c r="BS14" s="421"/>
      <c r="BT14" s="421"/>
      <c r="BU14" s="422"/>
      <c r="BV14" s="420"/>
      <c r="BW14" s="421"/>
      <c r="BX14" s="421"/>
      <c r="BY14" s="421"/>
      <c r="BZ14" s="421"/>
      <c r="CA14" s="421"/>
      <c r="CB14" s="421"/>
      <c r="CC14" s="422"/>
      <c r="CD14" s="515" t="s">
        <v>136</v>
      </c>
      <c r="CE14" s="516"/>
      <c r="CF14" s="516"/>
      <c r="CG14" s="516"/>
      <c r="CH14" s="516"/>
      <c r="CI14" s="516"/>
      <c r="CJ14" s="516"/>
      <c r="CK14" s="516"/>
      <c r="CL14" s="516"/>
      <c r="CM14" s="516"/>
      <c r="CN14" s="516"/>
      <c r="CO14" s="516"/>
      <c r="CP14" s="516"/>
      <c r="CQ14" s="516"/>
      <c r="CR14" s="516"/>
      <c r="CS14" s="517"/>
      <c r="CT14" s="518">
        <v>7.3</v>
      </c>
      <c r="CU14" s="519"/>
      <c r="CV14" s="519"/>
      <c r="CW14" s="519"/>
      <c r="CX14" s="519"/>
      <c r="CY14" s="519"/>
      <c r="CZ14" s="519"/>
      <c r="DA14" s="520"/>
      <c r="DB14" s="518">
        <v>5.6</v>
      </c>
      <c r="DC14" s="519"/>
      <c r="DD14" s="519"/>
      <c r="DE14" s="519"/>
      <c r="DF14" s="519"/>
      <c r="DG14" s="519"/>
      <c r="DH14" s="519"/>
      <c r="DI14" s="520"/>
    </row>
    <row r="15" spans="1:119" ht="18.75" customHeight="1" x14ac:dyDescent="0.15">
      <c r="A15" s="163"/>
      <c r="B15" s="483"/>
      <c r="C15" s="484"/>
      <c r="D15" s="484"/>
      <c r="E15" s="484"/>
      <c r="F15" s="484"/>
      <c r="G15" s="484"/>
      <c r="H15" s="484"/>
      <c r="I15" s="484"/>
      <c r="J15" s="484"/>
      <c r="K15" s="485"/>
      <c r="L15" s="172"/>
      <c r="M15" s="511" t="s">
        <v>130</v>
      </c>
      <c r="N15" s="512"/>
      <c r="O15" s="512"/>
      <c r="P15" s="512"/>
      <c r="Q15" s="513"/>
      <c r="R15" s="504">
        <v>34572</v>
      </c>
      <c r="S15" s="505"/>
      <c r="T15" s="505"/>
      <c r="U15" s="505"/>
      <c r="V15" s="506"/>
      <c r="W15" s="436" t="s">
        <v>137</v>
      </c>
      <c r="X15" s="437"/>
      <c r="Y15" s="437"/>
      <c r="Z15" s="437"/>
      <c r="AA15" s="437"/>
      <c r="AB15" s="427"/>
      <c r="AC15" s="471">
        <v>3991</v>
      </c>
      <c r="AD15" s="472"/>
      <c r="AE15" s="472"/>
      <c r="AF15" s="472"/>
      <c r="AG15" s="514"/>
      <c r="AH15" s="471">
        <v>4488</v>
      </c>
      <c r="AI15" s="472"/>
      <c r="AJ15" s="472"/>
      <c r="AK15" s="472"/>
      <c r="AL15" s="473"/>
      <c r="AM15" s="449"/>
      <c r="AN15" s="450"/>
      <c r="AO15" s="450"/>
      <c r="AP15" s="450"/>
      <c r="AQ15" s="450"/>
      <c r="AR15" s="450"/>
      <c r="AS15" s="450"/>
      <c r="AT15" s="451"/>
      <c r="AU15" s="452"/>
      <c r="AV15" s="453"/>
      <c r="AW15" s="453"/>
      <c r="AX15" s="453"/>
      <c r="AY15" s="380" t="s">
        <v>138</v>
      </c>
      <c r="AZ15" s="381"/>
      <c r="BA15" s="381"/>
      <c r="BB15" s="381"/>
      <c r="BC15" s="381"/>
      <c r="BD15" s="381"/>
      <c r="BE15" s="381"/>
      <c r="BF15" s="381"/>
      <c r="BG15" s="381"/>
      <c r="BH15" s="381"/>
      <c r="BI15" s="381"/>
      <c r="BJ15" s="381"/>
      <c r="BK15" s="381"/>
      <c r="BL15" s="381"/>
      <c r="BM15" s="382"/>
      <c r="BN15" s="383">
        <v>4049988</v>
      </c>
      <c r="BO15" s="384"/>
      <c r="BP15" s="384"/>
      <c r="BQ15" s="384"/>
      <c r="BR15" s="384"/>
      <c r="BS15" s="384"/>
      <c r="BT15" s="384"/>
      <c r="BU15" s="385"/>
      <c r="BV15" s="383">
        <v>4077284</v>
      </c>
      <c r="BW15" s="384"/>
      <c r="BX15" s="384"/>
      <c r="BY15" s="384"/>
      <c r="BZ15" s="384"/>
      <c r="CA15" s="384"/>
      <c r="CB15" s="384"/>
      <c r="CC15" s="385"/>
      <c r="CD15" s="521" t="s">
        <v>139</v>
      </c>
      <c r="CE15" s="522"/>
      <c r="CF15" s="522"/>
      <c r="CG15" s="522"/>
      <c r="CH15" s="522"/>
      <c r="CI15" s="522"/>
      <c r="CJ15" s="522"/>
      <c r="CK15" s="522"/>
      <c r="CL15" s="522"/>
      <c r="CM15" s="522"/>
      <c r="CN15" s="522"/>
      <c r="CO15" s="522"/>
      <c r="CP15" s="522"/>
      <c r="CQ15" s="522"/>
      <c r="CR15" s="522"/>
      <c r="CS15" s="523"/>
      <c r="CT15" s="173"/>
      <c r="CU15" s="174"/>
      <c r="CV15" s="174"/>
      <c r="CW15" s="174"/>
      <c r="CX15" s="174"/>
      <c r="CY15" s="174"/>
      <c r="CZ15" s="174"/>
      <c r="DA15" s="175"/>
      <c r="DB15" s="173"/>
      <c r="DC15" s="174"/>
      <c r="DD15" s="174"/>
      <c r="DE15" s="174"/>
      <c r="DF15" s="174"/>
      <c r="DG15" s="174"/>
      <c r="DH15" s="174"/>
      <c r="DI15" s="175"/>
    </row>
    <row r="16" spans="1:119" ht="18.75" customHeight="1" x14ac:dyDescent="0.15">
      <c r="A16" s="163"/>
      <c r="B16" s="483"/>
      <c r="C16" s="484"/>
      <c r="D16" s="484"/>
      <c r="E16" s="484"/>
      <c r="F16" s="484"/>
      <c r="G16" s="484"/>
      <c r="H16" s="484"/>
      <c r="I16" s="484"/>
      <c r="J16" s="484"/>
      <c r="K16" s="485"/>
      <c r="L16" s="501" t="s">
        <v>140</v>
      </c>
      <c r="M16" s="524"/>
      <c r="N16" s="524"/>
      <c r="O16" s="524"/>
      <c r="P16" s="524"/>
      <c r="Q16" s="525"/>
      <c r="R16" s="526" t="s">
        <v>141</v>
      </c>
      <c r="S16" s="527"/>
      <c r="T16" s="527"/>
      <c r="U16" s="527"/>
      <c r="V16" s="528"/>
      <c r="W16" s="410"/>
      <c r="X16" s="411"/>
      <c r="Y16" s="411"/>
      <c r="Z16" s="411"/>
      <c r="AA16" s="411"/>
      <c r="AB16" s="400"/>
      <c r="AC16" s="507">
        <v>24.5</v>
      </c>
      <c r="AD16" s="508"/>
      <c r="AE16" s="508"/>
      <c r="AF16" s="508"/>
      <c r="AG16" s="509"/>
      <c r="AH16" s="507">
        <v>24.9</v>
      </c>
      <c r="AI16" s="508"/>
      <c r="AJ16" s="508"/>
      <c r="AK16" s="508"/>
      <c r="AL16" s="510"/>
      <c r="AM16" s="449"/>
      <c r="AN16" s="450"/>
      <c r="AO16" s="450"/>
      <c r="AP16" s="450"/>
      <c r="AQ16" s="450"/>
      <c r="AR16" s="450"/>
      <c r="AS16" s="450"/>
      <c r="AT16" s="451"/>
      <c r="AU16" s="452"/>
      <c r="AV16" s="453"/>
      <c r="AW16" s="453"/>
      <c r="AX16" s="453"/>
      <c r="AY16" s="454" t="s">
        <v>142</v>
      </c>
      <c r="AZ16" s="455"/>
      <c r="BA16" s="455"/>
      <c r="BB16" s="455"/>
      <c r="BC16" s="455"/>
      <c r="BD16" s="455"/>
      <c r="BE16" s="455"/>
      <c r="BF16" s="455"/>
      <c r="BG16" s="455"/>
      <c r="BH16" s="455"/>
      <c r="BI16" s="455"/>
      <c r="BJ16" s="455"/>
      <c r="BK16" s="455"/>
      <c r="BL16" s="455"/>
      <c r="BM16" s="456"/>
      <c r="BN16" s="420">
        <v>10502680</v>
      </c>
      <c r="BO16" s="421"/>
      <c r="BP16" s="421"/>
      <c r="BQ16" s="421"/>
      <c r="BR16" s="421"/>
      <c r="BS16" s="421"/>
      <c r="BT16" s="421"/>
      <c r="BU16" s="422"/>
      <c r="BV16" s="420">
        <v>9988233</v>
      </c>
      <c r="BW16" s="421"/>
      <c r="BX16" s="421"/>
      <c r="BY16" s="421"/>
      <c r="BZ16" s="421"/>
      <c r="CA16" s="421"/>
      <c r="CB16" s="421"/>
      <c r="CC16" s="422"/>
      <c r="CD16" s="176"/>
      <c r="CE16" s="534"/>
      <c r="CF16" s="534"/>
      <c r="CG16" s="534"/>
      <c r="CH16" s="534"/>
      <c r="CI16" s="534"/>
      <c r="CJ16" s="534"/>
      <c r="CK16" s="534"/>
      <c r="CL16" s="534"/>
      <c r="CM16" s="534"/>
      <c r="CN16" s="534"/>
      <c r="CO16" s="534"/>
      <c r="CP16" s="534"/>
      <c r="CQ16" s="534"/>
      <c r="CR16" s="534"/>
      <c r="CS16" s="535"/>
      <c r="CT16" s="417"/>
      <c r="CU16" s="418"/>
      <c r="CV16" s="418"/>
      <c r="CW16" s="418"/>
      <c r="CX16" s="418"/>
      <c r="CY16" s="418"/>
      <c r="CZ16" s="418"/>
      <c r="DA16" s="419"/>
      <c r="DB16" s="417"/>
      <c r="DC16" s="418"/>
      <c r="DD16" s="418"/>
      <c r="DE16" s="418"/>
      <c r="DF16" s="418"/>
      <c r="DG16" s="418"/>
      <c r="DH16" s="418"/>
      <c r="DI16" s="419"/>
    </row>
    <row r="17" spans="1:113" ht="18.75" customHeight="1" thickBot="1" x14ac:dyDescent="0.2">
      <c r="A17" s="163"/>
      <c r="B17" s="486"/>
      <c r="C17" s="487"/>
      <c r="D17" s="487"/>
      <c r="E17" s="487"/>
      <c r="F17" s="487"/>
      <c r="G17" s="487"/>
      <c r="H17" s="487"/>
      <c r="I17" s="487"/>
      <c r="J17" s="487"/>
      <c r="K17" s="488"/>
      <c r="L17" s="177"/>
      <c r="M17" s="531" t="s">
        <v>143</v>
      </c>
      <c r="N17" s="532"/>
      <c r="O17" s="532"/>
      <c r="P17" s="532"/>
      <c r="Q17" s="533"/>
      <c r="R17" s="526" t="s">
        <v>144</v>
      </c>
      <c r="S17" s="527"/>
      <c r="T17" s="527"/>
      <c r="U17" s="527"/>
      <c r="V17" s="528"/>
      <c r="W17" s="436" t="s">
        <v>145</v>
      </c>
      <c r="X17" s="437"/>
      <c r="Y17" s="437"/>
      <c r="Z17" s="437"/>
      <c r="AA17" s="437"/>
      <c r="AB17" s="427"/>
      <c r="AC17" s="471">
        <v>9926</v>
      </c>
      <c r="AD17" s="472"/>
      <c r="AE17" s="472"/>
      <c r="AF17" s="472"/>
      <c r="AG17" s="514"/>
      <c r="AH17" s="471">
        <v>10466</v>
      </c>
      <c r="AI17" s="472"/>
      <c r="AJ17" s="472"/>
      <c r="AK17" s="472"/>
      <c r="AL17" s="473"/>
      <c r="AM17" s="449"/>
      <c r="AN17" s="450"/>
      <c r="AO17" s="450"/>
      <c r="AP17" s="450"/>
      <c r="AQ17" s="450"/>
      <c r="AR17" s="450"/>
      <c r="AS17" s="450"/>
      <c r="AT17" s="451"/>
      <c r="AU17" s="452"/>
      <c r="AV17" s="453"/>
      <c r="AW17" s="453"/>
      <c r="AX17" s="453"/>
      <c r="AY17" s="454" t="s">
        <v>146</v>
      </c>
      <c r="AZ17" s="455"/>
      <c r="BA17" s="455"/>
      <c r="BB17" s="455"/>
      <c r="BC17" s="455"/>
      <c r="BD17" s="455"/>
      <c r="BE17" s="455"/>
      <c r="BF17" s="455"/>
      <c r="BG17" s="455"/>
      <c r="BH17" s="455"/>
      <c r="BI17" s="455"/>
      <c r="BJ17" s="455"/>
      <c r="BK17" s="455"/>
      <c r="BL17" s="455"/>
      <c r="BM17" s="456"/>
      <c r="BN17" s="420">
        <v>5055663</v>
      </c>
      <c r="BO17" s="421"/>
      <c r="BP17" s="421"/>
      <c r="BQ17" s="421"/>
      <c r="BR17" s="421"/>
      <c r="BS17" s="421"/>
      <c r="BT17" s="421"/>
      <c r="BU17" s="422"/>
      <c r="BV17" s="420">
        <v>5090494</v>
      </c>
      <c r="BW17" s="421"/>
      <c r="BX17" s="421"/>
      <c r="BY17" s="421"/>
      <c r="BZ17" s="421"/>
      <c r="CA17" s="421"/>
      <c r="CB17" s="421"/>
      <c r="CC17" s="422"/>
      <c r="CD17" s="176"/>
      <c r="CE17" s="534"/>
      <c r="CF17" s="534"/>
      <c r="CG17" s="534"/>
      <c r="CH17" s="534"/>
      <c r="CI17" s="534"/>
      <c r="CJ17" s="534"/>
      <c r="CK17" s="534"/>
      <c r="CL17" s="534"/>
      <c r="CM17" s="534"/>
      <c r="CN17" s="534"/>
      <c r="CO17" s="534"/>
      <c r="CP17" s="534"/>
      <c r="CQ17" s="534"/>
      <c r="CR17" s="534"/>
      <c r="CS17" s="535"/>
      <c r="CT17" s="417"/>
      <c r="CU17" s="418"/>
      <c r="CV17" s="418"/>
      <c r="CW17" s="418"/>
      <c r="CX17" s="418"/>
      <c r="CY17" s="418"/>
      <c r="CZ17" s="418"/>
      <c r="DA17" s="419"/>
      <c r="DB17" s="417"/>
      <c r="DC17" s="418"/>
      <c r="DD17" s="418"/>
      <c r="DE17" s="418"/>
      <c r="DF17" s="418"/>
      <c r="DG17" s="418"/>
      <c r="DH17" s="418"/>
      <c r="DI17" s="419"/>
    </row>
    <row r="18" spans="1:113" ht="18.75" customHeight="1" thickBot="1" x14ac:dyDescent="0.2">
      <c r="A18" s="163"/>
      <c r="B18" s="542" t="s">
        <v>147</v>
      </c>
      <c r="C18" s="463"/>
      <c r="D18" s="463"/>
      <c r="E18" s="543"/>
      <c r="F18" s="543"/>
      <c r="G18" s="543"/>
      <c r="H18" s="543"/>
      <c r="I18" s="543"/>
      <c r="J18" s="543"/>
      <c r="K18" s="543"/>
      <c r="L18" s="544">
        <v>105.21</v>
      </c>
      <c r="M18" s="544"/>
      <c r="N18" s="544"/>
      <c r="O18" s="544"/>
      <c r="P18" s="544"/>
      <c r="Q18" s="544"/>
      <c r="R18" s="545"/>
      <c r="S18" s="545"/>
      <c r="T18" s="545"/>
      <c r="U18" s="545"/>
      <c r="V18" s="546"/>
      <c r="W18" s="438"/>
      <c r="X18" s="439"/>
      <c r="Y18" s="439"/>
      <c r="Z18" s="439"/>
      <c r="AA18" s="439"/>
      <c r="AB18" s="430"/>
      <c r="AC18" s="547">
        <v>60.9</v>
      </c>
      <c r="AD18" s="548"/>
      <c r="AE18" s="548"/>
      <c r="AF18" s="548"/>
      <c r="AG18" s="549"/>
      <c r="AH18" s="547">
        <v>58.2</v>
      </c>
      <c r="AI18" s="548"/>
      <c r="AJ18" s="548"/>
      <c r="AK18" s="548"/>
      <c r="AL18" s="550"/>
      <c r="AM18" s="449"/>
      <c r="AN18" s="450"/>
      <c r="AO18" s="450"/>
      <c r="AP18" s="450"/>
      <c r="AQ18" s="450"/>
      <c r="AR18" s="450"/>
      <c r="AS18" s="450"/>
      <c r="AT18" s="451"/>
      <c r="AU18" s="452"/>
      <c r="AV18" s="453"/>
      <c r="AW18" s="453"/>
      <c r="AX18" s="453"/>
      <c r="AY18" s="454" t="s">
        <v>148</v>
      </c>
      <c r="AZ18" s="455"/>
      <c r="BA18" s="455"/>
      <c r="BB18" s="455"/>
      <c r="BC18" s="455"/>
      <c r="BD18" s="455"/>
      <c r="BE18" s="455"/>
      <c r="BF18" s="455"/>
      <c r="BG18" s="455"/>
      <c r="BH18" s="455"/>
      <c r="BI18" s="455"/>
      <c r="BJ18" s="455"/>
      <c r="BK18" s="455"/>
      <c r="BL18" s="455"/>
      <c r="BM18" s="456"/>
      <c r="BN18" s="420">
        <v>10922914</v>
      </c>
      <c r="BO18" s="421"/>
      <c r="BP18" s="421"/>
      <c r="BQ18" s="421"/>
      <c r="BR18" s="421"/>
      <c r="BS18" s="421"/>
      <c r="BT18" s="421"/>
      <c r="BU18" s="422"/>
      <c r="BV18" s="420">
        <v>10324529</v>
      </c>
      <c r="BW18" s="421"/>
      <c r="BX18" s="421"/>
      <c r="BY18" s="421"/>
      <c r="BZ18" s="421"/>
      <c r="CA18" s="421"/>
      <c r="CB18" s="421"/>
      <c r="CC18" s="422"/>
      <c r="CD18" s="176"/>
      <c r="CE18" s="534"/>
      <c r="CF18" s="534"/>
      <c r="CG18" s="534"/>
      <c r="CH18" s="534"/>
      <c r="CI18" s="534"/>
      <c r="CJ18" s="534"/>
      <c r="CK18" s="534"/>
      <c r="CL18" s="534"/>
      <c r="CM18" s="534"/>
      <c r="CN18" s="534"/>
      <c r="CO18" s="534"/>
      <c r="CP18" s="534"/>
      <c r="CQ18" s="534"/>
      <c r="CR18" s="534"/>
      <c r="CS18" s="535"/>
      <c r="CT18" s="417"/>
      <c r="CU18" s="418"/>
      <c r="CV18" s="418"/>
      <c r="CW18" s="418"/>
      <c r="CX18" s="418"/>
      <c r="CY18" s="418"/>
      <c r="CZ18" s="418"/>
      <c r="DA18" s="419"/>
      <c r="DB18" s="417"/>
      <c r="DC18" s="418"/>
      <c r="DD18" s="418"/>
      <c r="DE18" s="418"/>
      <c r="DF18" s="418"/>
      <c r="DG18" s="418"/>
      <c r="DH18" s="418"/>
      <c r="DI18" s="419"/>
    </row>
    <row r="19" spans="1:113" ht="18.75" customHeight="1" thickBot="1" x14ac:dyDescent="0.2">
      <c r="A19" s="163"/>
      <c r="B19" s="542" t="s">
        <v>149</v>
      </c>
      <c r="C19" s="463"/>
      <c r="D19" s="463"/>
      <c r="E19" s="543"/>
      <c r="F19" s="543"/>
      <c r="G19" s="543"/>
      <c r="H19" s="543"/>
      <c r="I19" s="543"/>
      <c r="J19" s="543"/>
      <c r="K19" s="543"/>
      <c r="L19" s="551">
        <v>341</v>
      </c>
      <c r="M19" s="551"/>
      <c r="N19" s="551"/>
      <c r="O19" s="551"/>
      <c r="P19" s="551"/>
      <c r="Q19" s="551"/>
      <c r="R19" s="552"/>
      <c r="S19" s="552"/>
      <c r="T19" s="552"/>
      <c r="U19" s="552"/>
      <c r="V19" s="553"/>
      <c r="W19" s="377"/>
      <c r="X19" s="378"/>
      <c r="Y19" s="378"/>
      <c r="Z19" s="378"/>
      <c r="AA19" s="378"/>
      <c r="AB19" s="378"/>
      <c r="AC19" s="529"/>
      <c r="AD19" s="529"/>
      <c r="AE19" s="529"/>
      <c r="AF19" s="529"/>
      <c r="AG19" s="529"/>
      <c r="AH19" s="529"/>
      <c r="AI19" s="529"/>
      <c r="AJ19" s="529"/>
      <c r="AK19" s="529"/>
      <c r="AL19" s="530"/>
      <c r="AM19" s="449"/>
      <c r="AN19" s="450"/>
      <c r="AO19" s="450"/>
      <c r="AP19" s="450"/>
      <c r="AQ19" s="450"/>
      <c r="AR19" s="450"/>
      <c r="AS19" s="450"/>
      <c r="AT19" s="451"/>
      <c r="AU19" s="452"/>
      <c r="AV19" s="453"/>
      <c r="AW19" s="453"/>
      <c r="AX19" s="453"/>
      <c r="AY19" s="454" t="s">
        <v>150</v>
      </c>
      <c r="AZ19" s="455"/>
      <c r="BA19" s="455"/>
      <c r="BB19" s="455"/>
      <c r="BC19" s="455"/>
      <c r="BD19" s="455"/>
      <c r="BE19" s="455"/>
      <c r="BF19" s="455"/>
      <c r="BG19" s="455"/>
      <c r="BH19" s="455"/>
      <c r="BI19" s="455"/>
      <c r="BJ19" s="455"/>
      <c r="BK19" s="455"/>
      <c r="BL19" s="455"/>
      <c r="BM19" s="456"/>
      <c r="BN19" s="420">
        <v>14221326</v>
      </c>
      <c r="BO19" s="421"/>
      <c r="BP19" s="421"/>
      <c r="BQ19" s="421"/>
      <c r="BR19" s="421"/>
      <c r="BS19" s="421"/>
      <c r="BT19" s="421"/>
      <c r="BU19" s="422"/>
      <c r="BV19" s="420">
        <v>13991108</v>
      </c>
      <c r="BW19" s="421"/>
      <c r="BX19" s="421"/>
      <c r="BY19" s="421"/>
      <c r="BZ19" s="421"/>
      <c r="CA19" s="421"/>
      <c r="CB19" s="421"/>
      <c r="CC19" s="422"/>
      <c r="CD19" s="176"/>
      <c r="CE19" s="534"/>
      <c r="CF19" s="534"/>
      <c r="CG19" s="534"/>
      <c r="CH19" s="534"/>
      <c r="CI19" s="534"/>
      <c r="CJ19" s="534"/>
      <c r="CK19" s="534"/>
      <c r="CL19" s="534"/>
      <c r="CM19" s="534"/>
      <c r="CN19" s="534"/>
      <c r="CO19" s="534"/>
      <c r="CP19" s="534"/>
      <c r="CQ19" s="534"/>
      <c r="CR19" s="534"/>
      <c r="CS19" s="535"/>
      <c r="CT19" s="417"/>
      <c r="CU19" s="418"/>
      <c r="CV19" s="418"/>
      <c r="CW19" s="418"/>
      <c r="CX19" s="418"/>
      <c r="CY19" s="418"/>
      <c r="CZ19" s="418"/>
      <c r="DA19" s="419"/>
      <c r="DB19" s="417"/>
      <c r="DC19" s="418"/>
      <c r="DD19" s="418"/>
      <c r="DE19" s="418"/>
      <c r="DF19" s="418"/>
      <c r="DG19" s="418"/>
      <c r="DH19" s="418"/>
      <c r="DI19" s="419"/>
    </row>
    <row r="20" spans="1:113" ht="18.75" customHeight="1" thickBot="1" x14ac:dyDescent="0.2">
      <c r="A20" s="163"/>
      <c r="B20" s="542" t="s">
        <v>151</v>
      </c>
      <c r="C20" s="463"/>
      <c r="D20" s="463"/>
      <c r="E20" s="543"/>
      <c r="F20" s="543"/>
      <c r="G20" s="543"/>
      <c r="H20" s="543"/>
      <c r="I20" s="543"/>
      <c r="J20" s="543"/>
      <c r="K20" s="543"/>
      <c r="L20" s="551">
        <v>13060</v>
      </c>
      <c r="M20" s="551"/>
      <c r="N20" s="551"/>
      <c r="O20" s="551"/>
      <c r="P20" s="551"/>
      <c r="Q20" s="551"/>
      <c r="R20" s="552"/>
      <c r="S20" s="552"/>
      <c r="T20" s="552"/>
      <c r="U20" s="552"/>
      <c r="V20" s="553"/>
      <c r="W20" s="438"/>
      <c r="X20" s="439"/>
      <c r="Y20" s="439"/>
      <c r="Z20" s="439"/>
      <c r="AA20" s="439"/>
      <c r="AB20" s="439"/>
      <c r="AC20" s="554"/>
      <c r="AD20" s="554"/>
      <c r="AE20" s="554"/>
      <c r="AF20" s="554"/>
      <c r="AG20" s="554"/>
      <c r="AH20" s="554"/>
      <c r="AI20" s="554"/>
      <c r="AJ20" s="554"/>
      <c r="AK20" s="554"/>
      <c r="AL20" s="555"/>
      <c r="AM20" s="556"/>
      <c r="AN20" s="475"/>
      <c r="AO20" s="475"/>
      <c r="AP20" s="475"/>
      <c r="AQ20" s="475"/>
      <c r="AR20" s="475"/>
      <c r="AS20" s="475"/>
      <c r="AT20" s="476"/>
      <c r="AU20" s="557"/>
      <c r="AV20" s="558"/>
      <c r="AW20" s="558"/>
      <c r="AX20" s="559"/>
      <c r="AY20" s="454"/>
      <c r="AZ20" s="455"/>
      <c r="BA20" s="455"/>
      <c r="BB20" s="455"/>
      <c r="BC20" s="455"/>
      <c r="BD20" s="455"/>
      <c r="BE20" s="455"/>
      <c r="BF20" s="455"/>
      <c r="BG20" s="455"/>
      <c r="BH20" s="455"/>
      <c r="BI20" s="455"/>
      <c r="BJ20" s="455"/>
      <c r="BK20" s="455"/>
      <c r="BL20" s="455"/>
      <c r="BM20" s="456"/>
      <c r="BN20" s="420"/>
      <c r="BO20" s="421"/>
      <c r="BP20" s="421"/>
      <c r="BQ20" s="421"/>
      <c r="BR20" s="421"/>
      <c r="BS20" s="421"/>
      <c r="BT20" s="421"/>
      <c r="BU20" s="422"/>
      <c r="BV20" s="420"/>
      <c r="BW20" s="421"/>
      <c r="BX20" s="421"/>
      <c r="BY20" s="421"/>
      <c r="BZ20" s="421"/>
      <c r="CA20" s="421"/>
      <c r="CB20" s="421"/>
      <c r="CC20" s="422"/>
      <c r="CD20" s="176"/>
      <c r="CE20" s="534"/>
      <c r="CF20" s="534"/>
      <c r="CG20" s="534"/>
      <c r="CH20" s="534"/>
      <c r="CI20" s="534"/>
      <c r="CJ20" s="534"/>
      <c r="CK20" s="534"/>
      <c r="CL20" s="534"/>
      <c r="CM20" s="534"/>
      <c r="CN20" s="534"/>
      <c r="CO20" s="534"/>
      <c r="CP20" s="534"/>
      <c r="CQ20" s="534"/>
      <c r="CR20" s="534"/>
      <c r="CS20" s="535"/>
      <c r="CT20" s="417"/>
      <c r="CU20" s="418"/>
      <c r="CV20" s="418"/>
      <c r="CW20" s="418"/>
      <c r="CX20" s="418"/>
      <c r="CY20" s="418"/>
      <c r="CZ20" s="418"/>
      <c r="DA20" s="419"/>
      <c r="DB20" s="417"/>
      <c r="DC20" s="418"/>
      <c r="DD20" s="418"/>
      <c r="DE20" s="418"/>
      <c r="DF20" s="418"/>
      <c r="DG20" s="418"/>
      <c r="DH20" s="418"/>
      <c r="DI20" s="419"/>
    </row>
    <row r="21" spans="1:113" ht="18.75" customHeight="1" thickBot="1" x14ac:dyDescent="0.2">
      <c r="A21" s="163"/>
      <c r="B21" s="560" t="s">
        <v>152</v>
      </c>
      <c r="C21" s="561"/>
      <c r="D21" s="561"/>
      <c r="E21" s="561"/>
      <c r="F21" s="561"/>
      <c r="G21" s="561"/>
      <c r="H21" s="561"/>
      <c r="I21" s="561"/>
      <c r="J21" s="561"/>
      <c r="K21" s="561"/>
      <c r="L21" s="561"/>
      <c r="M21" s="561"/>
      <c r="N21" s="561"/>
      <c r="O21" s="561"/>
      <c r="P21" s="561"/>
      <c r="Q21" s="561"/>
      <c r="R21" s="561"/>
      <c r="S21" s="561"/>
      <c r="T21" s="561"/>
      <c r="U21" s="561"/>
      <c r="V21" s="561"/>
      <c r="W21" s="561"/>
      <c r="X21" s="561"/>
      <c r="Y21" s="561"/>
      <c r="Z21" s="561"/>
      <c r="AA21" s="561"/>
      <c r="AB21" s="561"/>
      <c r="AC21" s="561"/>
      <c r="AD21" s="561"/>
      <c r="AE21" s="561"/>
      <c r="AF21" s="561"/>
      <c r="AG21" s="561"/>
      <c r="AH21" s="561"/>
      <c r="AI21" s="561"/>
      <c r="AJ21" s="561"/>
      <c r="AK21" s="561"/>
      <c r="AL21" s="561"/>
      <c r="AM21" s="561"/>
      <c r="AN21" s="561"/>
      <c r="AO21" s="561"/>
      <c r="AP21" s="561"/>
      <c r="AQ21" s="561"/>
      <c r="AR21" s="561"/>
      <c r="AS21" s="561"/>
      <c r="AT21" s="561"/>
      <c r="AU21" s="561"/>
      <c r="AV21" s="561"/>
      <c r="AW21" s="561"/>
      <c r="AX21" s="562"/>
      <c r="AY21" s="536"/>
      <c r="AZ21" s="537"/>
      <c r="BA21" s="537"/>
      <c r="BB21" s="537"/>
      <c r="BC21" s="537"/>
      <c r="BD21" s="537"/>
      <c r="BE21" s="537"/>
      <c r="BF21" s="537"/>
      <c r="BG21" s="537"/>
      <c r="BH21" s="537"/>
      <c r="BI21" s="537"/>
      <c r="BJ21" s="537"/>
      <c r="BK21" s="537"/>
      <c r="BL21" s="537"/>
      <c r="BM21" s="538"/>
      <c r="BN21" s="539"/>
      <c r="BO21" s="540"/>
      <c r="BP21" s="540"/>
      <c r="BQ21" s="540"/>
      <c r="BR21" s="540"/>
      <c r="BS21" s="540"/>
      <c r="BT21" s="540"/>
      <c r="BU21" s="541"/>
      <c r="BV21" s="539"/>
      <c r="BW21" s="540"/>
      <c r="BX21" s="540"/>
      <c r="BY21" s="540"/>
      <c r="BZ21" s="540"/>
      <c r="CA21" s="540"/>
      <c r="CB21" s="540"/>
      <c r="CC21" s="541"/>
      <c r="CD21" s="176"/>
      <c r="CE21" s="534"/>
      <c r="CF21" s="534"/>
      <c r="CG21" s="534"/>
      <c r="CH21" s="534"/>
      <c r="CI21" s="534"/>
      <c r="CJ21" s="534"/>
      <c r="CK21" s="534"/>
      <c r="CL21" s="534"/>
      <c r="CM21" s="534"/>
      <c r="CN21" s="534"/>
      <c r="CO21" s="534"/>
      <c r="CP21" s="534"/>
      <c r="CQ21" s="534"/>
      <c r="CR21" s="534"/>
      <c r="CS21" s="535"/>
      <c r="CT21" s="417"/>
      <c r="CU21" s="418"/>
      <c r="CV21" s="418"/>
      <c r="CW21" s="418"/>
      <c r="CX21" s="418"/>
      <c r="CY21" s="418"/>
      <c r="CZ21" s="418"/>
      <c r="DA21" s="419"/>
      <c r="DB21" s="417"/>
      <c r="DC21" s="418"/>
      <c r="DD21" s="418"/>
      <c r="DE21" s="418"/>
      <c r="DF21" s="418"/>
      <c r="DG21" s="418"/>
      <c r="DH21" s="418"/>
      <c r="DI21" s="419"/>
    </row>
    <row r="22" spans="1:113" ht="18.75" customHeight="1" x14ac:dyDescent="0.15">
      <c r="A22" s="163"/>
      <c r="B22" s="590" t="s">
        <v>153</v>
      </c>
      <c r="C22" s="564"/>
      <c r="D22" s="565"/>
      <c r="E22" s="432" t="s">
        <v>1</v>
      </c>
      <c r="F22" s="437"/>
      <c r="G22" s="437"/>
      <c r="H22" s="437"/>
      <c r="I22" s="437"/>
      <c r="J22" s="437"/>
      <c r="K22" s="427"/>
      <c r="L22" s="432" t="s">
        <v>154</v>
      </c>
      <c r="M22" s="437"/>
      <c r="N22" s="437"/>
      <c r="O22" s="437"/>
      <c r="P22" s="427"/>
      <c r="Q22" s="595" t="s">
        <v>155</v>
      </c>
      <c r="R22" s="596"/>
      <c r="S22" s="596"/>
      <c r="T22" s="596"/>
      <c r="U22" s="596"/>
      <c r="V22" s="597"/>
      <c r="W22" s="563" t="s">
        <v>156</v>
      </c>
      <c r="X22" s="564"/>
      <c r="Y22" s="565"/>
      <c r="Z22" s="432" t="s">
        <v>1</v>
      </c>
      <c r="AA22" s="437"/>
      <c r="AB22" s="437"/>
      <c r="AC22" s="437"/>
      <c r="AD22" s="437"/>
      <c r="AE22" s="437"/>
      <c r="AF22" s="437"/>
      <c r="AG22" s="427"/>
      <c r="AH22" s="601" t="s">
        <v>157</v>
      </c>
      <c r="AI22" s="437"/>
      <c r="AJ22" s="437"/>
      <c r="AK22" s="437"/>
      <c r="AL22" s="427"/>
      <c r="AM22" s="601" t="s">
        <v>158</v>
      </c>
      <c r="AN22" s="602"/>
      <c r="AO22" s="602"/>
      <c r="AP22" s="602"/>
      <c r="AQ22" s="602"/>
      <c r="AR22" s="603"/>
      <c r="AS22" s="595" t="s">
        <v>155</v>
      </c>
      <c r="AT22" s="596"/>
      <c r="AU22" s="596"/>
      <c r="AV22" s="596"/>
      <c r="AW22" s="596"/>
      <c r="AX22" s="607"/>
      <c r="AY22" s="380" t="s">
        <v>159</v>
      </c>
      <c r="AZ22" s="381"/>
      <c r="BA22" s="381"/>
      <c r="BB22" s="381"/>
      <c r="BC22" s="381"/>
      <c r="BD22" s="381"/>
      <c r="BE22" s="381"/>
      <c r="BF22" s="381"/>
      <c r="BG22" s="381"/>
      <c r="BH22" s="381"/>
      <c r="BI22" s="381"/>
      <c r="BJ22" s="381"/>
      <c r="BK22" s="381"/>
      <c r="BL22" s="381"/>
      <c r="BM22" s="382"/>
      <c r="BN22" s="383">
        <v>26296407</v>
      </c>
      <c r="BO22" s="384"/>
      <c r="BP22" s="384"/>
      <c r="BQ22" s="384"/>
      <c r="BR22" s="384"/>
      <c r="BS22" s="384"/>
      <c r="BT22" s="384"/>
      <c r="BU22" s="385"/>
      <c r="BV22" s="383">
        <v>26820580</v>
      </c>
      <c r="BW22" s="384"/>
      <c r="BX22" s="384"/>
      <c r="BY22" s="384"/>
      <c r="BZ22" s="384"/>
      <c r="CA22" s="384"/>
      <c r="CB22" s="384"/>
      <c r="CC22" s="385"/>
      <c r="CD22" s="176"/>
      <c r="CE22" s="534"/>
      <c r="CF22" s="534"/>
      <c r="CG22" s="534"/>
      <c r="CH22" s="534"/>
      <c r="CI22" s="534"/>
      <c r="CJ22" s="534"/>
      <c r="CK22" s="534"/>
      <c r="CL22" s="534"/>
      <c r="CM22" s="534"/>
      <c r="CN22" s="534"/>
      <c r="CO22" s="534"/>
      <c r="CP22" s="534"/>
      <c r="CQ22" s="534"/>
      <c r="CR22" s="534"/>
      <c r="CS22" s="535"/>
      <c r="CT22" s="417"/>
      <c r="CU22" s="418"/>
      <c r="CV22" s="418"/>
      <c r="CW22" s="418"/>
      <c r="CX22" s="418"/>
      <c r="CY22" s="418"/>
      <c r="CZ22" s="418"/>
      <c r="DA22" s="419"/>
      <c r="DB22" s="417"/>
      <c r="DC22" s="418"/>
      <c r="DD22" s="418"/>
      <c r="DE22" s="418"/>
      <c r="DF22" s="418"/>
      <c r="DG22" s="418"/>
      <c r="DH22" s="418"/>
      <c r="DI22" s="419"/>
    </row>
    <row r="23" spans="1:113" ht="18.75" customHeight="1" x14ac:dyDescent="0.15">
      <c r="A23" s="163"/>
      <c r="B23" s="591"/>
      <c r="C23" s="567"/>
      <c r="D23" s="568"/>
      <c r="E23" s="406"/>
      <c r="F23" s="411"/>
      <c r="G23" s="411"/>
      <c r="H23" s="411"/>
      <c r="I23" s="411"/>
      <c r="J23" s="411"/>
      <c r="K23" s="400"/>
      <c r="L23" s="406"/>
      <c r="M23" s="411"/>
      <c r="N23" s="411"/>
      <c r="O23" s="411"/>
      <c r="P23" s="400"/>
      <c r="Q23" s="598"/>
      <c r="R23" s="599"/>
      <c r="S23" s="599"/>
      <c r="T23" s="599"/>
      <c r="U23" s="599"/>
      <c r="V23" s="600"/>
      <c r="W23" s="566"/>
      <c r="X23" s="567"/>
      <c r="Y23" s="568"/>
      <c r="Z23" s="406"/>
      <c r="AA23" s="411"/>
      <c r="AB23" s="411"/>
      <c r="AC23" s="411"/>
      <c r="AD23" s="411"/>
      <c r="AE23" s="411"/>
      <c r="AF23" s="411"/>
      <c r="AG23" s="400"/>
      <c r="AH23" s="406"/>
      <c r="AI23" s="411"/>
      <c r="AJ23" s="411"/>
      <c r="AK23" s="411"/>
      <c r="AL23" s="400"/>
      <c r="AM23" s="604"/>
      <c r="AN23" s="605"/>
      <c r="AO23" s="605"/>
      <c r="AP23" s="605"/>
      <c r="AQ23" s="605"/>
      <c r="AR23" s="606"/>
      <c r="AS23" s="598"/>
      <c r="AT23" s="599"/>
      <c r="AU23" s="599"/>
      <c r="AV23" s="599"/>
      <c r="AW23" s="599"/>
      <c r="AX23" s="608"/>
      <c r="AY23" s="454" t="s">
        <v>160</v>
      </c>
      <c r="AZ23" s="455"/>
      <c r="BA23" s="455"/>
      <c r="BB23" s="455"/>
      <c r="BC23" s="455"/>
      <c r="BD23" s="455"/>
      <c r="BE23" s="455"/>
      <c r="BF23" s="455"/>
      <c r="BG23" s="455"/>
      <c r="BH23" s="455"/>
      <c r="BI23" s="455"/>
      <c r="BJ23" s="455"/>
      <c r="BK23" s="455"/>
      <c r="BL23" s="455"/>
      <c r="BM23" s="456"/>
      <c r="BN23" s="420">
        <v>25557263</v>
      </c>
      <c r="BO23" s="421"/>
      <c r="BP23" s="421"/>
      <c r="BQ23" s="421"/>
      <c r="BR23" s="421"/>
      <c r="BS23" s="421"/>
      <c r="BT23" s="421"/>
      <c r="BU23" s="422"/>
      <c r="BV23" s="420">
        <v>26065910</v>
      </c>
      <c r="BW23" s="421"/>
      <c r="BX23" s="421"/>
      <c r="BY23" s="421"/>
      <c r="BZ23" s="421"/>
      <c r="CA23" s="421"/>
      <c r="CB23" s="421"/>
      <c r="CC23" s="422"/>
      <c r="CD23" s="176"/>
      <c r="CE23" s="534"/>
      <c r="CF23" s="534"/>
      <c r="CG23" s="534"/>
      <c r="CH23" s="534"/>
      <c r="CI23" s="534"/>
      <c r="CJ23" s="534"/>
      <c r="CK23" s="534"/>
      <c r="CL23" s="534"/>
      <c r="CM23" s="534"/>
      <c r="CN23" s="534"/>
      <c r="CO23" s="534"/>
      <c r="CP23" s="534"/>
      <c r="CQ23" s="534"/>
      <c r="CR23" s="534"/>
      <c r="CS23" s="535"/>
      <c r="CT23" s="417"/>
      <c r="CU23" s="418"/>
      <c r="CV23" s="418"/>
      <c r="CW23" s="418"/>
      <c r="CX23" s="418"/>
      <c r="CY23" s="418"/>
      <c r="CZ23" s="418"/>
      <c r="DA23" s="419"/>
      <c r="DB23" s="417"/>
      <c r="DC23" s="418"/>
      <c r="DD23" s="418"/>
      <c r="DE23" s="418"/>
      <c r="DF23" s="418"/>
      <c r="DG23" s="418"/>
      <c r="DH23" s="418"/>
      <c r="DI23" s="419"/>
    </row>
    <row r="24" spans="1:113" ht="18.75" customHeight="1" thickBot="1" x14ac:dyDescent="0.2">
      <c r="A24" s="163"/>
      <c r="B24" s="591"/>
      <c r="C24" s="567"/>
      <c r="D24" s="568"/>
      <c r="E24" s="470" t="s">
        <v>161</v>
      </c>
      <c r="F24" s="450"/>
      <c r="G24" s="450"/>
      <c r="H24" s="450"/>
      <c r="I24" s="450"/>
      <c r="J24" s="450"/>
      <c r="K24" s="451"/>
      <c r="L24" s="471">
        <v>1</v>
      </c>
      <c r="M24" s="472"/>
      <c r="N24" s="472"/>
      <c r="O24" s="472"/>
      <c r="P24" s="514"/>
      <c r="Q24" s="471">
        <v>8800</v>
      </c>
      <c r="R24" s="472"/>
      <c r="S24" s="472"/>
      <c r="T24" s="472"/>
      <c r="U24" s="472"/>
      <c r="V24" s="514"/>
      <c r="W24" s="566"/>
      <c r="X24" s="567"/>
      <c r="Y24" s="568"/>
      <c r="Z24" s="470" t="s">
        <v>162</v>
      </c>
      <c r="AA24" s="450"/>
      <c r="AB24" s="450"/>
      <c r="AC24" s="450"/>
      <c r="AD24" s="450"/>
      <c r="AE24" s="450"/>
      <c r="AF24" s="450"/>
      <c r="AG24" s="451"/>
      <c r="AH24" s="471">
        <v>331</v>
      </c>
      <c r="AI24" s="472"/>
      <c r="AJ24" s="472"/>
      <c r="AK24" s="472"/>
      <c r="AL24" s="514"/>
      <c r="AM24" s="471">
        <v>1056552</v>
      </c>
      <c r="AN24" s="472"/>
      <c r="AO24" s="472"/>
      <c r="AP24" s="472"/>
      <c r="AQ24" s="472"/>
      <c r="AR24" s="514"/>
      <c r="AS24" s="471">
        <v>3192</v>
      </c>
      <c r="AT24" s="472"/>
      <c r="AU24" s="472"/>
      <c r="AV24" s="472"/>
      <c r="AW24" s="472"/>
      <c r="AX24" s="473"/>
      <c r="AY24" s="536" t="s">
        <v>163</v>
      </c>
      <c r="AZ24" s="537"/>
      <c r="BA24" s="537"/>
      <c r="BB24" s="537"/>
      <c r="BC24" s="537"/>
      <c r="BD24" s="537"/>
      <c r="BE24" s="537"/>
      <c r="BF24" s="537"/>
      <c r="BG24" s="537"/>
      <c r="BH24" s="537"/>
      <c r="BI24" s="537"/>
      <c r="BJ24" s="537"/>
      <c r="BK24" s="537"/>
      <c r="BL24" s="537"/>
      <c r="BM24" s="538"/>
      <c r="BN24" s="420">
        <v>21124227</v>
      </c>
      <c r="BO24" s="421"/>
      <c r="BP24" s="421"/>
      <c r="BQ24" s="421"/>
      <c r="BR24" s="421"/>
      <c r="BS24" s="421"/>
      <c r="BT24" s="421"/>
      <c r="BU24" s="422"/>
      <c r="BV24" s="420">
        <v>21050561</v>
      </c>
      <c r="BW24" s="421"/>
      <c r="BX24" s="421"/>
      <c r="BY24" s="421"/>
      <c r="BZ24" s="421"/>
      <c r="CA24" s="421"/>
      <c r="CB24" s="421"/>
      <c r="CC24" s="422"/>
      <c r="CD24" s="176"/>
      <c r="CE24" s="534"/>
      <c r="CF24" s="534"/>
      <c r="CG24" s="534"/>
      <c r="CH24" s="534"/>
      <c r="CI24" s="534"/>
      <c r="CJ24" s="534"/>
      <c r="CK24" s="534"/>
      <c r="CL24" s="534"/>
      <c r="CM24" s="534"/>
      <c r="CN24" s="534"/>
      <c r="CO24" s="534"/>
      <c r="CP24" s="534"/>
      <c r="CQ24" s="534"/>
      <c r="CR24" s="534"/>
      <c r="CS24" s="535"/>
      <c r="CT24" s="417"/>
      <c r="CU24" s="418"/>
      <c r="CV24" s="418"/>
      <c r="CW24" s="418"/>
      <c r="CX24" s="418"/>
      <c r="CY24" s="418"/>
      <c r="CZ24" s="418"/>
      <c r="DA24" s="419"/>
      <c r="DB24" s="417"/>
      <c r="DC24" s="418"/>
      <c r="DD24" s="418"/>
      <c r="DE24" s="418"/>
      <c r="DF24" s="418"/>
      <c r="DG24" s="418"/>
      <c r="DH24" s="418"/>
      <c r="DI24" s="419"/>
    </row>
    <row r="25" spans="1:113" ht="18.75" customHeight="1" x14ac:dyDescent="0.15">
      <c r="A25" s="163"/>
      <c r="B25" s="591"/>
      <c r="C25" s="567"/>
      <c r="D25" s="568"/>
      <c r="E25" s="470" t="s">
        <v>164</v>
      </c>
      <c r="F25" s="450"/>
      <c r="G25" s="450"/>
      <c r="H25" s="450"/>
      <c r="I25" s="450"/>
      <c r="J25" s="450"/>
      <c r="K25" s="451"/>
      <c r="L25" s="471">
        <v>1</v>
      </c>
      <c r="M25" s="472"/>
      <c r="N25" s="472"/>
      <c r="O25" s="472"/>
      <c r="P25" s="514"/>
      <c r="Q25" s="471">
        <v>7100</v>
      </c>
      <c r="R25" s="472"/>
      <c r="S25" s="472"/>
      <c r="T25" s="472"/>
      <c r="U25" s="472"/>
      <c r="V25" s="514"/>
      <c r="W25" s="566"/>
      <c r="X25" s="567"/>
      <c r="Y25" s="568"/>
      <c r="Z25" s="470" t="s">
        <v>165</v>
      </c>
      <c r="AA25" s="450"/>
      <c r="AB25" s="450"/>
      <c r="AC25" s="450"/>
      <c r="AD25" s="450"/>
      <c r="AE25" s="450"/>
      <c r="AF25" s="450"/>
      <c r="AG25" s="451"/>
      <c r="AH25" s="471">
        <v>61</v>
      </c>
      <c r="AI25" s="472"/>
      <c r="AJ25" s="472"/>
      <c r="AK25" s="472"/>
      <c r="AL25" s="514"/>
      <c r="AM25" s="471">
        <v>194529</v>
      </c>
      <c r="AN25" s="472"/>
      <c r="AO25" s="472"/>
      <c r="AP25" s="472"/>
      <c r="AQ25" s="472"/>
      <c r="AR25" s="514"/>
      <c r="AS25" s="471">
        <v>3189</v>
      </c>
      <c r="AT25" s="472"/>
      <c r="AU25" s="472"/>
      <c r="AV25" s="472"/>
      <c r="AW25" s="472"/>
      <c r="AX25" s="473"/>
      <c r="AY25" s="380" t="s">
        <v>166</v>
      </c>
      <c r="AZ25" s="381"/>
      <c r="BA25" s="381"/>
      <c r="BB25" s="381"/>
      <c r="BC25" s="381"/>
      <c r="BD25" s="381"/>
      <c r="BE25" s="381"/>
      <c r="BF25" s="381"/>
      <c r="BG25" s="381"/>
      <c r="BH25" s="381"/>
      <c r="BI25" s="381"/>
      <c r="BJ25" s="381"/>
      <c r="BK25" s="381"/>
      <c r="BL25" s="381"/>
      <c r="BM25" s="382"/>
      <c r="BN25" s="383">
        <v>1002162</v>
      </c>
      <c r="BO25" s="384"/>
      <c r="BP25" s="384"/>
      <c r="BQ25" s="384"/>
      <c r="BR25" s="384"/>
      <c r="BS25" s="384"/>
      <c r="BT25" s="384"/>
      <c r="BU25" s="385"/>
      <c r="BV25" s="383">
        <v>1272262</v>
      </c>
      <c r="BW25" s="384"/>
      <c r="BX25" s="384"/>
      <c r="BY25" s="384"/>
      <c r="BZ25" s="384"/>
      <c r="CA25" s="384"/>
      <c r="CB25" s="384"/>
      <c r="CC25" s="385"/>
      <c r="CD25" s="176"/>
      <c r="CE25" s="534"/>
      <c r="CF25" s="534"/>
      <c r="CG25" s="534"/>
      <c r="CH25" s="534"/>
      <c r="CI25" s="534"/>
      <c r="CJ25" s="534"/>
      <c r="CK25" s="534"/>
      <c r="CL25" s="534"/>
      <c r="CM25" s="534"/>
      <c r="CN25" s="534"/>
      <c r="CO25" s="534"/>
      <c r="CP25" s="534"/>
      <c r="CQ25" s="534"/>
      <c r="CR25" s="534"/>
      <c r="CS25" s="535"/>
      <c r="CT25" s="417"/>
      <c r="CU25" s="418"/>
      <c r="CV25" s="418"/>
      <c r="CW25" s="418"/>
      <c r="CX25" s="418"/>
      <c r="CY25" s="418"/>
      <c r="CZ25" s="418"/>
      <c r="DA25" s="419"/>
      <c r="DB25" s="417"/>
      <c r="DC25" s="418"/>
      <c r="DD25" s="418"/>
      <c r="DE25" s="418"/>
      <c r="DF25" s="418"/>
      <c r="DG25" s="418"/>
      <c r="DH25" s="418"/>
      <c r="DI25" s="419"/>
    </row>
    <row r="26" spans="1:113" ht="18.75" customHeight="1" x14ac:dyDescent="0.15">
      <c r="A26" s="163"/>
      <c r="B26" s="591"/>
      <c r="C26" s="567"/>
      <c r="D26" s="568"/>
      <c r="E26" s="470" t="s">
        <v>167</v>
      </c>
      <c r="F26" s="450"/>
      <c r="G26" s="450"/>
      <c r="H26" s="450"/>
      <c r="I26" s="450"/>
      <c r="J26" s="450"/>
      <c r="K26" s="451"/>
      <c r="L26" s="471">
        <v>1</v>
      </c>
      <c r="M26" s="472"/>
      <c r="N26" s="472"/>
      <c r="O26" s="472"/>
      <c r="P26" s="514"/>
      <c r="Q26" s="471">
        <v>6300</v>
      </c>
      <c r="R26" s="472"/>
      <c r="S26" s="472"/>
      <c r="T26" s="472"/>
      <c r="U26" s="472"/>
      <c r="V26" s="514"/>
      <c r="W26" s="566"/>
      <c r="X26" s="567"/>
      <c r="Y26" s="568"/>
      <c r="Z26" s="470" t="s">
        <v>168</v>
      </c>
      <c r="AA26" s="572"/>
      <c r="AB26" s="572"/>
      <c r="AC26" s="572"/>
      <c r="AD26" s="572"/>
      <c r="AE26" s="572"/>
      <c r="AF26" s="572"/>
      <c r="AG26" s="573"/>
      <c r="AH26" s="471">
        <v>12</v>
      </c>
      <c r="AI26" s="472"/>
      <c r="AJ26" s="472"/>
      <c r="AK26" s="472"/>
      <c r="AL26" s="514"/>
      <c r="AM26" s="471">
        <v>43176</v>
      </c>
      <c r="AN26" s="472"/>
      <c r="AO26" s="472"/>
      <c r="AP26" s="472"/>
      <c r="AQ26" s="472"/>
      <c r="AR26" s="514"/>
      <c r="AS26" s="471">
        <v>3598</v>
      </c>
      <c r="AT26" s="472"/>
      <c r="AU26" s="472"/>
      <c r="AV26" s="472"/>
      <c r="AW26" s="472"/>
      <c r="AX26" s="473"/>
      <c r="AY26" s="423" t="s">
        <v>169</v>
      </c>
      <c r="AZ26" s="424"/>
      <c r="BA26" s="424"/>
      <c r="BB26" s="424"/>
      <c r="BC26" s="424"/>
      <c r="BD26" s="424"/>
      <c r="BE26" s="424"/>
      <c r="BF26" s="424"/>
      <c r="BG26" s="424"/>
      <c r="BH26" s="424"/>
      <c r="BI26" s="424"/>
      <c r="BJ26" s="424"/>
      <c r="BK26" s="424"/>
      <c r="BL26" s="424"/>
      <c r="BM26" s="425"/>
      <c r="BN26" s="420" t="s">
        <v>122</v>
      </c>
      <c r="BO26" s="421"/>
      <c r="BP26" s="421"/>
      <c r="BQ26" s="421"/>
      <c r="BR26" s="421"/>
      <c r="BS26" s="421"/>
      <c r="BT26" s="421"/>
      <c r="BU26" s="422"/>
      <c r="BV26" s="420" t="s">
        <v>122</v>
      </c>
      <c r="BW26" s="421"/>
      <c r="BX26" s="421"/>
      <c r="BY26" s="421"/>
      <c r="BZ26" s="421"/>
      <c r="CA26" s="421"/>
      <c r="CB26" s="421"/>
      <c r="CC26" s="422"/>
      <c r="CD26" s="176"/>
      <c r="CE26" s="534"/>
      <c r="CF26" s="534"/>
      <c r="CG26" s="534"/>
      <c r="CH26" s="534"/>
      <c r="CI26" s="534"/>
      <c r="CJ26" s="534"/>
      <c r="CK26" s="534"/>
      <c r="CL26" s="534"/>
      <c r="CM26" s="534"/>
      <c r="CN26" s="534"/>
      <c r="CO26" s="534"/>
      <c r="CP26" s="534"/>
      <c r="CQ26" s="534"/>
      <c r="CR26" s="534"/>
      <c r="CS26" s="535"/>
      <c r="CT26" s="417"/>
      <c r="CU26" s="418"/>
      <c r="CV26" s="418"/>
      <c r="CW26" s="418"/>
      <c r="CX26" s="418"/>
      <c r="CY26" s="418"/>
      <c r="CZ26" s="418"/>
      <c r="DA26" s="419"/>
      <c r="DB26" s="417"/>
      <c r="DC26" s="418"/>
      <c r="DD26" s="418"/>
      <c r="DE26" s="418"/>
      <c r="DF26" s="418"/>
      <c r="DG26" s="418"/>
      <c r="DH26" s="418"/>
      <c r="DI26" s="419"/>
    </row>
    <row r="27" spans="1:113" ht="18.75" customHeight="1" thickBot="1" x14ac:dyDescent="0.2">
      <c r="A27" s="163"/>
      <c r="B27" s="591"/>
      <c r="C27" s="567"/>
      <c r="D27" s="568"/>
      <c r="E27" s="470" t="s">
        <v>170</v>
      </c>
      <c r="F27" s="450"/>
      <c r="G27" s="450"/>
      <c r="H27" s="450"/>
      <c r="I27" s="450"/>
      <c r="J27" s="450"/>
      <c r="K27" s="451"/>
      <c r="L27" s="471">
        <v>1</v>
      </c>
      <c r="M27" s="472"/>
      <c r="N27" s="472"/>
      <c r="O27" s="472"/>
      <c r="P27" s="514"/>
      <c r="Q27" s="471">
        <v>4520</v>
      </c>
      <c r="R27" s="472"/>
      <c r="S27" s="472"/>
      <c r="T27" s="472"/>
      <c r="U27" s="472"/>
      <c r="V27" s="514"/>
      <c r="W27" s="566"/>
      <c r="X27" s="567"/>
      <c r="Y27" s="568"/>
      <c r="Z27" s="470" t="s">
        <v>171</v>
      </c>
      <c r="AA27" s="450"/>
      <c r="AB27" s="450"/>
      <c r="AC27" s="450"/>
      <c r="AD27" s="450"/>
      <c r="AE27" s="450"/>
      <c r="AF27" s="450"/>
      <c r="AG27" s="451"/>
      <c r="AH27" s="471">
        <v>3</v>
      </c>
      <c r="AI27" s="472"/>
      <c r="AJ27" s="472"/>
      <c r="AK27" s="472"/>
      <c r="AL27" s="514"/>
      <c r="AM27" s="471">
        <v>10212</v>
      </c>
      <c r="AN27" s="472"/>
      <c r="AO27" s="472"/>
      <c r="AP27" s="472"/>
      <c r="AQ27" s="472"/>
      <c r="AR27" s="514"/>
      <c r="AS27" s="471">
        <v>3404</v>
      </c>
      <c r="AT27" s="472"/>
      <c r="AU27" s="472"/>
      <c r="AV27" s="472"/>
      <c r="AW27" s="472"/>
      <c r="AX27" s="473"/>
      <c r="AY27" s="515" t="s">
        <v>172</v>
      </c>
      <c r="AZ27" s="516"/>
      <c r="BA27" s="516"/>
      <c r="BB27" s="516"/>
      <c r="BC27" s="516"/>
      <c r="BD27" s="516"/>
      <c r="BE27" s="516"/>
      <c r="BF27" s="516"/>
      <c r="BG27" s="516"/>
      <c r="BH27" s="516"/>
      <c r="BI27" s="516"/>
      <c r="BJ27" s="516"/>
      <c r="BK27" s="516"/>
      <c r="BL27" s="516"/>
      <c r="BM27" s="517"/>
      <c r="BN27" s="539">
        <v>380000</v>
      </c>
      <c r="BO27" s="540"/>
      <c r="BP27" s="540"/>
      <c r="BQ27" s="540"/>
      <c r="BR27" s="540"/>
      <c r="BS27" s="540"/>
      <c r="BT27" s="540"/>
      <c r="BU27" s="541"/>
      <c r="BV27" s="539">
        <v>380000</v>
      </c>
      <c r="BW27" s="540"/>
      <c r="BX27" s="540"/>
      <c r="BY27" s="540"/>
      <c r="BZ27" s="540"/>
      <c r="CA27" s="540"/>
      <c r="CB27" s="540"/>
      <c r="CC27" s="541"/>
      <c r="CD27" s="178"/>
      <c r="CE27" s="534"/>
      <c r="CF27" s="534"/>
      <c r="CG27" s="534"/>
      <c r="CH27" s="534"/>
      <c r="CI27" s="534"/>
      <c r="CJ27" s="534"/>
      <c r="CK27" s="534"/>
      <c r="CL27" s="534"/>
      <c r="CM27" s="534"/>
      <c r="CN27" s="534"/>
      <c r="CO27" s="534"/>
      <c r="CP27" s="534"/>
      <c r="CQ27" s="534"/>
      <c r="CR27" s="534"/>
      <c r="CS27" s="535"/>
      <c r="CT27" s="417"/>
      <c r="CU27" s="418"/>
      <c r="CV27" s="418"/>
      <c r="CW27" s="418"/>
      <c r="CX27" s="418"/>
      <c r="CY27" s="418"/>
      <c r="CZ27" s="418"/>
      <c r="DA27" s="419"/>
      <c r="DB27" s="417"/>
      <c r="DC27" s="418"/>
      <c r="DD27" s="418"/>
      <c r="DE27" s="418"/>
      <c r="DF27" s="418"/>
      <c r="DG27" s="418"/>
      <c r="DH27" s="418"/>
      <c r="DI27" s="419"/>
    </row>
    <row r="28" spans="1:113" ht="18.75" customHeight="1" x14ac:dyDescent="0.15">
      <c r="A28" s="163"/>
      <c r="B28" s="591"/>
      <c r="C28" s="567"/>
      <c r="D28" s="568"/>
      <c r="E28" s="470" t="s">
        <v>173</v>
      </c>
      <c r="F28" s="450"/>
      <c r="G28" s="450"/>
      <c r="H28" s="450"/>
      <c r="I28" s="450"/>
      <c r="J28" s="450"/>
      <c r="K28" s="451"/>
      <c r="L28" s="471">
        <v>1</v>
      </c>
      <c r="M28" s="472"/>
      <c r="N28" s="472"/>
      <c r="O28" s="472"/>
      <c r="P28" s="514"/>
      <c r="Q28" s="471">
        <v>4040</v>
      </c>
      <c r="R28" s="472"/>
      <c r="S28" s="472"/>
      <c r="T28" s="472"/>
      <c r="U28" s="472"/>
      <c r="V28" s="514"/>
      <c r="W28" s="566"/>
      <c r="X28" s="567"/>
      <c r="Y28" s="568"/>
      <c r="Z28" s="470" t="s">
        <v>174</v>
      </c>
      <c r="AA28" s="450"/>
      <c r="AB28" s="450"/>
      <c r="AC28" s="450"/>
      <c r="AD28" s="450"/>
      <c r="AE28" s="450"/>
      <c r="AF28" s="450"/>
      <c r="AG28" s="451"/>
      <c r="AH28" s="471" t="s">
        <v>122</v>
      </c>
      <c r="AI28" s="472"/>
      <c r="AJ28" s="472"/>
      <c r="AK28" s="472"/>
      <c r="AL28" s="514"/>
      <c r="AM28" s="471" t="s">
        <v>122</v>
      </c>
      <c r="AN28" s="472"/>
      <c r="AO28" s="472"/>
      <c r="AP28" s="472"/>
      <c r="AQ28" s="472"/>
      <c r="AR28" s="514"/>
      <c r="AS28" s="471" t="s">
        <v>122</v>
      </c>
      <c r="AT28" s="472"/>
      <c r="AU28" s="472"/>
      <c r="AV28" s="472"/>
      <c r="AW28" s="472"/>
      <c r="AX28" s="473"/>
      <c r="AY28" s="574" t="s">
        <v>175</v>
      </c>
      <c r="AZ28" s="575"/>
      <c r="BA28" s="575"/>
      <c r="BB28" s="576"/>
      <c r="BC28" s="380" t="s">
        <v>46</v>
      </c>
      <c r="BD28" s="381"/>
      <c r="BE28" s="381"/>
      <c r="BF28" s="381"/>
      <c r="BG28" s="381"/>
      <c r="BH28" s="381"/>
      <c r="BI28" s="381"/>
      <c r="BJ28" s="381"/>
      <c r="BK28" s="381"/>
      <c r="BL28" s="381"/>
      <c r="BM28" s="382"/>
      <c r="BN28" s="383">
        <v>4109661</v>
      </c>
      <c r="BO28" s="384"/>
      <c r="BP28" s="384"/>
      <c r="BQ28" s="384"/>
      <c r="BR28" s="384"/>
      <c r="BS28" s="384"/>
      <c r="BT28" s="384"/>
      <c r="BU28" s="385"/>
      <c r="BV28" s="383">
        <v>4226952</v>
      </c>
      <c r="BW28" s="384"/>
      <c r="BX28" s="384"/>
      <c r="BY28" s="384"/>
      <c r="BZ28" s="384"/>
      <c r="CA28" s="384"/>
      <c r="CB28" s="384"/>
      <c r="CC28" s="385"/>
      <c r="CD28" s="176"/>
      <c r="CE28" s="534"/>
      <c r="CF28" s="534"/>
      <c r="CG28" s="534"/>
      <c r="CH28" s="534"/>
      <c r="CI28" s="534"/>
      <c r="CJ28" s="534"/>
      <c r="CK28" s="534"/>
      <c r="CL28" s="534"/>
      <c r="CM28" s="534"/>
      <c r="CN28" s="534"/>
      <c r="CO28" s="534"/>
      <c r="CP28" s="534"/>
      <c r="CQ28" s="534"/>
      <c r="CR28" s="534"/>
      <c r="CS28" s="535"/>
      <c r="CT28" s="417"/>
      <c r="CU28" s="418"/>
      <c r="CV28" s="418"/>
      <c r="CW28" s="418"/>
      <c r="CX28" s="418"/>
      <c r="CY28" s="418"/>
      <c r="CZ28" s="418"/>
      <c r="DA28" s="419"/>
      <c r="DB28" s="417"/>
      <c r="DC28" s="418"/>
      <c r="DD28" s="418"/>
      <c r="DE28" s="418"/>
      <c r="DF28" s="418"/>
      <c r="DG28" s="418"/>
      <c r="DH28" s="418"/>
      <c r="DI28" s="419"/>
    </row>
    <row r="29" spans="1:113" ht="18.75" customHeight="1" x14ac:dyDescent="0.15">
      <c r="A29" s="163"/>
      <c r="B29" s="591"/>
      <c r="C29" s="567"/>
      <c r="D29" s="568"/>
      <c r="E29" s="470" t="s">
        <v>176</v>
      </c>
      <c r="F29" s="450"/>
      <c r="G29" s="450"/>
      <c r="H29" s="450"/>
      <c r="I29" s="450"/>
      <c r="J29" s="450"/>
      <c r="K29" s="451"/>
      <c r="L29" s="471">
        <v>14</v>
      </c>
      <c r="M29" s="472"/>
      <c r="N29" s="472"/>
      <c r="O29" s="472"/>
      <c r="P29" s="514"/>
      <c r="Q29" s="471">
        <v>3850</v>
      </c>
      <c r="R29" s="472"/>
      <c r="S29" s="472"/>
      <c r="T29" s="472"/>
      <c r="U29" s="472"/>
      <c r="V29" s="514"/>
      <c r="W29" s="569"/>
      <c r="X29" s="570"/>
      <c r="Y29" s="571"/>
      <c r="Z29" s="470" t="s">
        <v>177</v>
      </c>
      <c r="AA29" s="450"/>
      <c r="AB29" s="450"/>
      <c r="AC29" s="450"/>
      <c r="AD29" s="450"/>
      <c r="AE29" s="450"/>
      <c r="AF29" s="450"/>
      <c r="AG29" s="451"/>
      <c r="AH29" s="471">
        <v>334</v>
      </c>
      <c r="AI29" s="472"/>
      <c r="AJ29" s="472"/>
      <c r="AK29" s="472"/>
      <c r="AL29" s="514"/>
      <c r="AM29" s="471">
        <v>1066764</v>
      </c>
      <c r="AN29" s="472"/>
      <c r="AO29" s="472"/>
      <c r="AP29" s="472"/>
      <c r="AQ29" s="472"/>
      <c r="AR29" s="514"/>
      <c r="AS29" s="471">
        <v>3194</v>
      </c>
      <c r="AT29" s="472"/>
      <c r="AU29" s="472"/>
      <c r="AV29" s="472"/>
      <c r="AW29" s="472"/>
      <c r="AX29" s="473"/>
      <c r="AY29" s="577"/>
      <c r="AZ29" s="578"/>
      <c r="BA29" s="578"/>
      <c r="BB29" s="579"/>
      <c r="BC29" s="454" t="s">
        <v>178</v>
      </c>
      <c r="BD29" s="455"/>
      <c r="BE29" s="455"/>
      <c r="BF29" s="455"/>
      <c r="BG29" s="455"/>
      <c r="BH29" s="455"/>
      <c r="BI29" s="455"/>
      <c r="BJ29" s="455"/>
      <c r="BK29" s="455"/>
      <c r="BL29" s="455"/>
      <c r="BM29" s="456"/>
      <c r="BN29" s="420">
        <v>1636215</v>
      </c>
      <c r="BO29" s="421"/>
      <c r="BP29" s="421"/>
      <c r="BQ29" s="421"/>
      <c r="BR29" s="421"/>
      <c r="BS29" s="421"/>
      <c r="BT29" s="421"/>
      <c r="BU29" s="422"/>
      <c r="BV29" s="420">
        <v>1535847</v>
      </c>
      <c r="BW29" s="421"/>
      <c r="BX29" s="421"/>
      <c r="BY29" s="421"/>
      <c r="BZ29" s="421"/>
      <c r="CA29" s="421"/>
      <c r="CB29" s="421"/>
      <c r="CC29" s="422"/>
      <c r="CD29" s="178"/>
      <c r="CE29" s="534"/>
      <c r="CF29" s="534"/>
      <c r="CG29" s="534"/>
      <c r="CH29" s="534"/>
      <c r="CI29" s="534"/>
      <c r="CJ29" s="534"/>
      <c r="CK29" s="534"/>
      <c r="CL29" s="534"/>
      <c r="CM29" s="534"/>
      <c r="CN29" s="534"/>
      <c r="CO29" s="534"/>
      <c r="CP29" s="534"/>
      <c r="CQ29" s="534"/>
      <c r="CR29" s="534"/>
      <c r="CS29" s="535"/>
      <c r="CT29" s="417"/>
      <c r="CU29" s="418"/>
      <c r="CV29" s="418"/>
      <c r="CW29" s="418"/>
      <c r="CX29" s="418"/>
      <c r="CY29" s="418"/>
      <c r="CZ29" s="418"/>
      <c r="DA29" s="419"/>
      <c r="DB29" s="417"/>
      <c r="DC29" s="418"/>
      <c r="DD29" s="418"/>
      <c r="DE29" s="418"/>
      <c r="DF29" s="418"/>
      <c r="DG29" s="418"/>
      <c r="DH29" s="418"/>
      <c r="DI29" s="419"/>
    </row>
    <row r="30" spans="1:113" ht="18.75" customHeight="1" thickBot="1" x14ac:dyDescent="0.2">
      <c r="A30" s="163"/>
      <c r="B30" s="592"/>
      <c r="C30" s="593"/>
      <c r="D30" s="594"/>
      <c r="E30" s="474"/>
      <c r="F30" s="475"/>
      <c r="G30" s="475"/>
      <c r="H30" s="475"/>
      <c r="I30" s="475"/>
      <c r="J30" s="475"/>
      <c r="K30" s="476"/>
      <c r="L30" s="584"/>
      <c r="M30" s="585"/>
      <c r="N30" s="585"/>
      <c r="O30" s="585"/>
      <c r="P30" s="586"/>
      <c r="Q30" s="584"/>
      <c r="R30" s="585"/>
      <c r="S30" s="585"/>
      <c r="T30" s="585"/>
      <c r="U30" s="585"/>
      <c r="V30" s="586"/>
      <c r="W30" s="587" t="s">
        <v>179</v>
      </c>
      <c r="X30" s="588"/>
      <c r="Y30" s="588"/>
      <c r="Z30" s="588"/>
      <c r="AA30" s="588"/>
      <c r="AB30" s="588"/>
      <c r="AC30" s="588"/>
      <c r="AD30" s="588"/>
      <c r="AE30" s="588"/>
      <c r="AF30" s="588"/>
      <c r="AG30" s="589"/>
      <c r="AH30" s="547">
        <v>98.5</v>
      </c>
      <c r="AI30" s="548"/>
      <c r="AJ30" s="548"/>
      <c r="AK30" s="548"/>
      <c r="AL30" s="548"/>
      <c r="AM30" s="548"/>
      <c r="AN30" s="548"/>
      <c r="AO30" s="548"/>
      <c r="AP30" s="548"/>
      <c r="AQ30" s="548"/>
      <c r="AR30" s="548"/>
      <c r="AS30" s="548"/>
      <c r="AT30" s="548"/>
      <c r="AU30" s="548"/>
      <c r="AV30" s="548"/>
      <c r="AW30" s="548"/>
      <c r="AX30" s="550"/>
      <c r="AY30" s="580"/>
      <c r="AZ30" s="581"/>
      <c r="BA30" s="581"/>
      <c r="BB30" s="582"/>
      <c r="BC30" s="536" t="s">
        <v>48</v>
      </c>
      <c r="BD30" s="537"/>
      <c r="BE30" s="537"/>
      <c r="BF30" s="537"/>
      <c r="BG30" s="537"/>
      <c r="BH30" s="537"/>
      <c r="BI30" s="537"/>
      <c r="BJ30" s="537"/>
      <c r="BK30" s="537"/>
      <c r="BL30" s="537"/>
      <c r="BM30" s="538"/>
      <c r="BN30" s="539">
        <v>3925497</v>
      </c>
      <c r="BO30" s="540"/>
      <c r="BP30" s="540"/>
      <c r="BQ30" s="540"/>
      <c r="BR30" s="540"/>
      <c r="BS30" s="540"/>
      <c r="BT30" s="540"/>
      <c r="BU30" s="541"/>
      <c r="BV30" s="539">
        <v>4084728</v>
      </c>
      <c r="BW30" s="540"/>
      <c r="BX30" s="540"/>
      <c r="BY30" s="540"/>
      <c r="BZ30" s="540"/>
      <c r="CA30" s="540"/>
      <c r="CB30" s="540"/>
      <c r="CC30" s="541"/>
      <c r="CD30" s="179"/>
      <c r="CE30" s="180"/>
      <c r="CF30" s="180"/>
      <c r="CG30" s="180"/>
      <c r="CH30" s="180"/>
      <c r="CI30" s="180"/>
      <c r="CJ30" s="180"/>
      <c r="CK30" s="180"/>
      <c r="CL30" s="180"/>
      <c r="CM30" s="180"/>
      <c r="CN30" s="180"/>
      <c r="CO30" s="180"/>
      <c r="CP30" s="180"/>
      <c r="CQ30" s="180"/>
      <c r="CR30" s="180"/>
      <c r="CS30" s="181"/>
      <c r="CT30" s="182"/>
      <c r="CU30" s="183"/>
      <c r="CV30" s="183"/>
      <c r="CW30" s="183"/>
      <c r="CX30" s="183"/>
      <c r="CY30" s="183"/>
      <c r="CZ30" s="183"/>
      <c r="DA30" s="184"/>
      <c r="DB30" s="182"/>
      <c r="DC30" s="183"/>
      <c r="DD30" s="183"/>
      <c r="DE30" s="183"/>
      <c r="DF30" s="183"/>
      <c r="DG30" s="183"/>
      <c r="DH30" s="183"/>
      <c r="DI30" s="184"/>
    </row>
    <row r="31" spans="1:113" ht="13.5" customHeight="1" x14ac:dyDescent="0.15">
      <c r="A31" s="163"/>
      <c r="B31" s="185"/>
      <c r="DI31" s="186"/>
    </row>
    <row r="32" spans="1:113" ht="13.5" customHeight="1" x14ac:dyDescent="0.15">
      <c r="A32" s="163"/>
      <c r="B32" s="187"/>
      <c r="C32" s="583" t="s">
        <v>180</v>
      </c>
      <c r="D32" s="583"/>
      <c r="E32" s="583"/>
      <c r="F32" s="583"/>
      <c r="G32" s="583"/>
      <c r="H32" s="583"/>
      <c r="I32" s="583"/>
      <c r="J32" s="583"/>
      <c r="K32" s="583"/>
      <c r="L32" s="583"/>
      <c r="M32" s="583"/>
      <c r="N32" s="583"/>
      <c r="O32" s="583"/>
      <c r="P32" s="583"/>
      <c r="Q32" s="583"/>
      <c r="R32" s="583"/>
      <c r="S32" s="583"/>
      <c r="U32" s="424" t="s">
        <v>181</v>
      </c>
      <c r="V32" s="424"/>
      <c r="W32" s="424"/>
      <c r="X32" s="424"/>
      <c r="Y32" s="424"/>
      <c r="Z32" s="424"/>
      <c r="AA32" s="424"/>
      <c r="AB32" s="424"/>
      <c r="AC32" s="424"/>
      <c r="AD32" s="424"/>
      <c r="AE32" s="424"/>
      <c r="AF32" s="424"/>
      <c r="AG32" s="424"/>
      <c r="AH32" s="424"/>
      <c r="AI32" s="424"/>
      <c r="AJ32" s="424"/>
      <c r="AK32" s="424"/>
      <c r="AM32" s="424" t="s">
        <v>182</v>
      </c>
      <c r="AN32" s="424"/>
      <c r="AO32" s="424"/>
      <c r="AP32" s="424"/>
      <c r="AQ32" s="424"/>
      <c r="AR32" s="424"/>
      <c r="AS32" s="424"/>
      <c r="AT32" s="424"/>
      <c r="AU32" s="424"/>
      <c r="AV32" s="424"/>
      <c r="AW32" s="424"/>
      <c r="AX32" s="424"/>
      <c r="AY32" s="424"/>
      <c r="AZ32" s="424"/>
      <c r="BA32" s="424"/>
      <c r="BB32" s="424"/>
      <c r="BC32" s="424"/>
      <c r="BE32" s="424" t="s">
        <v>183</v>
      </c>
      <c r="BF32" s="424"/>
      <c r="BG32" s="424"/>
      <c r="BH32" s="424"/>
      <c r="BI32" s="424"/>
      <c r="BJ32" s="424"/>
      <c r="BK32" s="424"/>
      <c r="BL32" s="424"/>
      <c r="BM32" s="424"/>
      <c r="BN32" s="424"/>
      <c r="BO32" s="424"/>
      <c r="BP32" s="424"/>
      <c r="BQ32" s="424"/>
      <c r="BR32" s="424"/>
      <c r="BS32" s="424"/>
      <c r="BT32" s="424"/>
      <c r="BU32" s="424"/>
      <c r="BW32" s="424" t="s">
        <v>184</v>
      </c>
      <c r="BX32" s="424"/>
      <c r="BY32" s="424"/>
      <c r="BZ32" s="424"/>
      <c r="CA32" s="424"/>
      <c r="CB32" s="424"/>
      <c r="CC32" s="424"/>
      <c r="CD32" s="424"/>
      <c r="CE32" s="424"/>
      <c r="CF32" s="424"/>
      <c r="CG32" s="424"/>
      <c r="CH32" s="424"/>
      <c r="CI32" s="424"/>
      <c r="CJ32" s="424"/>
      <c r="CK32" s="424"/>
      <c r="CL32" s="424"/>
      <c r="CM32" s="424"/>
      <c r="CO32" s="424" t="s">
        <v>185</v>
      </c>
      <c r="CP32" s="424"/>
      <c r="CQ32" s="424"/>
      <c r="CR32" s="424"/>
      <c r="CS32" s="424"/>
      <c r="CT32" s="424"/>
      <c r="CU32" s="424"/>
      <c r="CV32" s="424"/>
      <c r="CW32" s="424"/>
      <c r="CX32" s="424"/>
      <c r="CY32" s="424"/>
      <c r="CZ32" s="424"/>
      <c r="DA32" s="424"/>
      <c r="DB32" s="424"/>
      <c r="DC32" s="424"/>
      <c r="DD32" s="424"/>
      <c r="DE32" s="424"/>
      <c r="DI32" s="186"/>
    </row>
    <row r="33" spans="1:113" ht="13.5" customHeight="1" x14ac:dyDescent="0.15">
      <c r="A33" s="163"/>
      <c r="B33" s="187"/>
      <c r="C33" s="444" t="s">
        <v>186</v>
      </c>
      <c r="D33" s="444"/>
      <c r="E33" s="409" t="s">
        <v>187</v>
      </c>
      <c r="F33" s="409"/>
      <c r="G33" s="409"/>
      <c r="H33" s="409"/>
      <c r="I33" s="409"/>
      <c r="J33" s="409"/>
      <c r="K33" s="409"/>
      <c r="L33" s="409"/>
      <c r="M33" s="409"/>
      <c r="N33" s="409"/>
      <c r="O33" s="409"/>
      <c r="P33" s="409"/>
      <c r="Q33" s="409"/>
      <c r="R33" s="409"/>
      <c r="S33" s="409"/>
      <c r="T33" s="188"/>
      <c r="U33" s="444" t="s">
        <v>186</v>
      </c>
      <c r="V33" s="444"/>
      <c r="W33" s="409" t="s">
        <v>187</v>
      </c>
      <c r="X33" s="409"/>
      <c r="Y33" s="409"/>
      <c r="Z33" s="409"/>
      <c r="AA33" s="409"/>
      <c r="AB33" s="409"/>
      <c r="AC33" s="409"/>
      <c r="AD33" s="409"/>
      <c r="AE33" s="409"/>
      <c r="AF33" s="409"/>
      <c r="AG33" s="409"/>
      <c r="AH33" s="409"/>
      <c r="AI33" s="409"/>
      <c r="AJ33" s="409"/>
      <c r="AK33" s="409"/>
      <c r="AL33" s="188"/>
      <c r="AM33" s="444" t="s">
        <v>186</v>
      </c>
      <c r="AN33" s="444"/>
      <c r="AO33" s="409" t="s">
        <v>187</v>
      </c>
      <c r="AP33" s="409"/>
      <c r="AQ33" s="409"/>
      <c r="AR33" s="409"/>
      <c r="AS33" s="409"/>
      <c r="AT33" s="409"/>
      <c r="AU33" s="409"/>
      <c r="AV33" s="409"/>
      <c r="AW33" s="409"/>
      <c r="AX33" s="409"/>
      <c r="AY33" s="409"/>
      <c r="AZ33" s="409"/>
      <c r="BA33" s="409"/>
      <c r="BB33" s="409"/>
      <c r="BC33" s="409"/>
      <c r="BD33" s="189"/>
      <c r="BE33" s="409" t="s">
        <v>188</v>
      </c>
      <c r="BF33" s="409"/>
      <c r="BG33" s="409" t="s">
        <v>189</v>
      </c>
      <c r="BH33" s="409"/>
      <c r="BI33" s="409"/>
      <c r="BJ33" s="409"/>
      <c r="BK33" s="409"/>
      <c r="BL33" s="409"/>
      <c r="BM33" s="409"/>
      <c r="BN33" s="409"/>
      <c r="BO33" s="409"/>
      <c r="BP33" s="409"/>
      <c r="BQ33" s="409"/>
      <c r="BR33" s="409"/>
      <c r="BS33" s="409"/>
      <c r="BT33" s="409"/>
      <c r="BU33" s="409"/>
      <c r="BV33" s="189"/>
      <c r="BW33" s="444" t="s">
        <v>188</v>
      </c>
      <c r="BX33" s="444"/>
      <c r="BY33" s="409" t="s">
        <v>190</v>
      </c>
      <c r="BZ33" s="409"/>
      <c r="CA33" s="409"/>
      <c r="CB33" s="409"/>
      <c r="CC33" s="409"/>
      <c r="CD33" s="409"/>
      <c r="CE33" s="409"/>
      <c r="CF33" s="409"/>
      <c r="CG33" s="409"/>
      <c r="CH33" s="409"/>
      <c r="CI33" s="409"/>
      <c r="CJ33" s="409"/>
      <c r="CK33" s="409"/>
      <c r="CL33" s="409"/>
      <c r="CM33" s="409"/>
      <c r="CN33" s="188"/>
      <c r="CO33" s="444" t="s">
        <v>186</v>
      </c>
      <c r="CP33" s="444"/>
      <c r="CQ33" s="409" t="s">
        <v>191</v>
      </c>
      <c r="CR33" s="409"/>
      <c r="CS33" s="409"/>
      <c r="CT33" s="409"/>
      <c r="CU33" s="409"/>
      <c r="CV33" s="409"/>
      <c r="CW33" s="409"/>
      <c r="CX33" s="409"/>
      <c r="CY33" s="409"/>
      <c r="CZ33" s="409"/>
      <c r="DA33" s="409"/>
      <c r="DB33" s="409"/>
      <c r="DC33" s="409"/>
      <c r="DD33" s="409"/>
      <c r="DE33" s="409"/>
      <c r="DF33" s="188"/>
      <c r="DG33" s="609" t="s">
        <v>192</v>
      </c>
      <c r="DH33" s="609"/>
      <c r="DI33" s="190"/>
    </row>
    <row r="34" spans="1:113" ht="32.25" customHeight="1" x14ac:dyDescent="0.15">
      <c r="A34" s="163"/>
      <c r="B34" s="187"/>
      <c r="C34" s="610">
        <f>IF(E34="","",1)</f>
        <v>1</v>
      </c>
      <c r="D34" s="610"/>
      <c r="E34" s="611" t="str">
        <f>IF('各会計、関係団体の財政状況及び健全化判断比率'!B7="","",'各会計、関係団体の財政状況及び健全化判断比率'!B7)</f>
        <v>一般会計</v>
      </c>
      <c r="F34" s="611"/>
      <c r="G34" s="611"/>
      <c r="H34" s="611"/>
      <c r="I34" s="611"/>
      <c r="J34" s="611"/>
      <c r="K34" s="611"/>
      <c r="L34" s="611"/>
      <c r="M34" s="611"/>
      <c r="N34" s="611"/>
      <c r="O34" s="611"/>
      <c r="P34" s="611"/>
      <c r="Q34" s="611"/>
      <c r="R34" s="611"/>
      <c r="S34" s="611"/>
      <c r="T34" s="163"/>
      <c r="U34" s="610">
        <f>IF(W34="","",MAX(C34:D43)+1)</f>
        <v>3</v>
      </c>
      <c r="V34" s="610"/>
      <c r="W34" s="611" t="str">
        <f>IF('各会計、関係団体の財政状況及び健全化判断比率'!B28="","",'各会計、関係団体の財政状況及び健全化判断比率'!B28)</f>
        <v>国民健康保険事業特別会計</v>
      </c>
      <c r="X34" s="611"/>
      <c r="Y34" s="611"/>
      <c r="Z34" s="611"/>
      <c r="AA34" s="611"/>
      <c r="AB34" s="611"/>
      <c r="AC34" s="611"/>
      <c r="AD34" s="611"/>
      <c r="AE34" s="611"/>
      <c r="AF34" s="611"/>
      <c r="AG34" s="611"/>
      <c r="AH34" s="611"/>
      <c r="AI34" s="611"/>
      <c r="AJ34" s="611"/>
      <c r="AK34" s="611"/>
      <c r="AL34" s="163"/>
      <c r="AM34" s="610">
        <f>IF(AO34="","",MAX(C34:D43,U34:V43)+1)</f>
        <v>7</v>
      </c>
      <c r="AN34" s="610"/>
      <c r="AO34" s="611" t="str">
        <f>IF('各会計、関係団体の財政状況及び健全化判断比率'!B32="","",'各会計、関係団体の財政状況及び健全化判断比率'!B32)</f>
        <v>水道事業会計</v>
      </c>
      <c r="AP34" s="611"/>
      <c r="AQ34" s="611"/>
      <c r="AR34" s="611"/>
      <c r="AS34" s="611"/>
      <c r="AT34" s="611"/>
      <c r="AU34" s="611"/>
      <c r="AV34" s="611"/>
      <c r="AW34" s="611"/>
      <c r="AX34" s="611"/>
      <c r="AY34" s="611"/>
      <c r="AZ34" s="611"/>
      <c r="BA34" s="611"/>
      <c r="BB34" s="611"/>
      <c r="BC34" s="611"/>
      <c r="BD34" s="163"/>
      <c r="BE34" s="610" t="str">
        <f>IF(BG34="","",MAX(C34:D43,U34:V43,AM34:AN43)+1)</f>
        <v/>
      </c>
      <c r="BF34" s="610"/>
      <c r="BG34" s="611"/>
      <c r="BH34" s="611"/>
      <c r="BI34" s="611"/>
      <c r="BJ34" s="611"/>
      <c r="BK34" s="611"/>
      <c r="BL34" s="611"/>
      <c r="BM34" s="611"/>
      <c r="BN34" s="611"/>
      <c r="BO34" s="611"/>
      <c r="BP34" s="611"/>
      <c r="BQ34" s="611"/>
      <c r="BR34" s="611"/>
      <c r="BS34" s="611"/>
      <c r="BT34" s="611"/>
      <c r="BU34" s="611"/>
      <c r="BV34" s="163"/>
      <c r="BW34" s="610">
        <f>IF(BY34="","",MAX(C34:D43,U34:V43,AM34:AN43,BE34:BF43)+1)</f>
        <v>9</v>
      </c>
      <c r="BX34" s="610"/>
      <c r="BY34" s="611" t="str">
        <f>IF('各会計、関係団体の財政状況及び健全化判断比率'!B68="","",'各会計、関係団体の財政状況及び健全化判断比率'!B68)</f>
        <v>柳川みやま土木組合</v>
      </c>
      <c r="BZ34" s="611"/>
      <c r="CA34" s="611"/>
      <c r="CB34" s="611"/>
      <c r="CC34" s="611"/>
      <c r="CD34" s="611"/>
      <c r="CE34" s="611"/>
      <c r="CF34" s="611"/>
      <c r="CG34" s="611"/>
      <c r="CH34" s="611"/>
      <c r="CI34" s="611"/>
      <c r="CJ34" s="611"/>
      <c r="CK34" s="611"/>
      <c r="CL34" s="611"/>
      <c r="CM34" s="611"/>
      <c r="CN34" s="163"/>
      <c r="CO34" s="610">
        <f>IF(CQ34="","",MAX(C34:D43,U34:V43,AM34:AN43,BE34:BF43,BW34:BX43)+1)</f>
        <v>19</v>
      </c>
      <c r="CP34" s="610"/>
      <c r="CQ34" s="611" t="str">
        <f>IF('各会計、関係団体の財政状況及び健全化判断比率'!BS7="","",'各会計、関係団体の財政状況及び健全化判断比率'!BS7)</f>
        <v>道の駅みやま</v>
      </c>
      <c r="CR34" s="611"/>
      <c r="CS34" s="611"/>
      <c r="CT34" s="611"/>
      <c r="CU34" s="611"/>
      <c r="CV34" s="611"/>
      <c r="CW34" s="611"/>
      <c r="CX34" s="611"/>
      <c r="CY34" s="611"/>
      <c r="CZ34" s="611"/>
      <c r="DA34" s="611"/>
      <c r="DB34" s="611"/>
      <c r="DC34" s="611"/>
      <c r="DD34" s="611"/>
      <c r="DE34" s="611"/>
      <c r="DG34" s="612" t="str">
        <f>IF('各会計、関係団体の財政状況及び健全化判断比率'!BR7="","",'各会計、関係団体の財政状況及び健全化判断比率'!BR7)</f>
        <v/>
      </c>
      <c r="DH34" s="612"/>
      <c r="DI34" s="190"/>
    </row>
    <row r="35" spans="1:113" ht="32.25" customHeight="1" x14ac:dyDescent="0.15">
      <c r="A35" s="163"/>
      <c r="B35" s="187"/>
      <c r="C35" s="610">
        <f>IF(E35="","",C34+1)</f>
        <v>2</v>
      </c>
      <c r="D35" s="610"/>
      <c r="E35" s="611" t="str">
        <f>IF('各会計、関係団体の財政状況及び健全化判断比率'!B8="","",'各会計、関係団体の財政状況及び健全化判断比率'!B8)</f>
        <v>用地特別会計</v>
      </c>
      <c r="F35" s="611"/>
      <c r="G35" s="611"/>
      <c r="H35" s="611"/>
      <c r="I35" s="611"/>
      <c r="J35" s="611"/>
      <c r="K35" s="611"/>
      <c r="L35" s="611"/>
      <c r="M35" s="611"/>
      <c r="N35" s="611"/>
      <c r="O35" s="611"/>
      <c r="P35" s="611"/>
      <c r="Q35" s="611"/>
      <c r="R35" s="611"/>
      <c r="S35" s="611"/>
      <c r="T35" s="163"/>
      <c r="U35" s="610">
        <f>IF(W35="","",U34+1)</f>
        <v>4</v>
      </c>
      <c r="V35" s="610"/>
      <c r="W35" s="611" t="str">
        <f>IF('各会計、関係団体の財政状況及び健全化判断比率'!B29="","",'各会計、関係団体の財政状況及び健全化判断比率'!B29)</f>
        <v>介護保険事業特別会計（介護保険事業勘定）</v>
      </c>
      <c r="X35" s="611"/>
      <c r="Y35" s="611"/>
      <c r="Z35" s="611"/>
      <c r="AA35" s="611"/>
      <c r="AB35" s="611"/>
      <c r="AC35" s="611"/>
      <c r="AD35" s="611"/>
      <c r="AE35" s="611"/>
      <c r="AF35" s="611"/>
      <c r="AG35" s="611"/>
      <c r="AH35" s="611"/>
      <c r="AI35" s="611"/>
      <c r="AJ35" s="611"/>
      <c r="AK35" s="611"/>
      <c r="AL35" s="163"/>
      <c r="AM35" s="610">
        <f t="shared" ref="AM35:AM43" si="0">IF(AO35="","",AM34+1)</f>
        <v>8</v>
      </c>
      <c r="AN35" s="610"/>
      <c r="AO35" s="611" t="str">
        <f>IF('各会計、関係団体の財政状況及び健全化判断比率'!B33="","",'各会計、関係団体の財政状況及び健全化判断比率'!B33)</f>
        <v>下水道事業会計</v>
      </c>
      <c r="AP35" s="611"/>
      <c r="AQ35" s="611"/>
      <c r="AR35" s="611"/>
      <c r="AS35" s="611"/>
      <c r="AT35" s="611"/>
      <c r="AU35" s="611"/>
      <c r="AV35" s="611"/>
      <c r="AW35" s="611"/>
      <c r="AX35" s="611"/>
      <c r="AY35" s="611"/>
      <c r="AZ35" s="611"/>
      <c r="BA35" s="611"/>
      <c r="BB35" s="611"/>
      <c r="BC35" s="611"/>
      <c r="BD35" s="163"/>
      <c r="BE35" s="610" t="str">
        <f t="shared" ref="BE35:BE43" si="1">IF(BG35="","",BE34+1)</f>
        <v/>
      </c>
      <c r="BF35" s="610"/>
      <c r="BG35" s="611"/>
      <c r="BH35" s="611"/>
      <c r="BI35" s="611"/>
      <c r="BJ35" s="611"/>
      <c r="BK35" s="611"/>
      <c r="BL35" s="611"/>
      <c r="BM35" s="611"/>
      <c r="BN35" s="611"/>
      <c r="BO35" s="611"/>
      <c r="BP35" s="611"/>
      <c r="BQ35" s="611"/>
      <c r="BR35" s="611"/>
      <c r="BS35" s="611"/>
      <c r="BT35" s="611"/>
      <c r="BU35" s="611"/>
      <c r="BV35" s="163"/>
      <c r="BW35" s="610">
        <f t="shared" ref="BW35:BW43" si="2">IF(BY35="","",BW34+1)</f>
        <v>10</v>
      </c>
      <c r="BX35" s="610"/>
      <c r="BY35" s="611" t="str">
        <f>IF('各会計、関係団体の財政状況及び健全化判断比率'!B69="","",'各会計、関係団体の財政状況及び健全化判断比率'!B69)</f>
        <v>福岡県市町村消防団員等公務災害補償組合</v>
      </c>
      <c r="BZ35" s="611"/>
      <c r="CA35" s="611"/>
      <c r="CB35" s="611"/>
      <c r="CC35" s="611"/>
      <c r="CD35" s="611"/>
      <c r="CE35" s="611"/>
      <c r="CF35" s="611"/>
      <c r="CG35" s="611"/>
      <c r="CH35" s="611"/>
      <c r="CI35" s="611"/>
      <c r="CJ35" s="611"/>
      <c r="CK35" s="611"/>
      <c r="CL35" s="611"/>
      <c r="CM35" s="611"/>
      <c r="CN35" s="163"/>
      <c r="CO35" s="610">
        <f t="shared" ref="CO35:CO43" si="3">IF(CQ35="","",CO34+1)</f>
        <v>20</v>
      </c>
      <c r="CP35" s="610"/>
      <c r="CQ35" s="611" t="str">
        <f>IF('各会計、関係団体の財政状況及び健全化判断比率'!BS8="","",'各会計、関係団体の財政状況及び健全化判断比率'!BS8)</f>
        <v>みやまスマートエネルギー</v>
      </c>
      <c r="CR35" s="611"/>
      <c r="CS35" s="611"/>
      <c r="CT35" s="611"/>
      <c r="CU35" s="611"/>
      <c r="CV35" s="611"/>
      <c r="CW35" s="611"/>
      <c r="CX35" s="611"/>
      <c r="CY35" s="611"/>
      <c r="CZ35" s="611"/>
      <c r="DA35" s="611"/>
      <c r="DB35" s="611"/>
      <c r="DC35" s="611"/>
      <c r="DD35" s="611"/>
      <c r="DE35" s="611"/>
      <c r="DG35" s="612" t="str">
        <f>IF('各会計、関係団体の財政状況及び健全化判断比率'!BR8="","",'各会計、関係団体の財政状況及び健全化判断比率'!BR8)</f>
        <v/>
      </c>
      <c r="DH35" s="612"/>
      <c r="DI35" s="190"/>
    </row>
    <row r="36" spans="1:113" ht="32.25" customHeight="1" x14ac:dyDescent="0.15">
      <c r="A36" s="163"/>
      <c r="B36" s="187"/>
      <c r="C36" s="610" t="str">
        <f>IF(E36="","",C35+1)</f>
        <v/>
      </c>
      <c r="D36" s="610"/>
      <c r="E36" s="611" t="str">
        <f>IF('各会計、関係団体の財政状況及び健全化判断比率'!B9="","",'各会計、関係団体の財政状況及び健全化判断比率'!B9)</f>
        <v/>
      </c>
      <c r="F36" s="611"/>
      <c r="G36" s="611"/>
      <c r="H36" s="611"/>
      <c r="I36" s="611"/>
      <c r="J36" s="611"/>
      <c r="K36" s="611"/>
      <c r="L36" s="611"/>
      <c r="M36" s="611"/>
      <c r="N36" s="611"/>
      <c r="O36" s="611"/>
      <c r="P36" s="611"/>
      <c r="Q36" s="611"/>
      <c r="R36" s="611"/>
      <c r="S36" s="611"/>
      <c r="T36" s="163"/>
      <c r="U36" s="610">
        <f t="shared" ref="U36:U43" si="4">IF(W36="","",U35+1)</f>
        <v>5</v>
      </c>
      <c r="V36" s="610"/>
      <c r="W36" s="611" t="str">
        <f>IF('各会計、関係団体の財政状況及び健全化判断比率'!B30="","",'各会計、関係団体の財政状況及び健全化判断比率'!B30)</f>
        <v>後期高齢者医療特別会計</v>
      </c>
      <c r="X36" s="611"/>
      <c r="Y36" s="611"/>
      <c r="Z36" s="611"/>
      <c r="AA36" s="611"/>
      <c r="AB36" s="611"/>
      <c r="AC36" s="611"/>
      <c r="AD36" s="611"/>
      <c r="AE36" s="611"/>
      <c r="AF36" s="611"/>
      <c r="AG36" s="611"/>
      <c r="AH36" s="611"/>
      <c r="AI36" s="611"/>
      <c r="AJ36" s="611"/>
      <c r="AK36" s="611"/>
      <c r="AL36" s="163"/>
      <c r="AM36" s="610" t="str">
        <f t="shared" si="0"/>
        <v/>
      </c>
      <c r="AN36" s="610"/>
      <c r="AO36" s="611"/>
      <c r="AP36" s="611"/>
      <c r="AQ36" s="611"/>
      <c r="AR36" s="611"/>
      <c r="AS36" s="611"/>
      <c r="AT36" s="611"/>
      <c r="AU36" s="611"/>
      <c r="AV36" s="611"/>
      <c r="AW36" s="611"/>
      <c r="AX36" s="611"/>
      <c r="AY36" s="611"/>
      <c r="AZ36" s="611"/>
      <c r="BA36" s="611"/>
      <c r="BB36" s="611"/>
      <c r="BC36" s="611"/>
      <c r="BD36" s="163"/>
      <c r="BE36" s="610" t="str">
        <f t="shared" si="1"/>
        <v/>
      </c>
      <c r="BF36" s="610"/>
      <c r="BG36" s="611"/>
      <c r="BH36" s="611"/>
      <c r="BI36" s="611"/>
      <c r="BJ36" s="611"/>
      <c r="BK36" s="611"/>
      <c r="BL36" s="611"/>
      <c r="BM36" s="611"/>
      <c r="BN36" s="611"/>
      <c r="BO36" s="611"/>
      <c r="BP36" s="611"/>
      <c r="BQ36" s="611"/>
      <c r="BR36" s="611"/>
      <c r="BS36" s="611"/>
      <c r="BT36" s="611"/>
      <c r="BU36" s="611"/>
      <c r="BV36" s="163"/>
      <c r="BW36" s="610">
        <f t="shared" si="2"/>
        <v>11</v>
      </c>
      <c r="BX36" s="610"/>
      <c r="BY36" s="611" t="str">
        <f>IF('各会計、関係団体の財政状況及び健全化判断比率'!B70="","",'各会計、関係団体の財政状況及び健全化判断比率'!B70)</f>
        <v>福岡県市町村職員退職手当組合（一般会計）</v>
      </c>
      <c r="BZ36" s="611"/>
      <c r="CA36" s="611"/>
      <c r="CB36" s="611"/>
      <c r="CC36" s="611"/>
      <c r="CD36" s="611"/>
      <c r="CE36" s="611"/>
      <c r="CF36" s="611"/>
      <c r="CG36" s="611"/>
      <c r="CH36" s="611"/>
      <c r="CI36" s="611"/>
      <c r="CJ36" s="611"/>
      <c r="CK36" s="611"/>
      <c r="CL36" s="611"/>
      <c r="CM36" s="611"/>
      <c r="CN36" s="163"/>
      <c r="CO36" s="610" t="str">
        <f t="shared" si="3"/>
        <v/>
      </c>
      <c r="CP36" s="610"/>
      <c r="CQ36" s="611" t="str">
        <f>IF('各会計、関係団体の財政状況及び健全化判断比率'!BS9="","",'各会計、関係団体の財政状況及び健全化判断比率'!BS9)</f>
        <v/>
      </c>
      <c r="CR36" s="611"/>
      <c r="CS36" s="611"/>
      <c r="CT36" s="611"/>
      <c r="CU36" s="611"/>
      <c r="CV36" s="611"/>
      <c r="CW36" s="611"/>
      <c r="CX36" s="611"/>
      <c r="CY36" s="611"/>
      <c r="CZ36" s="611"/>
      <c r="DA36" s="611"/>
      <c r="DB36" s="611"/>
      <c r="DC36" s="611"/>
      <c r="DD36" s="611"/>
      <c r="DE36" s="611"/>
      <c r="DG36" s="612" t="str">
        <f>IF('各会計、関係団体の財政状況及び健全化判断比率'!BR9="","",'各会計、関係団体の財政状況及び健全化判断比率'!BR9)</f>
        <v/>
      </c>
      <c r="DH36" s="612"/>
      <c r="DI36" s="190"/>
    </row>
    <row r="37" spans="1:113" ht="32.25" customHeight="1" x14ac:dyDescent="0.15">
      <c r="A37" s="163"/>
      <c r="B37" s="187"/>
      <c r="C37" s="610" t="str">
        <f>IF(E37="","",C36+1)</f>
        <v/>
      </c>
      <c r="D37" s="610"/>
      <c r="E37" s="611" t="str">
        <f>IF('各会計、関係団体の財政状況及び健全化判断比率'!B10="","",'各会計、関係団体の財政状況及び健全化判断比率'!B10)</f>
        <v/>
      </c>
      <c r="F37" s="611"/>
      <c r="G37" s="611"/>
      <c r="H37" s="611"/>
      <c r="I37" s="611"/>
      <c r="J37" s="611"/>
      <c r="K37" s="611"/>
      <c r="L37" s="611"/>
      <c r="M37" s="611"/>
      <c r="N37" s="611"/>
      <c r="O37" s="611"/>
      <c r="P37" s="611"/>
      <c r="Q37" s="611"/>
      <c r="R37" s="611"/>
      <c r="S37" s="611"/>
      <c r="T37" s="163"/>
      <c r="U37" s="610">
        <f t="shared" si="4"/>
        <v>6</v>
      </c>
      <c r="V37" s="610"/>
      <c r="W37" s="611" t="str">
        <f>IF('各会計、関係団体の財政状況及び健全化判断比率'!B31="","",'各会計、関係団体の財政状況及び健全化判断比率'!B31)</f>
        <v>介護保険事業特別会計（介護サービス事業勘定）</v>
      </c>
      <c r="X37" s="611"/>
      <c r="Y37" s="611"/>
      <c r="Z37" s="611"/>
      <c r="AA37" s="611"/>
      <c r="AB37" s="611"/>
      <c r="AC37" s="611"/>
      <c r="AD37" s="611"/>
      <c r="AE37" s="611"/>
      <c r="AF37" s="611"/>
      <c r="AG37" s="611"/>
      <c r="AH37" s="611"/>
      <c r="AI37" s="611"/>
      <c r="AJ37" s="611"/>
      <c r="AK37" s="611"/>
      <c r="AL37" s="163"/>
      <c r="AM37" s="610" t="str">
        <f t="shared" si="0"/>
        <v/>
      </c>
      <c r="AN37" s="610"/>
      <c r="AO37" s="611"/>
      <c r="AP37" s="611"/>
      <c r="AQ37" s="611"/>
      <c r="AR37" s="611"/>
      <c r="AS37" s="611"/>
      <c r="AT37" s="611"/>
      <c r="AU37" s="611"/>
      <c r="AV37" s="611"/>
      <c r="AW37" s="611"/>
      <c r="AX37" s="611"/>
      <c r="AY37" s="611"/>
      <c r="AZ37" s="611"/>
      <c r="BA37" s="611"/>
      <c r="BB37" s="611"/>
      <c r="BC37" s="611"/>
      <c r="BD37" s="163"/>
      <c r="BE37" s="610" t="str">
        <f t="shared" si="1"/>
        <v/>
      </c>
      <c r="BF37" s="610"/>
      <c r="BG37" s="611"/>
      <c r="BH37" s="611"/>
      <c r="BI37" s="611"/>
      <c r="BJ37" s="611"/>
      <c r="BK37" s="611"/>
      <c r="BL37" s="611"/>
      <c r="BM37" s="611"/>
      <c r="BN37" s="611"/>
      <c r="BO37" s="611"/>
      <c r="BP37" s="611"/>
      <c r="BQ37" s="611"/>
      <c r="BR37" s="611"/>
      <c r="BS37" s="611"/>
      <c r="BT37" s="611"/>
      <c r="BU37" s="611"/>
      <c r="BV37" s="163"/>
      <c r="BW37" s="610">
        <f t="shared" si="2"/>
        <v>12</v>
      </c>
      <c r="BX37" s="610"/>
      <c r="BY37" s="611" t="str">
        <f>IF('各会計、関係団体の財政状況及び健全化判断比率'!B71="","",'各会計、関係団体の財政状況及び健全化判断比率'!B71)</f>
        <v>福岡県市町村職員退職手当組合（基金特別会計）</v>
      </c>
      <c r="BZ37" s="611"/>
      <c r="CA37" s="611"/>
      <c r="CB37" s="611"/>
      <c r="CC37" s="611"/>
      <c r="CD37" s="611"/>
      <c r="CE37" s="611"/>
      <c r="CF37" s="611"/>
      <c r="CG37" s="611"/>
      <c r="CH37" s="611"/>
      <c r="CI37" s="611"/>
      <c r="CJ37" s="611"/>
      <c r="CK37" s="611"/>
      <c r="CL37" s="611"/>
      <c r="CM37" s="611"/>
      <c r="CN37" s="163"/>
      <c r="CO37" s="610" t="str">
        <f t="shared" si="3"/>
        <v/>
      </c>
      <c r="CP37" s="610"/>
      <c r="CQ37" s="611" t="str">
        <f>IF('各会計、関係団体の財政状況及び健全化判断比率'!BS10="","",'各会計、関係団体の財政状況及び健全化判断比率'!BS10)</f>
        <v/>
      </c>
      <c r="CR37" s="611"/>
      <c r="CS37" s="611"/>
      <c r="CT37" s="611"/>
      <c r="CU37" s="611"/>
      <c r="CV37" s="611"/>
      <c r="CW37" s="611"/>
      <c r="CX37" s="611"/>
      <c r="CY37" s="611"/>
      <c r="CZ37" s="611"/>
      <c r="DA37" s="611"/>
      <c r="DB37" s="611"/>
      <c r="DC37" s="611"/>
      <c r="DD37" s="611"/>
      <c r="DE37" s="611"/>
      <c r="DG37" s="612" t="str">
        <f>IF('各会計、関係団体の財政状況及び健全化判断比率'!BR10="","",'各会計、関係団体の財政状況及び健全化判断比率'!BR10)</f>
        <v/>
      </c>
      <c r="DH37" s="612"/>
      <c r="DI37" s="190"/>
    </row>
    <row r="38" spans="1:113" ht="32.25" customHeight="1" x14ac:dyDescent="0.15">
      <c r="A38" s="163"/>
      <c r="B38" s="187"/>
      <c r="C38" s="610" t="str">
        <f t="shared" ref="C38:C43" si="5">IF(E38="","",C37+1)</f>
        <v/>
      </c>
      <c r="D38" s="610"/>
      <c r="E38" s="611" t="str">
        <f>IF('各会計、関係団体の財政状況及び健全化判断比率'!B11="","",'各会計、関係団体の財政状況及び健全化判断比率'!B11)</f>
        <v/>
      </c>
      <c r="F38" s="611"/>
      <c r="G38" s="611"/>
      <c r="H38" s="611"/>
      <c r="I38" s="611"/>
      <c r="J38" s="611"/>
      <c r="K38" s="611"/>
      <c r="L38" s="611"/>
      <c r="M38" s="611"/>
      <c r="N38" s="611"/>
      <c r="O38" s="611"/>
      <c r="P38" s="611"/>
      <c r="Q38" s="611"/>
      <c r="R38" s="611"/>
      <c r="S38" s="611"/>
      <c r="T38" s="163"/>
      <c r="U38" s="610" t="str">
        <f t="shared" si="4"/>
        <v/>
      </c>
      <c r="V38" s="610"/>
      <c r="W38" s="611"/>
      <c r="X38" s="611"/>
      <c r="Y38" s="611"/>
      <c r="Z38" s="611"/>
      <c r="AA38" s="611"/>
      <c r="AB38" s="611"/>
      <c r="AC38" s="611"/>
      <c r="AD38" s="611"/>
      <c r="AE38" s="611"/>
      <c r="AF38" s="611"/>
      <c r="AG38" s="611"/>
      <c r="AH38" s="611"/>
      <c r="AI38" s="611"/>
      <c r="AJ38" s="611"/>
      <c r="AK38" s="611"/>
      <c r="AL38" s="163"/>
      <c r="AM38" s="610" t="str">
        <f t="shared" si="0"/>
        <v/>
      </c>
      <c r="AN38" s="610"/>
      <c r="AO38" s="611"/>
      <c r="AP38" s="611"/>
      <c r="AQ38" s="611"/>
      <c r="AR38" s="611"/>
      <c r="AS38" s="611"/>
      <c r="AT38" s="611"/>
      <c r="AU38" s="611"/>
      <c r="AV38" s="611"/>
      <c r="AW38" s="611"/>
      <c r="AX38" s="611"/>
      <c r="AY38" s="611"/>
      <c r="AZ38" s="611"/>
      <c r="BA38" s="611"/>
      <c r="BB38" s="611"/>
      <c r="BC38" s="611"/>
      <c r="BD38" s="163"/>
      <c r="BE38" s="610" t="str">
        <f t="shared" si="1"/>
        <v/>
      </c>
      <c r="BF38" s="610"/>
      <c r="BG38" s="611"/>
      <c r="BH38" s="611"/>
      <c r="BI38" s="611"/>
      <c r="BJ38" s="611"/>
      <c r="BK38" s="611"/>
      <c r="BL38" s="611"/>
      <c r="BM38" s="611"/>
      <c r="BN38" s="611"/>
      <c r="BO38" s="611"/>
      <c r="BP38" s="611"/>
      <c r="BQ38" s="611"/>
      <c r="BR38" s="611"/>
      <c r="BS38" s="611"/>
      <c r="BT38" s="611"/>
      <c r="BU38" s="611"/>
      <c r="BV38" s="163"/>
      <c r="BW38" s="610">
        <f t="shared" si="2"/>
        <v>13</v>
      </c>
      <c r="BX38" s="610"/>
      <c r="BY38" s="611" t="str">
        <f>IF('各会計、関係団体の財政状況及び健全化判断比率'!B72="","",'各会計、関係団体の財政状況及び健全化判断比率'!B72)</f>
        <v>有明生活環境施設組合</v>
      </c>
      <c r="BZ38" s="611"/>
      <c r="CA38" s="611"/>
      <c r="CB38" s="611"/>
      <c r="CC38" s="611"/>
      <c r="CD38" s="611"/>
      <c r="CE38" s="611"/>
      <c r="CF38" s="611"/>
      <c r="CG38" s="611"/>
      <c r="CH38" s="611"/>
      <c r="CI38" s="611"/>
      <c r="CJ38" s="611"/>
      <c r="CK38" s="611"/>
      <c r="CL38" s="611"/>
      <c r="CM38" s="611"/>
      <c r="CN38" s="163"/>
      <c r="CO38" s="610" t="str">
        <f t="shared" si="3"/>
        <v/>
      </c>
      <c r="CP38" s="610"/>
      <c r="CQ38" s="611" t="str">
        <f>IF('各会計、関係団体の財政状況及び健全化判断比率'!BS11="","",'各会計、関係団体の財政状況及び健全化判断比率'!BS11)</f>
        <v/>
      </c>
      <c r="CR38" s="611"/>
      <c r="CS38" s="611"/>
      <c r="CT38" s="611"/>
      <c r="CU38" s="611"/>
      <c r="CV38" s="611"/>
      <c r="CW38" s="611"/>
      <c r="CX38" s="611"/>
      <c r="CY38" s="611"/>
      <c r="CZ38" s="611"/>
      <c r="DA38" s="611"/>
      <c r="DB38" s="611"/>
      <c r="DC38" s="611"/>
      <c r="DD38" s="611"/>
      <c r="DE38" s="611"/>
      <c r="DG38" s="612" t="str">
        <f>IF('各会計、関係団体の財政状況及び健全化判断比率'!BR11="","",'各会計、関係団体の財政状況及び健全化判断比率'!BR11)</f>
        <v/>
      </c>
      <c r="DH38" s="612"/>
      <c r="DI38" s="190"/>
    </row>
    <row r="39" spans="1:113" ht="32.25" customHeight="1" x14ac:dyDescent="0.15">
      <c r="A39" s="163"/>
      <c r="B39" s="187"/>
      <c r="C39" s="610" t="str">
        <f t="shared" si="5"/>
        <v/>
      </c>
      <c r="D39" s="610"/>
      <c r="E39" s="611" t="str">
        <f>IF('各会計、関係団体の財政状況及び健全化判断比率'!B12="","",'各会計、関係団体の財政状況及び健全化判断比率'!B12)</f>
        <v/>
      </c>
      <c r="F39" s="611"/>
      <c r="G39" s="611"/>
      <c r="H39" s="611"/>
      <c r="I39" s="611"/>
      <c r="J39" s="611"/>
      <c r="K39" s="611"/>
      <c r="L39" s="611"/>
      <c r="M39" s="611"/>
      <c r="N39" s="611"/>
      <c r="O39" s="611"/>
      <c r="P39" s="611"/>
      <c r="Q39" s="611"/>
      <c r="R39" s="611"/>
      <c r="S39" s="611"/>
      <c r="T39" s="163"/>
      <c r="U39" s="610" t="str">
        <f t="shared" si="4"/>
        <v/>
      </c>
      <c r="V39" s="610"/>
      <c r="W39" s="611"/>
      <c r="X39" s="611"/>
      <c r="Y39" s="611"/>
      <c r="Z39" s="611"/>
      <c r="AA39" s="611"/>
      <c r="AB39" s="611"/>
      <c r="AC39" s="611"/>
      <c r="AD39" s="611"/>
      <c r="AE39" s="611"/>
      <c r="AF39" s="611"/>
      <c r="AG39" s="611"/>
      <c r="AH39" s="611"/>
      <c r="AI39" s="611"/>
      <c r="AJ39" s="611"/>
      <c r="AK39" s="611"/>
      <c r="AL39" s="163"/>
      <c r="AM39" s="610" t="str">
        <f t="shared" si="0"/>
        <v/>
      </c>
      <c r="AN39" s="610"/>
      <c r="AO39" s="611"/>
      <c r="AP39" s="611"/>
      <c r="AQ39" s="611"/>
      <c r="AR39" s="611"/>
      <c r="AS39" s="611"/>
      <c r="AT39" s="611"/>
      <c r="AU39" s="611"/>
      <c r="AV39" s="611"/>
      <c r="AW39" s="611"/>
      <c r="AX39" s="611"/>
      <c r="AY39" s="611"/>
      <c r="AZ39" s="611"/>
      <c r="BA39" s="611"/>
      <c r="BB39" s="611"/>
      <c r="BC39" s="611"/>
      <c r="BD39" s="163"/>
      <c r="BE39" s="610" t="str">
        <f t="shared" si="1"/>
        <v/>
      </c>
      <c r="BF39" s="610"/>
      <c r="BG39" s="611"/>
      <c r="BH39" s="611"/>
      <c r="BI39" s="611"/>
      <c r="BJ39" s="611"/>
      <c r="BK39" s="611"/>
      <c r="BL39" s="611"/>
      <c r="BM39" s="611"/>
      <c r="BN39" s="611"/>
      <c r="BO39" s="611"/>
      <c r="BP39" s="611"/>
      <c r="BQ39" s="611"/>
      <c r="BR39" s="611"/>
      <c r="BS39" s="611"/>
      <c r="BT39" s="611"/>
      <c r="BU39" s="611"/>
      <c r="BV39" s="163"/>
      <c r="BW39" s="610">
        <f t="shared" si="2"/>
        <v>14</v>
      </c>
      <c r="BX39" s="610"/>
      <c r="BY39" s="611" t="str">
        <f>IF('各会計、関係団体の財政状況及び健全化判断比率'!B73="","",'各会計、関係団体の財政状況及び健全化判断比率'!B73)</f>
        <v>福岡県自治振興組合（一般会計）</v>
      </c>
      <c r="BZ39" s="611"/>
      <c r="CA39" s="611"/>
      <c r="CB39" s="611"/>
      <c r="CC39" s="611"/>
      <c r="CD39" s="611"/>
      <c r="CE39" s="611"/>
      <c r="CF39" s="611"/>
      <c r="CG39" s="611"/>
      <c r="CH39" s="611"/>
      <c r="CI39" s="611"/>
      <c r="CJ39" s="611"/>
      <c r="CK39" s="611"/>
      <c r="CL39" s="611"/>
      <c r="CM39" s="611"/>
      <c r="CN39" s="163"/>
      <c r="CO39" s="610" t="str">
        <f t="shared" si="3"/>
        <v/>
      </c>
      <c r="CP39" s="610"/>
      <c r="CQ39" s="611" t="str">
        <f>IF('各会計、関係団体の財政状況及び健全化判断比率'!BS12="","",'各会計、関係団体の財政状況及び健全化判断比率'!BS12)</f>
        <v/>
      </c>
      <c r="CR39" s="611"/>
      <c r="CS39" s="611"/>
      <c r="CT39" s="611"/>
      <c r="CU39" s="611"/>
      <c r="CV39" s="611"/>
      <c r="CW39" s="611"/>
      <c r="CX39" s="611"/>
      <c r="CY39" s="611"/>
      <c r="CZ39" s="611"/>
      <c r="DA39" s="611"/>
      <c r="DB39" s="611"/>
      <c r="DC39" s="611"/>
      <c r="DD39" s="611"/>
      <c r="DE39" s="611"/>
      <c r="DG39" s="612" t="str">
        <f>IF('各会計、関係団体の財政状況及び健全化判断比率'!BR12="","",'各会計、関係団体の財政状況及び健全化判断比率'!BR12)</f>
        <v/>
      </c>
      <c r="DH39" s="612"/>
      <c r="DI39" s="190"/>
    </row>
    <row r="40" spans="1:113" ht="32.25" customHeight="1" x14ac:dyDescent="0.15">
      <c r="A40" s="163"/>
      <c r="B40" s="187"/>
      <c r="C40" s="610" t="str">
        <f t="shared" si="5"/>
        <v/>
      </c>
      <c r="D40" s="610"/>
      <c r="E40" s="611" t="str">
        <f>IF('各会計、関係団体の財政状況及び健全化判断比率'!B13="","",'各会計、関係団体の財政状況及び健全化判断比率'!B13)</f>
        <v/>
      </c>
      <c r="F40" s="611"/>
      <c r="G40" s="611"/>
      <c r="H40" s="611"/>
      <c r="I40" s="611"/>
      <c r="J40" s="611"/>
      <c r="K40" s="611"/>
      <c r="L40" s="611"/>
      <c r="M40" s="611"/>
      <c r="N40" s="611"/>
      <c r="O40" s="611"/>
      <c r="P40" s="611"/>
      <c r="Q40" s="611"/>
      <c r="R40" s="611"/>
      <c r="S40" s="611"/>
      <c r="T40" s="163"/>
      <c r="U40" s="610" t="str">
        <f t="shared" si="4"/>
        <v/>
      </c>
      <c r="V40" s="610"/>
      <c r="W40" s="611"/>
      <c r="X40" s="611"/>
      <c r="Y40" s="611"/>
      <c r="Z40" s="611"/>
      <c r="AA40" s="611"/>
      <c r="AB40" s="611"/>
      <c r="AC40" s="611"/>
      <c r="AD40" s="611"/>
      <c r="AE40" s="611"/>
      <c r="AF40" s="611"/>
      <c r="AG40" s="611"/>
      <c r="AH40" s="611"/>
      <c r="AI40" s="611"/>
      <c r="AJ40" s="611"/>
      <c r="AK40" s="611"/>
      <c r="AL40" s="163"/>
      <c r="AM40" s="610" t="str">
        <f t="shared" si="0"/>
        <v/>
      </c>
      <c r="AN40" s="610"/>
      <c r="AO40" s="611"/>
      <c r="AP40" s="611"/>
      <c r="AQ40" s="611"/>
      <c r="AR40" s="611"/>
      <c r="AS40" s="611"/>
      <c r="AT40" s="611"/>
      <c r="AU40" s="611"/>
      <c r="AV40" s="611"/>
      <c r="AW40" s="611"/>
      <c r="AX40" s="611"/>
      <c r="AY40" s="611"/>
      <c r="AZ40" s="611"/>
      <c r="BA40" s="611"/>
      <c r="BB40" s="611"/>
      <c r="BC40" s="611"/>
      <c r="BD40" s="163"/>
      <c r="BE40" s="610" t="str">
        <f t="shared" si="1"/>
        <v/>
      </c>
      <c r="BF40" s="610"/>
      <c r="BG40" s="611"/>
      <c r="BH40" s="611"/>
      <c r="BI40" s="611"/>
      <c r="BJ40" s="611"/>
      <c r="BK40" s="611"/>
      <c r="BL40" s="611"/>
      <c r="BM40" s="611"/>
      <c r="BN40" s="611"/>
      <c r="BO40" s="611"/>
      <c r="BP40" s="611"/>
      <c r="BQ40" s="611"/>
      <c r="BR40" s="611"/>
      <c r="BS40" s="611"/>
      <c r="BT40" s="611"/>
      <c r="BU40" s="611"/>
      <c r="BV40" s="163"/>
      <c r="BW40" s="610">
        <f t="shared" si="2"/>
        <v>15</v>
      </c>
      <c r="BX40" s="610"/>
      <c r="BY40" s="611" t="str">
        <f>IF('各会計、関係団体の財政状況及び健全化判断比率'!B74="","",'各会計、関係団体の財政状況及び健全化判断比率'!B74)</f>
        <v>福岡県自治振興組合（公文書館事業特別会計）</v>
      </c>
      <c r="BZ40" s="611"/>
      <c r="CA40" s="611"/>
      <c r="CB40" s="611"/>
      <c r="CC40" s="611"/>
      <c r="CD40" s="611"/>
      <c r="CE40" s="611"/>
      <c r="CF40" s="611"/>
      <c r="CG40" s="611"/>
      <c r="CH40" s="611"/>
      <c r="CI40" s="611"/>
      <c r="CJ40" s="611"/>
      <c r="CK40" s="611"/>
      <c r="CL40" s="611"/>
      <c r="CM40" s="611"/>
      <c r="CN40" s="163"/>
      <c r="CO40" s="610" t="str">
        <f t="shared" si="3"/>
        <v/>
      </c>
      <c r="CP40" s="610"/>
      <c r="CQ40" s="611" t="str">
        <f>IF('各会計、関係団体の財政状況及び健全化判断比率'!BS13="","",'各会計、関係団体の財政状況及び健全化判断比率'!BS13)</f>
        <v/>
      </c>
      <c r="CR40" s="611"/>
      <c r="CS40" s="611"/>
      <c r="CT40" s="611"/>
      <c r="CU40" s="611"/>
      <c r="CV40" s="611"/>
      <c r="CW40" s="611"/>
      <c r="CX40" s="611"/>
      <c r="CY40" s="611"/>
      <c r="CZ40" s="611"/>
      <c r="DA40" s="611"/>
      <c r="DB40" s="611"/>
      <c r="DC40" s="611"/>
      <c r="DD40" s="611"/>
      <c r="DE40" s="611"/>
      <c r="DG40" s="612" t="str">
        <f>IF('各会計、関係団体の財政状況及び健全化判断比率'!BR13="","",'各会計、関係団体の財政状況及び健全化判断比率'!BR13)</f>
        <v/>
      </c>
      <c r="DH40" s="612"/>
      <c r="DI40" s="190"/>
    </row>
    <row r="41" spans="1:113" ht="32.25" customHeight="1" x14ac:dyDescent="0.15">
      <c r="A41" s="163"/>
      <c r="B41" s="187"/>
      <c r="C41" s="610" t="str">
        <f t="shared" si="5"/>
        <v/>
      </c>
      <c r="D41" s="610"/>
      <c r="E41" s="611" t="str">
        <f>IF('各会計、関係団体の財政状況及び健全化判断比率'!B14="","",'各会計、関係団体の財政状況及び健全化判断比率'!B14)</f>
        <v/>
      </c>
      <c r="F41" s="611"/>
      <c r="G41" s="611"/>
      <c r="H41" s="611"/>
      <c r="I41" s="611"/>
      <c r="J41" s="611"/>
      <c r="K41" s="611"/>
      <c r="L41" s="611"/>
      <c r="M41" s="611"/>
      <c r="N41" s="611"/>
      <c r="O41" s="611"/>
      <c r="P41" s="611"/>
      <c r="Q41" s="611"/>
      <c r="R41" s="611"/>
      <c r="S41" s="611"/>
      <c r="T41" s="163"/>
      <c r="U41" s="610" t="str">
        <f t="shared" si="4"/>
        <v/>
      </c>
      <c r="V41" s="610"/>
      <c r="W41" s="611"/>
      <c r="X41" s="611"/>
      <c r="Y41" s="611"/>
      <c r="Z41" s="611"/>
      <c r="AA41" s="611"/>
      <c r="AB41" s="611"/>
      <c r="AC41" s="611"/>
      <c r="AD41" s="611"/>
      <c r="AE41" s="611"/>
      <c r="AF41" s="611"/>
      <c r="AG41" s="611"/>
      <c r="AH41" s="611"/>
      <c r="AI41" s="611"/>
      <c r="AJ41" s="611"/>
      <c r="AK41" s="611"/>
      <c r="AL41" s="163"/>
      <c r="AM41" s="610" t="str">
        <f t="shared" si="0"/>
        <v/>
      </c>
      <c r="AN41" s="610"/>
      <c r="AO41" s="611"/>
      <c r="AP41" s="611"/>
      <c r="AQ41" s="611"/>
      <c r="AR41" s="611"/>
      <c r="AS41" s="611"/>
      <c r="AT41" s="611"/>
      <c r="AU41" s="611"/>
      <c r="AV41" s="611"/>
      <c r="AW41" s="611"/>
      <c r="AX41" s="611"/>
      <c r="AY41" s="611"/>
      <c r="AZ41" s="611"/>
      <c r="BA41" s="611"/>
      <c r="BB41" s="611"/>
      <c r="BC41" s="611"/>
      <c r="BD41" s="163"/>
      <c r="BE41" s="610" t="str">
        <f t="shared" si="1"/>
        <v/>
      </c>
      <c r="BF41" s="610"/>
      <c r="BG41" s="611"/>
      <c r="BH41" s="611"/>
      <c r="BI41" s="611"/>
      <c r="BJ41" s="611"/>
      <c r="BK41" s="611"/>
      <c r="BL41" s="611"/>
      <c r="BM41" s="611"/>
      <c r="BN41" s="611"/>
      <c r="BO41" s="611"/>
      <c r="BP41" s="611"/>
      <c r="BQ41" s="611"/>
      <c r="BR41" s="611"/>
      <c r="BS41" s="611"/>
      <c r="BT41" s="611"/>
      <c r="BU41" s="611"/>
      <c r="BV41" s="163"/>
      <c r="BW41" s="610">
        <f t="shared" si="2"/>
        <v>16</v>
      </c>
      <c r="BX41" s="610"/>
      <c r="BY41" s="611" t="str">
        <f>IF('各会計、関係団体の財政状況及び健全化判断比率'!B75="","",'各会計、関係団体の財政状況及び健全化判断比率'!B75)</f>
        <v>福岡県後期高齢者医療広域連合（一般会計）</v>
      </c>
      <c r="BZ41" s="611"/>
      <c r="CA41" s="611"/>
      <c r="CB41" s="611"/>
      <c r="CC41" s="611"/>
      <c r="CD41" s="611"/>
      <c r="CE41" s="611"/>
      <c r="CF41" s="611"/>
      <c r="CG41" s="611"/>
      <c r="CH41" s="611"/>
      <c r="CI41" s="611"/>
      <c r="CJ41" s="611"/>
      <c r="CK41" s="611"/>
      <c r="CL41" s="611"/>
      <c r="CM41" s="611"/>
      <c r="CN41" s="163"/>
      <c r="CO41" s="610" t="str">
        <f t="shared" si="3"/>
        <v/>
      </c>
      <c r="CP41" s="610"/>
      <c r="CQ41" s="611" t="str">
        <f>IF('各会計、関係団体の財政状況及び健全化判断比率'!BS14="","",'各会計、関係団体の財政状況及び健全化判断比率'!BS14)</f>
        <v/>
      </c>
      <c r="CR41" s="611"/>
      <c r="CS41" s="611"/>
      <c r="CT41" s="611"/>
      <c r="CU41" s="611"/>
      <c r="CV41" s="611"/>
      <c r="CW41" s="611"/>
      <c r="CX41" s="611"/>
      <c r="CY41" s="611"/>
      <c r="CZ41" s="611"/>
      <c r="DA41" s="611"/>
      <c r="DB41" s="611"/>
      <c r="DC41" s="611"/>
      <c r="DD41" s="611"/>
      <c r="DE41" s="611"/>
      <c r="DG41" s="612" t="str">
        <f>IF('各会計、関係団体の財政状況及び健全化判断比率'!BR14="","",'各会計、関係団体の財政状況及び健全化判断比率'!BR14)</f>
        <v/>
      </c>
      <c r="DH41" s="612"/>
      <c r="DI41" s="190"/>
    </row>
    <row r="42" spans="1:113" ht="32.25" customHeight="1" x14ac:dyDescent="0.15">
      <c r="B42" s="187"/>
      <c r="C42" s="610" t="str">
        <f t="shared" si="5"/>
        <v/>
      </c>
      <c r="D42" s="610"/>
      <c r="E42" s="611" t="str">
        <f>IF('各会計、関係団体の財政状況及び健全化判断比率'!B15="","",'各会計、関係団体の財政状況及び健全化判断比率'!B15)</f>
        <v/>
      </c>
      <c r="F42" s="611"/>
      <c r="G42" s="611"/>
      <c r="H42" s="611"/>
      <c r="I42" s="611"/>
      <c r="J42" s="611"/>
      <c r="K42" s="611"/>
      <c r="L42" s="611"/>
      <c r="M42" s="611"/>
      <c r="N42" s="611"/>
      <c r="O42" s="611"/>
      <c r="P42" s="611"/>
      <c r="Q42" s="611"/>
      <c r="R42" s="611"/>
      <c r="S42" s="611"/>
      <c r="T42" s="163"/>
      <c r="U42" s="610" t="str">
        <f t="shared" si="4"/>
        <v/>
      </c>
      <c r="V42" s="610"/>
      <c r="W42" s="611"/>
      <c r="X42" s="611"/>
      <c r="Y42" s="611"/>
      <c r="Z42" s="611"/>
      <c r="AA42" s="611"/>
      <c r="AB42" s="611"/>
      <c r="AC42" s="611"/>
      <c r="AD42" s="611"/>
      <c r="AE42" s="611"/>
      <c r="AF42" s="611"/>
      <c r="AG42" s="611"/>
      <c r="AH42" s="611"/>
      <c r="AI42" s="611"/>
      <c r="AJ42" s="611"/>
      <c r="AK42" s="611"/>
      <c r="AL42" s="163"/>
      <c r="AM42" s="610" t="str">
        <f t="shared" si="0"/>
        <v/>
      </c>
      <c r="AN42" s="610"/>
      <c r="AO42" s="611"/>
      <c r="AP42" s="611"/>
      <c r="AQ42" s="611"/>
      <c r="AR42" s="611"/>
      <c r="AS42" s="611"/>
      <c r="AT42" s="611"/>
      <c r="AU42" s="611"/>
      <c r="AV42" s="611"/>
      <c r="AW42" s="611"/>
      <c r="AX42" s="611"/>
      <c r="AY42" s="611"/>
      <c r="AZ42" s="611"/>
      <c r="BA42" s="611"/>
      <c r="BB42" s="611"/>
      <c r="BC42" s="611"/>
      <c r="BD42" s="163"/>
      <c r="BE42" s="610" t="str">
        <f t="shared" si="1"/>
        <v/>
      </c>
      <c r="BF42" s="610"/>
      <c r="BG42" s="611"/>
      <c r="BH42" s="611"/>
      <c r="BI42" s="611"/>
      <c r="BJ42" s="611"/>
      <c r="BK42" s="611"/>
      <c r="BL42" s="611"/>
      <c r="BM42" s="611"/>
      <c r="BN42" s="611"/>
      <c r="BO42" s="611"/>
      <c r="BP42" s="611"/>
      <c r="BQ42" s="611"/>
      <c r="BR42" s="611"/>
      <c r="BS42" s="611"/>
      <c r="BT42" s="611"/>
      <c r="BU42" s="611"/>
      <c r="BV42" s="163"/>
      <c r="BW42" s="610">
        <f t="shared" si="2"/>
        <v>17</v>
      </c>
      <c r="BX42" s="610"/>
      <c r="BY42" s="611" t="str">
        <f>IF('各会計、関係団体の財政状況及び健全化判断比率'!B76="","",'各会計、関係団体の財政状況及び健全化判断比率'!B76)</f>
        <v>福岡県後期高齢者医療広域連合（後期高齢者医療特別会計）</v>
      </c>
      <c r="BZ42" s="611"/>
      <c r="CA42" s="611"/>
      <c r="CB42" s="611"/>
      <c r="CC42" s="611"/>
      <c r="CD42" s="611"/>
      <c r="CE42" s="611"/>
      <c r="CF42" s="611"/>
      <c r="CG42" s="611"/>
      <c r="CH42" s="611"/>
      <c r="CI42" s="611"/>
      <c r="CJ42" s="611"/>
      <c r="CK42" s="611"/>
      <c r="CL42" s="611"/>
      <c r="CM42" s="611"/>
      <c r="CN42" s="163"/>
      <c r="CO42" s="610" t="str">
        <f t="shared" si="3"/>
        <v/>
      </c>
      <c r="CP42" s="610"/>
      <c r="CQ42" s="611" t="str">
        <f>IF('各会計、関係団体の財政状況及び健全化判断比率'!BS15="","",'各会計、関係団体の財政状況及び健全化判断比率'!BS15)</f>
        <v/>
      </c>
      <c r="CR42" s="611"/>
      <c r="CS42" s="611"/>
      <c r="CT42" s="611"/>
      <c r="CU42" s="611"/>
      <c r="CV42" s="611"/>
      <c r="CW42" s="611"/>
      <c r="CX42" s="611"/>
      <c r="CY42" s="611"/>
      <c r="CZ42" s="611"/>
      <c r="DA42" s="611"/>
      <c r="DB42" s="611"/>
      <c r="DC42" s="611"/>
      <c r="DD42" s="611"/>
      <c r="DE42" s="611"/>
      <c r="DG42" s="612" t="str">
        <f>IF('各会計、関係団体の財政状況及び健全化判断比率'!BR15="","",'各会計、関係団体の財政状況及び健全化判断比率'!BR15)</f>
        <v/>
      </c>
      <c r="DH42" s="612"/>
      <c r="DI42" s="190"/>
    </row>
    <row r="43" spans="1:113" ht="32.25" customHeight="1" x14ac:dyDescent="0.15">
      <c r="B43" s="187"/>
      <c r="C43" s="610" t="str">
        <f t="shared" si="5"/>
        <v/>
      </c>
      <c r="D43" s="610"/>
      <c r="E43" s="611" t="str">
        <f>IF('各会計、関係団体の財政状況及び健全化判断比率'!B16="","",'各会計、関係団体の財政状況及び健全化判断比率'!B16)</f>
        <v/>
      </c>
      <c r="F43" s="611"/>
      <c r="G43" s="611"/>
      <c r="H43" s="611"/>
      <c r="I43" s="611"/>
      <c r="J43" s="611"/>
      <c r="K43" s="611"/>
      <c r="L43" s="611"/>
      <c r="M43" s="611"/>
      <c r="N43" s="611"/>
      <c r="O43" s="611"/>
      <c r="P43" s="611"/>
      <c r="Q43" s="611"/>
      <c r="R43" s="611"/>
      <c r="S43" s="611"/>
      <c r="T43" s="163"/>
      <c r="U43" s="610" t="str">
        <f t="shared" si="4"/>
        <v/>
      </c>
      <c r="V43" s="610"/>
      <c r="W43" s="611"/>
      <c r="X43" s="611"/>
      <c r="Y43" s="611"/>
      <c r="Z43" s="611"/>
      <c r="AA43" s="611"/>
      <c r="AB43" s="611"/>
      <c r="AC43" s="611"/>
      <c r="AD43" s="611"/>
      <c r="AE43" s="611"/>
      <c r="AF43" s="611"/>
      <c r="AG43" s="611"/>
      <c r="AH43" s="611"/>
      <c r="AI43" s="611"/>
      <c r="AJ43" s="611"/>
      <c r="AK43" s="611"/>
      <c r="AL43" s="163"/>
      <c r="AM43" s="610" t="str">
        <f t="shared" si="0"/>
        <v/>
      </c>
      <c r="AN43" s="610"/>
      <c r="AO43" s="611"/>
      <c r="AP43" s="611"/>
      <c r="AQ43" s="611"/>
      <c r="AR43" s="611"/>
      <c r="AS43" s="611"/>
      <c r="AT43" s="611"/>
      <c r="AU43" s="611"/>
      <c r="AV43" s="611"/>
      <c r="AW43" s="611"/>
      <c r="AX43" s="611"/>
      <c r="AY43" s="611"/>
      <c r="AZ43" s="611"/>
      <c r="BA43" s="611"/>
      <c r="BB43" s="611"/>
      <c r="BC43" s="611"/>
      <c r="BD43" s="163"/>
      <c r="BE43" s="610" t="str">
        <f t="shared" si="1"/>
        <v/>
      </c>
      <c r="BF43" s="610"/>
      <c r="BG43" s="611"/>
      <c r="BH43" s="611"/>
      <c r="BI43" s="611"/>
      <c r="BJ43" s="611"/>
      <c r="BK43" s="611"/>
      <c r="BL43" s="611"/>
      <c r="BM43" s="611"/>
      <c r="BN43" s="611"/>
      <c r="BO43" s="611"/>
      <c r="BP43" s="611"/>
      <c r="BQ43" s="611"/>
      <c r="BR43" s="611"/>
      <c r="BS43" s="611"/>
      <c r="BT43" s="611"/>
      <c r="BU43" s="611"/>
      <c r="BV43" s="163"/>
      <c r="BW43" s="610">
        <f t="shared" si="2"/>
        <v>18</v>
      </c>
      <c r="BX43" s="610"/>
      <c r="BY43" s="611" t="str">
        <f>IF('各会計、関係団体の財政状況及び健全化判断比率'!B77="","",'各会計、関係団体の財政状況及び健全化判断比率'!B77)</f>
        <v>福岡県南広域水道企業団</v>
      </c>
      <c r="BZ43" s="611"/>
      <c r="CA43" s="611"/>
      <c r="CB43" s="611"/>
      <c r="CC43" s="611"/>
      <c r="CD43" s="611"/>
      <c r="CE43" s="611"/>
      <c r="CF43" s="611"/>
      <c r="CG43" s="611"/>
      <c r="CH43" s="611"/>
      <c r="CI43" s="611"/>
      <c r="CJ43" s="611"/>
      <c r="CK43" s="611"/>
      <c r="CL43" s="611"/>
      <c r="CM43" s="611"/>
      <c r="CN43" s="163"/>
      <c r="CO43" s="610" t="str">
        <f t="shared" si="3"/>
        <v/>
      </c>
      <c r="CP43" s="610"/>
      <c r="CQ43" s="611" t="str">
        <f>IF('各会計、関係団体の財政状況及び健全化判断比率'!BS16="","",'各会計、関係団体の財政状況及び健全化判断比率'!BS16)</f>
        <v/>
      </c>
      <c r="CR43" s="611"/>
      <c r="CS43" s="611"/>
      <c r="CT43" s="611"/>
      <c r="CU43" s="611"/>
      <c r="CV43" s="611"/>
      <c r="CW43" s="611"/>
      <c r="CX43" s="611"/>
      <c r="CY43" s="611"/>
      <c r="CZ43" s="611"/>
      <c r="DA43" s="611"/>
      <c r="DB43" s="611"/>
      <c r="DC43" s="611"/>
      <c r="DD43" s="611"/>
      <c r="DE43" s="611"/>
      <c r="DG43" s="612" t="str">
        <f>IF('各会計、関係団体の財政状況及び健全化判断比率'!BR16="","",'各会計、関係団体の財政状況及び健全化判断比率'!BR16)</f>
        <v/>
      </c>
      <c r="DH43" s="612"/>
      <c r="DI43" s="190"/>
    </row>
    <row r="44" spans="1:113" ht="13.5" customHeight="1" thickBot="1" x14ac:dyDescent="0.2">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15"/>
    <row r="46" spans="1:113" x14ac:dyDescent="0.15">
      <c r="B46" s="162" t="s">
        <v>193</v>
      </c>
      <c r="E46" s="613" t="s">
        <v>194</v>
      </c>
      <c r="F46" s="613"/>
      <c r="G46" s="613"/>
      <c r="H46" s="613"/>
      <c r="I46" s="613"/>
      <c r="J46" s="613"/>
      <c r="K46" s="613"/>
      <c r="L46" s="613"/>
      <c r="M46" s="613"/>
      <c r="N46" s="613"/>
      <c r="O46" s="613"/>
      <c r="P46" s="613"/>
      <c r="Q46" s="613"/>
      <c r="R46" s="613"/>
      <c r="S46" s="613"/>
      <c r="T46" s="613"/>
      <c r="U46" s="613"/>
      <c r="V46" s="613"/>
      <c r="W46" s="613"/>
      <c r="X46" s="613"/>
      <c r="Y46" s="613"/>
      <c r="Z46" s="613"/>
      <c r="AA46" s="613"/>
      <c r="AB46" s="613"/>
      <c r="AC46" s="613"/>
      <c r="AD46" s="613"/>
      <c r="AE46" s="613"/>
      <c r="AF46" s="613"/>
      <c r="AG46" s="613"/>
      <c r="AH46" s="613"/>
      <c r="AI46" s="613"/>
      <c r="AJ46" s="613"/>
      <c r="AK46" s="613"/>
      <c r="AL46" s="613"/>
      <c r="AM46" s="613"/>
      <c r="AN46" s="613"/>
      <c r="AO46" s="613"/>
      <c r="AP46" s="613"/>
      <c r="AQ46" s="613"/>
      <c r="AR46" s="613"/>
      <c r="AS46" s="613"/>
      <c r="AT46" s="613"/>
      <c r="AU46" s="613"/>
      <c r="AV46" s="613"/>
      <c r="AW46" s="613"/>
      <c r="AX46" s="613"/>
      <c r="AY46" s="613"/>
      <c r="AZ46" s="613"/>
      <c r="BA46" s="613"/>
      <c r="BB46" s="613"/>
      <c r="BC46" s="613"/>
      <c r="BD46" s="613"/>
      <c r="BE46" s="613"/>
      <c r="BF46" s="613"/>
      <c r="BG46" s="613"/>
      <c r="BH46" s="613"/>
      <c r="BI46" s="613"/>
      <c r="BJ46" s="613"/>
      <c r="BK46" s="613"/>
      <c r="BL46" s="613"/>
      <c r="BM46" s="613"/>
      <c r="BN46" s="613"/>
      <c r="BO46" s="613"/>
      <c r="BP46" s="613"/>
      <c r="BQ46" s="613"/>
      <c r="BR46" s="613"/>
      <c r="BS46" s="613"/>
      <c r="BT46" s="613"/>
      <c r="BU46" s="613"/>
      <c r="BV46" s="613"/>
      <c r="BW46" s="613"/>
      <c r="BX46" s="613"/>
      <c r="BY46" s="613"/>
      <c r="BZ46" s="613"/>
      <c r="CA46" s="613"/>
      <c r="CB46" s="613"/>
      <c r="CC46" s="613"/>
      <c r="CD46" s="613"/>
      <c r="CE46" s="613"/>
      <c r="CF46" s="613"/>
      <c r="CG46" s="613"/>
      <c r="CH46" s="613"/>
      <c r="CI46" s="613"/>
      <c r="CJ46" s="613"/>
      <c r="CK46" s="613"/>
      <c r="CL46" s="613"/>
      <c r="CM46" s="613"/>
      <c r="CN46" s="613"/>
      <c r="CO46" s="613"/>
      <c r="CP46" s="613"/>
      <c r="CQ46" s="613"/>
      <c r="CR46" s="613"/>
      <c r="CS46" s="613"/>
      <c r="CT46" s="613"/>
      <c r="CU46" s="613"/>
      <c r="CV46" s="613"/>
      <c r="CW46" s="613"/>
      <c r="CX46" s="613"/>
      <c r="CY46" s="613"/>
      <c r="CZ46" s="613"/>
      <c r="DA46" s="613"/>
      <c r="DB46" s="613"/>
      <c r="DC46" s="613"/>
      <c r="DD46" s="613"/>
      <c r="DE46" s="613"/>
      <c r="DF46" s="613"/>
      <c r="DG46" s="613"/>
      <c r="DH46" s="613"/>
      <c r="DI46" s="613"/>
    </row>
    <row r="47" spans="1:113" x14ac:dyDescent="0.15">
      <c r="E47" s="613" t="s">
        <v>195</v>
      </c>
      <c r="F47" s="613"/>
      <c r="G47" s="613"/>
      <c r="H47" s="613"/>
      <c r="I47" s="613"/>
      <c r="J47" s="613"/>
      <c r="K47" s="613"/>
      <c r="L47" s="613"/>
      <c r="M47" s="613"/>
      <c r="N47" s="613"/>
      <c r="O47" s="613"/>
      <c r="P47" s="613"/>
      <c r="Q47" s="613"/>
      <c r="R47" s="613"/>
      <c r="S47" s="613"/>
      <c r="T47" s="613"/>
      <c r="U47" s="613"/>
      <c r="V47" s="613"/>
      <c r="W47" s="613"/>
      <c r="X47" s="613"/>
      <c r="Y47" s="613"/>
      <c r="Z47" s="613"/>
      <c r="AA47" s="613"/>
      <c r="AB47" s="613"/>
      <c r="AC47" s="613"/>
      <c r="AD47" s="613"/>
      <c r="AE47" s="613"/>
      <c r="AF47" s="613"/>
      <c r="AG47" s="613"/>
      <c r="AH47" s="613"/>
      <c r="AI47" s="613"/>
      <c r="AJ47" s="613"/>
      <c r="AK47" s="613"/>
      <c r="AL47" s="613"/>
      <c r="AM47" s="613"/>
      <c r="AN47" s="613"/>
      <c r="AO47" s="613"/>
      <c r="AP47" s="613"/>
      <c r="AQ47" s="613"/>
      <c r="AR47" s="613"/>
      <c r="AS47" s="613"/>
      <c r="AT47" s="613"/>
      <c r="AU47" s="613"/>
      <c r="AV47" s="613"/>
      <c r="AW47" s="613"/>
      <c r="AX47" s="613"/>
      <c r="AY47" s="613"/>
      <c r="AZ47" s="613"/>
      <c r="BA47" s="613"/>
      <c r="BB47" s="613"/>
      <c r="BC47" s="613"/>
      <c r="BD47" s="613"/>
      <c r="BE47" s="613"/>
      <c r="BF47" s="613"/>
      <c r="BG47" s="613"/>
      <c r="BH47" s="613"/>
      <c r="BI47" s="613"/>
      <c r="BJ47" s="613"/>
      <c r="BK47" s="613"/>
      <c r="BL47" s="613"/>
      <c r="BM47" s="613"/>
      <c r="BN47" s="613"/>
      <c r="BO47" s="613"/>
      <c r="BP47" s="613"/>
      <c r="BQ47" s="613"/>
      <c r="BR47" s="613"/>
      <c r="BS47" s="613"/>
      <c r="BT47" s="613"/>
      <c r="BU47" s="613"/>
      <c r="BV47" s="613"/>
      <c r="BW47" s="613"/>
      <c r="BX47" s="613"/>
      <c r="BY47" s="613"/>
      <c r="BZ47" s="613"/>
      <c r="CA47" s="613"/>
      <c r="CB47" s="613"/>
      <c r="CC47" s="613"/>
      <c r="CD47" s="613"/>
      <c r="CE47" s="613"/>
      <c r="CF47" s="613"/>
      <c r="CG47" s="613"/>
      <c r="CH47" s="613"/>
      <c r="CI47" s="613"/>
      <c r="CJ47" s="613"/>
      <c r="CK47" s="613"/>
      <c r="CL47" s="613"/>
      <c r="CM47" s="613"/>
      <c r="CN47" s="613"/>
      <c r="CO47" s="613"/>
      <c r="CP47" s="613"/>
      <c r="CQ47" s="613"/>
      <c r="CR47" s="613"/>
      <c r="CS47" s="613"/>
      <c r="CT47" s="613"/>
      <c r="CU47" s="613"/>
      <c r="CV47" s="613"/>
      <c r="CW47" s="613"/>
      <c r="CX47" s="613"/>
      <c r="CY47" s="613"/>
      <c r="CZ47" s="613"/>
      <c r="DA47" s="613"/>
      <c r="DB47" s="613"/>
      <c r="DC47" s="613"/>
      <c r="DD47" s="613"/>
      <c r="DE47" s="613"/>
      <c r="DF47" s="613"/>
      <c r="DG47" s="613"/>
      <c r="DH47" s="613"/>
      <c r="DI47" s="613"/>
    </row>
    <row r="48" spans="1:113" x14ac:dyDescent="0.15">
      <c r="E48" s="613" t="s">
        <v>196</v>
      </c>
      <c r="F48" s="613"/>
      <c r="G48" s="613"/>
      <c r="H48" s="613"/>
      <c r="I48" s="613"/>
      <c r="J48" s="613"/>
      <c r="K48" s="613"/>
      <c r="L48" s="613"/>
      <c r="M48" s="613"/>
      <c r="N48" s="613"/>
      <c r="O48" s="613"/>
      <c r="P48" s="613"/>
      <c r="Q48" s="613"/>
      <c r="R48" s="613"/>
      <c r="S48" s="613"/>
      <c r="T48" s="613"/>
      <c r="U48" s="613"/>
      <c r="V48" s="613"/>
      <c r="W48" s="613"/>
      <c r="X48" s="613"/>
      <c r="Y48" s="613"/>
      <c r="Z48" s="613"/>
      <c r="AA48" s="613"/>
      <c r="AB48" s="613"/>
      <c r="AC48" s="613"/>
      <c r="AD48" s="613"/>
      <c r="AE48" s="613"/>
      <c r="AF48" s="613"/>
      <c r="AG48" s="613"/>
      <c r="AH48" s="613"/>
      <c r="AI48" s="613"/>
      <c r="AJ48" s="613"/>
      <c r="AK48" s="613"/>
      <c r="AL48" s="613"/>
      <c r="AM48" s="613"/>
      <c r="AN48" s="613"/>
      <c r="AO48" s="613"/>
      <c r="AP48" s="613"/>
      <c r="AQ48" s="613"/>
      <c r="AR48" s="613"/>
      <c r="AS48" s="613"/>
      <c r="AT48" s="613"/>
      <c r="AU48" s="613"/>
      <c r="AV48" s="613"/>
      <c r="AW48" s="613"/>
      <c r="AX48" s="613"/>
      <c r="AY48" s="613"/>
      <c r="AZ48" s="613"/>
      <c r="BA48" s="613"/>
      <c r="BB48" s="613"/>
      <c r="BC48" s="613"/>
      <c r="BD48" s="613"/>
      <c r="BE48" s="613"/>
      <c r="BF48" s="613"/>
      <c r="BG48" s="613"/>
      <c r="BH48" s="613"/>
      <c r="BI48" s="613"/>
      <c r="BJ48" s="613"/>
      <c r="BK48" s="613"/>
      <c r="BL48" s="613"/>
      <c r="BM48" s="613"/>
      <c r="BN48" s="613"/>
      <c r="BO48" s="613"/>
      <c r="BP48" s="613"/>
      <c r="BQ48" s="613"/>
      <c r="BR48" s="613"/>
      <c r="BS48" s="613"/>
      <c r="BT48" s="613"/>
      <c r="BU48" s="613"/>
      <c r="BV48" s="613"/>
      <c r="BW48" s="613"/>
      <c r="BX48" s="613"/>
      <c r="BY48" s="613"/>
      <c r="BZ48" s="613"/>
      <c r="CA48" s="613"/>
      <c r="CB48" s="613"/>
      <c r="CC48" s="613"/>
      <c r="CD48" s="613"/>
      <c r="CE48" s="613"/>
      <c r="CF48" s="613"/>
      <c r="CG48" s="613"/>
      <c r="CH48" s="613"/>
      <c r="CI48" s="613"/>
      <c r="CJ48" s="613"/>
      <c r="CK48" s="613"/>
      <c r="CL48" s="613"/>
      <c r="CM48" s="613"/>
      <c r="CN48" s="613"/>
      <c r="CO48" s="613"/>
      <c r="CP48" s="613"/>
      <c r="CQ48" s="613"/>
      <c r="CR48" s="613"/>
      <c r="CS48" s="613"/>
      <c r="CT48" s="613"/>
      <c r="CU48" s="613"/>
      <c r="CV48" s="613"/>
      <c r="CW48" s="613"/>
      <c r="CX48" s="613"/>
      <c r="CY48" s="613"/>
      <c r="CZ48" s="613"/>
      <c r="DA48" s="613"/>
      <c r="DB48" s="613"/>
      <c r="DC48" s="613"/>
      <c r="DD48" s="613"/>
      <c r="DE48" s="613"/>
      <c r="DF48" s="613"/>
      <c r="DG48" s="613"/>
      <c r="DH48" s="613"/>
      <c r="DI48" s="613"/>
    </row>
    <row r="49" spans="5:113" x14ac:dyDescent="0.15">
      <c r="E49" s="614" t="s">
        <v>197</v>
      </c>
      <c r="F49" s="614"/>
      <c r="G49" s="614"/>
      <c r="H49" s="614"/>
      <c r="I49" s="614"/>
      <c r="J49" s="614"/>
      <c r="K49" s="614"/>
      <c r="L49" s="614"/>
      <c r="M49" s="614"/>
      <c r="N49" s="614"/>
      <c r="O49" s="614"/>
      <c r="P49" s="614"/>
      <c r="Q49" s="614"/>
      <c r="R49" s="614"/>
      <c r="S49" s="614"/>
      <c r="T49" s="614"/>
      <c r="U49" s="614"/>
      <c r="V49" s="614"/>
      <c r="W49" s="614"/>
      <c r="X49" s="614"/>
      <c r="Y49" s="614"/>
      <c r="Z49" s="614"/>
      <c r="AA49" s="614"/>
      <c r="AB49" s="614"/>
      <c r="AC49" s="614"/>
      <c r="AD49" s="614"/>
      <c r="AE49" s="614"/>
      <c r="AF49" s="614"/>
      <c r="AG49" s="614"/>
      <c r="AH49" s="614"/>
      <c r="AI49" s="614"/>
      <c r="AJ49" s="614"/>
      <c r="AK49" s="614"/>
      <c r="AL49" s="614"/>
      <c r="AM49" s="614"/>
      <c r="AN49" s="614"/>
      <c r="AO49" s="614"/>
      <c r="AP49" s="614"/>
      <c r="AQ49" s="614"/>
      <c r="AR49" s="614"/>
      <c r="AS49" s="614"/>
      <c r="AT49" s="614"/>
      <c r="AU49" s="614"/>
      <c r="AV49" s="614"/>
      <c r="AW49" s="614"/>
      <c r="AX49" s="614"/>
      <c r="AY49" s="614"/>
      <c r="AZ49" s="614"/>
      <c r="BA49" s="614"/>
      <c r="BB49" s="614"/>
      <c r="BC49" s="614"/>
      <c r="BD49" s="614"/>
      <c r="BE49" s="614"/>
      <c r="BF49" s="614"/>
      <c r="BG49" s="614"/>
      <c r="BH49" s="614"/>
      <c r="BI49" s="614"/>
      <c r="BJ49" s="614"/>
      <c r="BK49" s="614"/>
      <c r="BL49" s="614"/>
      <c r="BM49" s="614"/>
      <c r="BN49" s="614"/>
      <c r="BO49" s="614"/>
      <c r="BP49" s="614"/>
      <c r="BQ49" s="614"/>
      <c r="BR49" s="614"/>
      <c r="BS49" s="614"/>
      <c r="BT49" s="614"/>
      <c r="BU49" s="614"/>
      <c r="BV49" s="614"/>
      <c r="BW49" s="614"/>
      <c r="BX49" s="614"/>
      <c r="BY49" s="614"/>
      <c r="BZ49" s="614"/>
      <c r="CA49" s="614"/>
      <c r="CB49" s="614"/>
      <c r="CC49" s="614"/>
      <c r="CD49" s="614"/>
      <c r="CE49" s="614"/>
      <c r="CF49" s="614"/>
      <c r="CG49" s="614"/>
      <c r="CH49" s="614"/>
      <c r="CI49" s="614"/>
      <c r="CJ49" s="614"/>
      <c r="CK49" s="614"/>
      <c r="CL49" s="614"/>
      <c r="CM49" s="614"/>
      <c r="CN49" s="614"/>
      <c r="CO49" s="614"/>
      <c r="CP49" s="614"/>
      <c r="CQ49" s="614"/>
      <c r="CR49" s="614"/>
      <c r="CS49" s="614"/>
      <c r="CT49" s="614"/>
      <c r="CU49" s="614"/>
      <c r="CV49" s="614"/>
      <c r="CW49" s="614"/>
      <c r="CX49" s="614"/>
      <c r="CY49" s="614"/>
      <c r="CZ49" s="614"/>
      <c r="DA49" s="614"/>
      <c r="DB49" s="614"/>
      <c r="DC49" s="614"/>
      <c r="DD49" s="614"/>
      <c r="DE49" s="614"/>
      <c r="DF49" s="614"/>
      <c r="DG49" s="614"/>
      <c r="DH49" s="614"/>
      <c r="DI49" s="614"/>
    </row>
    <row r="50" spans="5:113" x14ac:dyDescent="0.15">
      <c r="E50" s="613" t="s">
        <v>198</v>
      </c>
      <c r="F50" s="613"/>
      <c r="G50" s="613"/>
      <c r="H50" s="613"/>
      <c r="I50" s="613"/>
      <c r="J50" s="613"/>
      <c r="K50" s="613"/>
      <c r="L50" s="613"/>
      <c r="M50" s="613"/>
      <c r="N50" s="613"/>
      <c r="O50" s="613"/>
      <c r="P50" s="613"/>
      <c r="Q50" s="613"/>
      <c r="R50" s="613"/>
      <c r="S50" s="613"/>
      <c r="T50" s="613"/>
      <c r="U50" s="613"/>
      <c r="V50" s="613"/>
      <c r="W50" s="613"/>
      <c r="X50" s="613"/>
      <c r="Y50" s="613"/>
      <c r="Z50" s="613"/>
      <c r="AA50" s="613"/>
      <c r="AB50" s="613"/>
      <c r="AC50" s="613"/>
      <c r="AD50" s="613"/>
      <c r="AE50" s="613"/>
      <c r="AF50" s="613"/>
      <c r="AG50" s="613"/>
      <c r="AH50" s="613"/>
      <c r="AI50" s="613"/>
      <c r="AJ50" s="613"/>
      <c r="AK50" s="613"/>
      <c r="AL50" s="613"/>
      <c r="AM50" s="613"/>
      <c r="AN50" s="613"/>
      <c r="AO50" s="613"/>
      <c r="AP50" s="613"/>
      <c r="AQ50" s="613"/>
      <c r="AR50" s="613"/>
      <c r="AS50" s="613"/>
      <c r="AT50" s="613"/>
      <c r="AU50" s="613"/>
      <c r="AV50" s="613"/>
      <c r="AW50" s="613"/>
      <c r="AX50" s="613"/>
      <c r="AY50" s="613"/>
      <c r="AZ50" s="613"/>
      <c r="BA50" s="613"/>
      <c r="BB50" s="613"/>
      <c r="BC50" s="613"/>
      <c r="BD50" s="613"/>
      <c r="BE50" s="613"/>
      <c r="BF50" s="613"/>
      <c r="BG50" s="613"/>
      <c r="BH50" s="613"/>
      <c r="BI50" s="613"/>
      <c r="BJ50" s="613"/>
      <c r="BK50" s="613"/>
      <c r="BL50" s="613"/>
      <c r="BM50" s="613"/>
      <c r="BN50" s="613"/>
      <c r="BO50" s="613"/>
      <c r="BP50" s="613"/>
      <c r="BQ50" s="613"/>
      <c r="BR50" s="613"/>
      <c r="BS50" s="613"/>
      <c r="BT50" s="613"/>
      <c r="BU50" s="613"/>
      <c r="BV50" s="613"/>
      <c r="BW50" s="613"/>
      <c r="BX50" s="613"/>
      <c r="BY50" s="613"/>
      <c r="BZ50" s="613"/>
      <c r="CA50" s="613"/>
      <c r="CB50" s="613"/>
      <c r="CC50" s="613"/>
      <c r="CD50" s="613"/>
      <c r="CE50" s="613"/>
      <c r="CF50" s="613"/>
      <c r="CG50" s="613"/>
      <c r="CH50" s="613"/>
      <c r="CI50" s="613"/>
      <c r="CJ50" s="613"/>
      <c r="CK50" s="613"/>
      <c r="CL50" s="613"/>
      <c r="CM50" s="613"/>
      <c r="CN50" s="613"/>
      <c r="CO50" s="613"/>
      <c r="CP50" s="613"/>
      <c r="CQ50" s="613"/>
      <c r="CR50" s="613"/>
      <c r="CS50" s="613"/>
      <c r="CT50" s="613"/>
      <c r="CU50" s="613"/>
      <c r="CV50" s="613"/>
      <c r="CW50" s="613"/>
      <c r="CX50" s="613"/>
      <c r="CY50" s="613"/>
      <c r="CZ50" s="613"/>
      <c r="DA50" s="613"/>
      <c r="DB50" s="613"/>
      <c r="DC50" s="613"/>
      <c r="DD50" s="613"/>
      <c r="DE50" s="613"/>
      <c r="DF50" s="613"/>
      <c r="DG50" s="613"/>
      <c r="DH50" s="613"/>
      <c r="DI50" s="613"/>
    </row>
    <row r="51" spans="5:113" x14ac:dyDescent="0.15">
      <c r="E51" s="613" t="s">
        <v>199</v>
      </c>
      <c r="F51" s="613"/>
      <c r="G51" s="613"/>
      <c r="H51" s="613"/>
      <c r="I51" s="613"/>
      <c r="J51" s="613"/>
      <c r="K51" s="613"/>
      <c r="L51" s="613"/>
      <c r="M51" s="613"/>
      <c r="N51" s="613"/>
      <c r="O51" s="613"/>
      <c r="P51" s="613"/>
      <c r="Q51" s="613"/>
      <c r="R51" s="613"/>
      <c r="S51" s="613"/>
      <c r="T51" s="613"/>
      <c r="U51" s="613"/>
      <c r="V51" s="613"/>
      <c r="W51" s="613"/>
      <c r="X51" s="613"/>
      <c r="Y51" s="613"/>
      <c r="Z51" s="613"/>
      <c r="AA51" s="613"/>
      <c r="AB51" s="613"/>
      <c r="AC51" s="613"/>
      <c r="AD51" s="613"/>
      <c r="AE51" s="613"/>
      <c r="AF51" s="613"/>
      <c r="AG51" s="613"/>
      <c r="AH51" s="613"/>
      <c r="AI51" s="613"/>
      <c r="AJ51" s="613"/>
      <c r="AK51" s="613"/>
      <c r="AL51" s="613"/>
      <c r="AM51" s="613"/>
      <c r="AN51" s="613"/>
      <c r="AO51" s="613"/>
      <c r="AP51" s="613"/>
      <c r="AQ51" s="613"/>
      <c r="AR51" s="613"/>
      <c r="AS51" s="613"/>
      <c r="AT51" s="613"/>
      <c r="AU51" s="613"/>
      <c r="AV51" s="613"/>
      <c r="AW51" s="613"/>
      <c r="AX51" s="613"/>
      <c r="AY51" s="613"/>
      <c r="AZ51" s="613"/>
      <c r="BA51" s="613"/>
      <c r="BB51" s="613"/>
      <c r="BC51" s="613"/>
      <c r="BD51" s="613"/>
      <c r="BE51" s="613"/>
      <c r="BF51" s="613"/>
      <c r="BG51" s="613"/>
      <c r="BH51" s="613"/>
      <c r="BI51" s="613"/>
      <c r="BJ51" s="613"/>
      <c r="BK51" s="613"/>
      <c r="BL51" s="613"/>
      <c r="BM51" s="613"/>
      <c r="BN51" s="613"/>
      <c r="BO51" s="613"/>
      <c r="BP51" s="613"/>
      <c r="BQ51" s="613"/>
      <c r="BR51" s="613"/>
      <c r="BS51" s="613"/>
      <c r="BT51" s="613"/>
      <c r="BU51" s="613"/>
      <c r="BV51" s="613"/>
      <c r="BW51" s="613"/>
      <c r="BX51" s="613"/>
      <c r="BY51" s="613"/>
      <c r="BZ51" s="613"/>
      <c r="CA51" s="613"/>
      <c r="CB51" s="613"/>
      <c r="CC51" s="613"/>
      <c r="CD51" s="613"/>
      <c r="CE51" s="613"/>
      <c r="CF51" s="613"/>
      <c r="CG51" s="613"/>
      <c r="CH51" s="613"/>
      <c r="CI51" s="613"/>
      <c r="CJ51" s="613"/>
      <c r="CK51" s="613"/>
      <c r="CL51" s="613"/>
      <c r="CM51" s="613"/>
      <c r="CN51" s="613"/>
      <c r="CO51" s="613"/>
      <c r="CP51" s="613"/>
      <c r="CQ51" s="613"/>
      <c r="CR51" s="613"/>
      <c r="CS51" s="613"/>
      <c r="CT51" s="613"/>
      <c r="CU51" s="613"/>
      <c r="CV51" s="613"/>
      <c r="CW51" s="613"/>
      <c r="CX51" s="613"/>
      <c r="CY51" s="613"/>
      <c r="CZ51" s="613"/>
      <c r="DA51" s="613"/>
      <c r="DB51" s="613"/>
      <c r="DC51" s="613"/>
      <c r="DD51" s="613"/>
      <c r="DE51" s="613"/>
      <c r="DF51" s="613"/>
      <c r="DG51" s="613"/>
      <c r="DH51" s="613"/>
      <c r="DI51" s="613"/>
    </row>
    <row r="52" spans="5:113" x14ac:dyDescent="0.15">
      <c r="E52" s="613" t="s">
        <v>200</v>
      </c>
      <c r="F52" s="613"/>
      <c r="G52" s="613"/>
      <c r="H52" s="613"/>
      <c r="I52" s="613"/>
      <c r="J52" s="613"/>
      <c r="K52" s="613"/>
      <c r="L52" s="613"/>
      <c r="M52" s="613"/>
      <c r="N52" s="613"/>
      <c r="O52" s="613"/>
      <c r="P52" s="613"/>
      <c r="Q52" s="613"/>
      <c r="R52" s="613"/>
      <c r="S52" s="613"/>
      <c r="T52" s="613"/>
      <c r="U52" s="613"/>
      <c r="V52" s="613"/>
      <c r="W52" s="613"/>
      <c r="X52" s="613"/>
      <c r="Y52" s="613"/>
      <c r="Z52" s="613"/>
      <c r="AA52" s="613"/>
      <c r="AB52" s="613"/>
      <c r="AC52" s="613"/>
      <c r="AD52" s="613"/>
      <c r="AE52" s="613"/>
      <c r="AF52" s="613"/>
      <c r="AG52" s="613"/>
      <c r="AH52" s="613"/>
      <c r="AI52" s="613"/>
      <c r="AJ52" s="613"/>
      <c r="AK52" s="613"/>
      <c r="AL52" s="613"/>
      <c r="AM52" s="613"/>
      <c r="AN52" s="613"/>
      <c r="AO52" s="613"/>
      <c r="AP52" s="613"/>
      <c r="AQ52" s="613"/>
      <c r="AR52" s="613"/>
      <c r="AS52" s="613"/>
      <c r="AT52" s="613"/>
      <c r="AU52" s="613"/>
      <c r="AV52" s="613"/>
      <c r="AW52" s="613"/>
      <c r="AX52" s="613"/>
      <c r="AY52" s="613"/>
      <c r="AZ52" s="613"/>
      <c r="BA52" s="613"/>
      <c r="BB52" s="613"/>
      <c r="BC52" s="613"/>
      <c r="BD52" s="613"/>
      <c r="BE52" s="613"/>
      <c r="BF52" s="613"/>
      <c r="BG52" s="613"/>
      <c r="BH52" s="613"/>
      <c r="BI52" s="613"/>
      <c r="BJ52" s="613"/>
      <c r="BK52" s="613"/>
      <c r="BL52" s="613"/>
      <c r="BM52" s="613"/>
      <c r="BN52" s="613"/>
      <c r="BO52" s="613"/>
      <c r="BP52" s="613"/>
      <c r="BQ52" s="613"/>
      <c r="BR52" s="613"/>
      <c r="BS52" s="613"/>
      <c r="BT52" s="613"/>
      <c r="BU52" s="613"/>
      <c r="BV52" s="613"/>
      <c r="BW52" s="613"/>
      <c r="BX52" s="613"/>
      <c r="BY52" s="613"/>
      <c r="BZ52" s="613"/>
      <c r="CA52" s="613"/>
      <c r="CB52" s="613"/>
      <c r="CC52" s="613"/>
      <c r="CD52" s="613"/>
      <c r="CE52" s="613"/>
      <c r="CF52" s="613"/>
      <c r="CG52" s="613"/>
      <c r="CH52" s="613"/>
      <c r="CI52" s="613"/>
      <c r="CJ52" s="613"/>
      <c r="CK52" s="613"/>
      <c r="CL52" s="613"/>
      <c r="CM52" s="613"/>
      <c r="CN52" s="613"/>
      <c r="CO52" s="613"/>
      <c r="CP52" s="613"/>
      <c r="CQ52" s="613"/>
      <c r="CR52" s="613"/>
      <c r="CS52" s="613"/>
      <c r="CT52" s="613"/>
      <c r="CU52" s="613"/>
      <c r="CV52" s="613"/>
      <c r="CW52" s="613"/>
      <c r="CX52" s="613"/>
      <c r="CY52" s="613"/>
      <c r="CZ52" s="613"/>
      <c r="DA52" s="613"/>
      <c r="DB52" s="613"/>
      <c r="DC52" s="613"/>
      <c r="DD52" s="613"/>
      <c r="DE52" s="613"/>
      <c r="DF52" s="613"/>
      <c r="DG52" s="613"/>
      <c r="DH52" s="613"/>
      <c r="DI52" s="613"/>
    </row>
    <row r="53" spans="5:113" x14ac:dyDescent="0.15">
      <c r="E53" s="613" t="s">
        <v>201</v>
      </c>
      <c r="F53" s="613"/>
      <c r="G53" s="613"/>
      <c r="H53" s="613"/>
      <c r="I53" s="613"/>
      <c r="J53" s="613"/>
      <c r="K53" s="613"/>
      <c r="L53" s="613"/>
      <c r="M53" s="613"/>
      <c r="N53" s="613"/>
      <c r="O53" s="613"/>
      <c r="P53" s="613"/>
      <c r="Q53" s="613"/>
      <c r="R53" s="613"/>
      <c r="S53" s="613"/>
      <c r="T53" s="613"/>
      <c r="U53" s="613"/>
      <c r="V53" s="613"/>
      <c r="W53" s="613"/>
      <c r="X53" s="613"/>
      <c r="Y53" s="613"/>
      <c r="Z53" s="613"/>
      <c r="AA53" s="613"/>
      <c r="AB53" s="613"/>
      <c r="AC53" s="613"/>
      <c r="AD53" s="613"/>
      <c r="AE53" s="613"/>
      <c r="AF53" s="613"/>
      <c r="AG53" s="613"/>
      <c r="AH53" s="613"/>
      <c r="AI53" s="613"/>
      <c r="AJ53" s="613"/>
      <c r="AK53" s="613"/>
      <c r="AL53" s="613"/>
      <c r="AM53" s="613"/>
      <c r="AN53" s="613"/>
      <c r="AO53" s="613"/>
      <c r="AP53" s="613"/>
      <c r="AQ53" s="613"/>
      <c r="AR53" s="613"/>
      <c r="AS53" s="613"/>
      <c r="AT53" s="613"/>
      <c r="AU53" s="613"/>
      <c r="AV53" s="613"/>
      <c r="AW53" s="613"/>
      <c r="AX53" s="613"/>
      <c r="AY53" s="613"/>
      <c r="AZ53" s="613"/>
      <c r="BA53" s="613"/>
      <c r="BB53" s="613"/>
      <c r="BC53" s="613"/>
      <c r="BD53" s="613"/>
      <c r="BE53" s="613"/>
      <c r="BF53" s="613"/>
      <c r="BG53" s="613"/>
      <c r="BH53" s="613"/>
      <c r="BI53" s="613"/>
      <c r="BJ53" s="613"/>
      <c r="BK53" s="613"/>
      <c r="BL53" s="613"/>
      <c r="BM53" s="613"/>
      <c r="BN53" s="613"/>
      <c r="BO53" s="613"/>
      <c r="BP53" s="613"/>
      <c r="BQ53" s="613"/>
      <c r="BR53" s="613"/>
      <c r="BS53" s="613"/>
      <c r="BT53" s="613"/>
      <c r="BU53" s="613"/>
      <c r="BV53" s="613"/>
      <c r="BW53" s="613"/>
      <c r="BX53" s="613"/>
      <c r="BY53" s="613"/>
      <c r="BZ53" s="613"/>
      <c r="CA53" s="613"/>
      <c r="CB53" s="613"/>
      <c r="CC53" s="613"/>
      <c r="CD53" s="613"/>
      <c r="CE53" s="613"/>
      <c r="CF53" s="613"/>
      <c r="CG53" s="613"/>
      <c r="CH53" s="613"/>
      <c r="CI53" s="613"/>
      <c r="CJ53" s="613"/>
      <c r="CK53" s="613"/>
      <c r="CL53" s="613"/>
      <c r="CM53" s="613"/>
      <c r="CN53" s="613"/>
      <c r="CO53" s="613"/>
      <c r="CP53" s="613"/>
      <c r="CQ53" s="613"/>
      <c r="CR53" s="613"/>
      <c r="CS53" s="613"/>
      <c r="CT53" s="613"/>
      <c r="CU53" s="613"/>
      <c r="CV53" s="613"/>
      <c r="CW53" s="613"/>
      <c r="CX53" s="613"/>
      <c r="CY53" s="613"/>
      <c r="CZ53" s="613"/>
      <c r="DA53" s="613"/>
      <c r="DB53" s="613"/>
      <c r="DC53" s="613"/>
      <c r="DD53" s="613"/>
      <c r="DE53" s="613"/>
      <c r="DF53" s="613"/>
      <c r="DG53" s="613"/>
      <c r="DH53" s="613"/>
      <c r="DI53" s="613"/>
    </row>
    <row r="54" spans="5:113" x14ac:dyDescent="0.15"/>
    <row r="55" spans="5:113" x14ac:dyDescent="0.15"/>
    <row r="56" spans="5:113" x14ac:dyDescent="0.15"/>
  </sheetData>
  <sheetProtection algorithmName="SHA-512" hashValue="4VsY9Rte/KumUK+bA+0ljkp1BHlMrYI6vC9/92wYBEAlL4tNICgKa/NtTXdbsXc2oVfh/vvRJtzVJCRNN9ZArQ==" saltValue="v0WGsD75AyJeUWIahktxSg=="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3"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15"/>
  <cols>
    <col min="1" max="1" width="1.625" style="196" customWidth="1"/>
    <col min="2" max="2" width="2.375" style="196" customWidth="1"/>
    <col min="3" max="16" width="2.625" style="196" customWidth="1"/>
    <col min="17" max="17" width="2.375" style="196" customWidth="1"/>
    <col min="18" max="95" width="1.625" style="196" customWidth="1"/>
    <col min="96" max="133" width="1.625" style="208" customWidth="1"/>
    <col min="134" max="143" width="1.625" style="196" customWidth="1"/>
    <col min="144" max="16384" width="0" style="196" hidden="1"/>
  </cols>
  <sheetData>
    <row r="1" spans="2:143" ht="22.5" customHeight="1" thickBot="1" x14ac:dyDescent="0.2">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615" t="s">
        <v>202</v>
      </c>
      <c r="DI1" s="616"/>
      <c r="DJ1" s="616"/>
      <c r="DK1" s="616"/>
      <c r="DL1" s="616"/>
      <c r="DM1" s="616"/>
      <c r="DN1" s="617"/>
      <c r="DO1" s="196"/>
      <c r="DP1" s="615" t="s">
        <v>203</v>
      </c>
      <c r="DQ1" s="616"/>
      <c r="DR1" s="616"/>
      <c r="DS1" s="616"/>
      <c r="DT1" s="616"/>
      <c r="DU1" s="616"/>
      <c r="DV1" s="616"/>
      <c r="DW1" s="616"/>
      <c r="DX1" s="616"/>
      <c r="DY1" s="616"/>
      <c r="DZ1" s="616"/>
      <c r="EA1" s="616"/>
      <c r="EB1" s="616"/>
      <c r="EC1" s="617"/>
      <c r="ED1" s="195"/>
      <c r="EE1" s="195"/>
      <c r="EF1" s="195"/>
      <c r="EG1" s="195"/>
      <c r="EH1" s="195"/>
      <c r="EI1" s="195"/>
      <c r="EJ1" s="195"/>
      <c r="EK1" s="195"/>
      <c r="EL1" s="195"/>
      <c r="EM1" s="195"/>
    </row>
    <row r="2" spans="2:143" ht="22.5" customHeight="1" x14ac:dyDescent="0.15">
      <c r="B2" s="197" t="s">
        <v>204</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15">
      <c r="B3" s="618" t="s">
        <v>205</v>
      </c>
      <c r="C3" s="619"/>
      <c r="D3" s="619"/>
      <c r="E3" s="619"/>
      <c r="F3" s="619"/>
      <c r="G3" s="619"/>
      <c r="H3" s="619"/>
      <c r="I3" s="619"/>
      <c r="J3" s="619"/>
      <c r="K3" s="619"/>
      <c r="L3" s="619"/>
      <c r="M3" s="619"/>
      <c r="N3" s="619"/>
      <c r="O3" s="619"/>
      <c r="P3" s="619"/>
      <c r="Q3" s="619"/>
      <c r="R3" s="619"/>
      <c r="S3" s="619"/>
      <c r="T3" s="619"/>
      <c r="U3" s="619"/>
      <c r="V3" s="619"/>
      <c r="W3" s="619"/>
      <c r="X3" s="619"/>
      <c r="Y3" s="619"/>
      <c r="Z3" s="619"/>
      <c r="AA3" s="619"/>
      <c r="AB3" s="619"/>
      <c r="AC3" s="619"/>
      <c r="AD3" s="619"/>
      <c r="AE3" s="619"/>
      <c r="AF3" s="619"/>
      <c r="AG3" s="619"/>
      <c r="AH3" s="619"/>
      <c r="AI3" s="619"/>
      <c r="AJ3" s="619"/>
      <c r="AK3" s="619"/>
      <c r="AL3" s="619"/>
      <c r="AM3" s="619"/>
      <c r="AN3" s="619"/>
      <c r="AO3" s="619"/>
      <c r="AP3" s="618" t="s">
        <v>206</v>
      </c>
      <c r="AQ3" s="619"/>
      <c r="AR3" s="619"/>
      <c r="AS3" s="619"/>
      <c r="AT3" s="619"/>
      <c r="AU3" s="619"/>
      <c r="AV3" s="619"/>
      <c r="AW3" s="619"/>
      <c r="AX3" s="619"/>
      <c r="AY3" s="619"/>
      <c r="AZ3" s="619"/>
      <c r="BA3" s="619"/>
      <c r="BB3" s="619"/>
      <c r="BC3" s="619"/>
      <c r="BD3" s="619"/>
      <c r="BE3" s="619"/>
      <c r="BF3" s="619"/>
      <c r="BG3" s="619"/>
      <c r="BH3" s="619"/>
      <c r="BI3" s="619"/>
      <c r="BJ3" s="619"/>
      <c r="BK3" s="619"/>
      <c r="BL3" s="619"/>
      <c r="BM3" s="619"/>
      <c r="BN3" s="619"/>
      <c r="BO3" s="619"/>
      <c r="BP3" s="619"/>
      <c r="BQ3" s="619"/>
      <c r="BR3" s="619"/>
      <c r="BS3" s="619"/>
      <c r="BT3" s="619"/>
      <c r="BU3" s="619"/>
      <c r="BV3" s="619"/>
      <c r="BW3" s="619"/>
      <c r="BX3" s="619"/>
      <c r="BY3" s="619"/>
      <c r="BZ3" s="619"/>
      <c r="CA3" s="619"/>
      <c r="CB3" s="620"/>
      <c r="CD3" s="618" t="s">
        <v>207</v>
      </c>
      <c r="CE3" s="619"/>
      <c r="CF3" s="619"/>
      <c r="CG3" s="619"/>
      <c r="CH3" s="619"/>
      <c r="CI3" s="619"/>
      <c r="CJ3" s="619"/>
      <c r="CK3" s="619"/>
      <c r="CL3" s="619"/>
      <c r="CM3" s="619"/>
      <c r="CN3" s="619"/>
      <c r="CO3" s="619"/>
      <c r="CP3" s="619"/>
      <c r="CQ3" s="619"/>
      <c r="CR3" s="619"/>
      <c r="CS3" s="619"/>
      <c r="CT3" s="619"/>
      <c r="CU3" s="619"/>
      <c r="CV3" s="619"/>
      <c r="CW3" s="619"/>
      <c r="CX3" s="619"/>
      <c r="CY3" s="619"/>
      <c r="CZ3" s="619"/>
      <c r="DA3" s="619"/>
      <c r="DB3" s="619"/>
      <c r="DC3" s="619"/>
      <c r="DD3" s="619"/>
      <c r="DE3" s="619"/>
      <c r="DF3" s="619"/>
      <c r="DG3" s="619"/>
      <c r="DH3" s="619"/>
      <c r="DI3" s="619"/>
      <c r="DJ3" s="619"/>
      <c r="DK3" s="619"/>
      <c r="DL3" s="619"/>
      <c r="DM3" s="619"/>
      <c r="DN3" s="619"/>
      <c r="DO3" s="619"/>
      <c r="DP3" s="619"/>
      <c r="DQ3" s="619"/>
      <c r="DR3" s="619"/>
      <c r="DS3" s="619"/>
      <c r="DT3" s="619"/>
      <c r="DU3" s="619"/>
      <c r="DV3" s="619"/>
      <c r="DW3" s="619"/>
      <c r="DX3" s="619"/>
      <c r="DY3" s="619"/>
      <c r="DZ3" s="619"/>
      <c r="EA3" s="619"/>
      <c r="EB3" s="619"/>
      <c r="EC3" s="620"/>
    </row>
    <row r="4" spans="2:143" ht="11.25" customHeight="1" x14ac:dyDescent="0.15">
      <c r="B4" s="618" t="s">
        <v>1</v>
      </c>
      <c r="C4" s="619"/>
      <c r="D4" s="619"/>
      <c r="E4" s="619"/>
      <c r="F4" s="619"/>
      <c r="G4" s="619"/>
      <c r="H4" s="619"/>
      <c r="I4" s="619"/>
      <c r="J4" s="619"/>
      <c r="K4" s="619"/>
      <c r="L4" s="619"/>
      <c r="M4" s="619"/>
      <c r="N4" s="619"/>
      <c r="O4" s="619"/>
      <c r="P4" s="619"/>
      <c r="Q4" s="620"/>
      <c r="R4" s="618" t="s">
        <v>208</v>
      </c>
      <c r="S4" s="619"/>
      <c r="T4" s="619"/>
      <c r="U4" s="619"/>
      <c r="V4" s="619"/>
      <c r="W4" s="619"/>
      <c r="X4" s="619"/>
      <c r="Y4" s="620"/>
      <c r="Z4" s="618" t="s">
        <v>209</v>
      </c>
      <c r="AA4" s="619"/>
      <c r="AB4" s="619"/>
      <c r="AC4" s="620"/>
      <c r="AD4" s="618" t="s">
        <v>210</v>
      </c>
      <c r="AE4" s="619"/>
      <c r="AF4" s="619"/>
      <c r="AG4" s="619"/>
      <c r="AH4" s="619"/>
      <c r="AI4" s="619"/>
      <c r="AJ4" s="619"/>
      <c r="AK4" s="620"/>
      <c r="AL4" s="618" t="s">
        <v>209</v>
      </c>
      <c r="AM4" s="619"/>
      <c r="AN4" s="619"/>
      <c r="AO4" s="620"/>
      <c r="AP4" s="621" t="s">
        <v>211</v>
      </c>
      <c r="AQ4" s="621"/>
      <c r="AR4" s="621"/>
      <c r="AS4" s="621"/>
      <c r="AT4" s="621"/>
      <c r="AU4" s="621"/>
      <c r="AV4" s="621"/>
      <c r="AW4" s="621"/>
      <c r="AX4" s="621"/>
      <c r="AY4" s="621"/>
      <c r="AZ4" s="621"/>
      <c r="BA4" s="621"/>
      <c r="BB4" s="621"/>
      <c r="BC4" s="621"/>
      <c r="BD4" s="621"/>
      <c r="BE4" s="621"/>
      <c r="BF4" s="621"/>
      <c r="BG4" s="621" t="s">
        <v>212</v>
      </c>
      <c r="BH4" s="621"/>
      <c r="BI4" s="621"/>
      <c r="BJ4" s="621"/>
      <c r="BK4" s="621"/>
      <c r="BL4" s="621"/>
      <c r="BM4" s="621"/>
      <c r="BN4" s="621"/>
      <c r="BO4" s="621" t="s">
        <v>209</v>
      </c>
      <c r="BP4" s="621"/>
      <c r="BQ4" s="621"/>
      <c r="BR4" s="621"/>
      <c r="BS4" s="621" t="s">
        <v>213</v>
      </c>
      <c r="BT4" s="621"/>
      <c r="BU4" s="621"/>
      <c r="BV4" s="621"/>
      <c r="BW4" s="621"/>
      <c r="BX4" s="621"/>
      <c r="BY4" s="621"/>
      <c r="BZ4" s="621"/>
      <c r="CA4" s="621"/>
      <c r="CB4" s="621"/>
      <c r="CD4" s="618" t="s">
        <v>214</v>
      </c>
      <c r="CE4" s="619"/>
      <c r="CF4" s="619"/>
      <c r="CG4" s="619"/>
      <c r="CH4" s="619"/>
      <c r="CI4" s="619"/>
      <c r="CJ4" s="619"/>
      <c r="CK4" s="619"/>
      <c r="CL4" s="619"/>
      <c r="CM4" s="619"/>
      <c r="CN4" s="619"/>
      <c r="CO4" s="619"/>
      <c r="CP4" s="619"/>
      <c r="CQ4" s="619"/>
      <c r="CR4" s="619"/>
      <c r="CS4" s="619"/>
      <c r="CT4" s="619"/>
      <c r="CU4" s="619"/>
      <c r="CV4" s="619"/>
      <c r="CW4" s="619"/>
      <c r="CX4" s="619"/>
      <c r="CY4" s="619"/>
      <c r="CZ4" s="619"/>
      <c r="DA4" s="619"/>
      <c r="DB4" s="619"/>
      <c r="DC4" s="619"/>
      <c r="DD4" s="619"/>
      <c r="DE4" s="619"/>
      <c r="DF4" s="619"/>
      <c r="DG4" s="619"/>
      <c r="DH4" s="619"/>
      <c r="DI4" s="619"/>
      <c r="DJ4" s="619"/>
      <c r="DK4" s="619"/>
      <c r="DL4" s="619"/>
      <c r="DM4" s="619"/>
      <c r="DN4" s="619"/>
      <c r="DO4" s="619"/>
      <c r="DP4" s="619"/>
      <c r="DQ4" s="619"/>
      <c r="DR4" s="619"/>
      <c r="DS4" s="619"/>
      <c r="DT4" s="619"/>
      <c r="DU4" s="619"/>
      <c r="DV4" s="619"/>
      <c r="DW4" s="619"/>
      <c r="DX4" s="619"/>
      <c r="DY4" s="619"/>
      <c r="DZ4" s="619"/>
      <c r="EA4" s="619"/>
      <c r="EB4" s="619"/>
      <c r="EC4" s="620"/>
    </row>
    <row r="5" spans="2:143" ht="11.25" customHeight="1" x14ac:dyDescent="0.15">
      <c r="B5" s="622" t="s">
        <v>215</v>
      </c>
      <c r="C5" s="623"/>
      <c r="D5" s="623"/>
      <c r="E5" s="623"/>
      <c r="F5" s="623"/>
      <c r="G5" s="623"/>
      <c r="H5" s="623"/>
      <c r="I5" s="623"/>
      <c r="J5" s="623"/>
      <c r="K5" s="623"/>
      <c r="L5" s="623"/>
      <c r="M5" s="623"/>
      <c r="N5" s="623"/>
      <c r="O5" s="623"/>
      <c r="P5" s="623"/>
      <c r="Q5" s="624"/>
      <c r="R5" s="625">
        <v>3755294</v>
      </c>
      <c r="S5" s="626"/>
      <c r="T5" s="626"/>
      <c r="U5" s="626"/>
      <c r="V5" s="626"/>
      <c r="W5" s="626"/>
      <c r="X5" s="626"/>
      <c r="Y5" s="627"/>
      <c r="Z5" s="628">
        <v>17.100000000000001</v>
      </c>
      <c r="AA5" s="628"/>
      <c r="AB5" s="628"/>
      <c r="AC5" s="628"/>
      <c r="AD5" s="629">
        <v>3755294</v>
      </c>
      <c r="AE5" s="629"/>
      <c r="AF5" s="629"/>
      <c r="AG5" s="629"/>
      <c r="AH5" s="629"/>
      <c r="AI5" s="629"/>
      <c r="AJ5" s="629"/>
      <c r="AK5" s="629"/>
      <c r="AL5" s="630">
        <v>32.1</v>
      </c>
      <c r="AM5" s="631"/>
      <c r="AN5" s="631"/>
      <c r="AO5" s="632"/>
      <c r="AP5" s="622" t="s">
        <v>216</v>
      </c>
      <c r="AQ5" s="623"/>
      <c r="AR5" s="623"/>
      <c r="AS5" s="623"/>
      <c r="AT5" s="623"/>
      <c r="AU5" s="623"/>
      <c r="AV5" s="623"/>
      <c r="AW5" s="623"/>
      <c r="AX5" s="623"/>
      <c r="AY5" s="623"/>
      <c r="AZ5" s="623"/>
      <c r="BA5" s="623"/>
      <c r="BB5" s="623"/>
      <c r="BC5" s="623"/>
      <c r="BD5" s="623"/>
      <c r="BE5" s="623"/>
      <c r="BF5" s="624"/>
      <c r="BG5" s="636">
        <v>3755294</v>
      </c>
      <c r="BH5" s="637"/>
      <c r="BI5" s="637"/>
      <c r="BJ5" s="637"/>
      <c r="BK5" s="637"/>
      <c r="BL5" s="637"/>
      <c r="BM5" s="637"/>
      <c r="BN5" s="638"/>
      <c r="BO5" s="639">
        <v>100</v>
      </c>
      <c r="BP5" s="639"/>
      <c r="BQ5" s="639"/>
      <c r="BR5" s="639"/>
      <c r="BS5" s="640" t="s">
        <v>122</v>
      </c>
      <c r="BT5" s="640"/>
      <c r="BU5" s="640"/>
      <c r="BV5" s="640"/>
      <c r="BW5" s="640"/>
      <c r="BX5" s="640"/>
      <c r="BY5" s="640"/>
      <c r="BZ5" s="640"/>
      <c r="CA5" s="640"/>
      <c r="CB5" s="644"/>
      <c r="CD5" s="618" t="s">
        <v>211</v>
      </c>
      <c r="CE5" s="619"/>
      <c r="CF5" s="619"/>
      <c r="CG5" s="619"/>
      <c r="CH5" s="619"/>
      <c r="CI5" s="619"/>
      <c r="CJ5" s="619"/>
      <c r="CK5" s="619"/>
      <c r="CL5" s="619"/>
      <c r="CM5" s="619"/>
      <c r="CN5" s="619"/>
      <c r="CO5" s="619"/>
      <c r="CP5" s="619"/>
      <c r="CQ5" s="620"/>
      <c r="CR5" s="618" t="s">
        <v>217</v>
      </c>
      <c r="CS5" s="619"/>
      <c r="CT5" s="619"/>
      <c r="CU5" s="619"/>
      <c r="CV5" s="619"/>
      <c r="CW5" s="619"/>
      <c r="CX5" s="619"/>
      <c r="CY5" s="620"/>
      <c r="CZ5" s="618" t="s">
        <v>209</v>
      </c>
      <c r="DA5" s="619"/>
      <c r="DB5" s="619"/>
      <c r="DC5" s="620"/>
      <c r="DD5" s="618" t="s">
        <v>218</v>
      </c>
      <c r="DE5" s="619"/>
      <c r="DF5" s="619"/>
      <c r="DG5" s="619"/>
      <c r="DH5" s="619"/>
      <c r="DI5" s="619"/>
      <c r="DJ5" s="619"/>
      <c r="DK5" s="619"/>
      <c r="DL5" s="619"/>
      <c r="DM5" s="619"/>
      <c r="DN5" s="619"/>
      <c r="DO5" s="619"/>
      <c r="DP5" s="620"/>
      <c r="DQ5" s="618" t="s">
        <v>219</v>
      </c>
      <c r="DR5" s="619"/>
      <c r="DS5" s="619"/>
      <c r="DT5" s="619"/>
      <c r="DU5" s="619"/>
      <c r="DV5" s="619"/>
      <c r="DW5" s="619"/>
      <c r="DX5" s="619"/>
      <c r="DY5" s="619"/>
      <c r="DZ5" s="619"/>
      <c r="EA5" s="619"/>
      <c r="EB5" s="619"/>
      <c r="EC5" s="620"/>
    </row>
    <row r="6" spans="2:143" ht="11.25" customHeight="1" x14ac:dyDescent="0.15">
      <c r="B6" s="633" t="s">
        <v>220</v>
      </c>
      <c r="C6" s="634"/>
      <c r="D6" s="634"/>
      <c r="E6" s="634"/>
      <c r="F6" s="634"/>
      <c r="G6" s="634"/>
      <c r="H6" s="634"/>
      <c r="I6" s="634"/>
      <c r="J6" s="634"/>
      <c r="K6" s="634"/>
      <c r="L6" s="634"/>
      <c r="M6" s="634"/>
      <c r="N6" s="634"/>
      <c r="O6" s="634"/>
      <c r="P6" s="634"/>
      <c r="Q6" s="635"/>
      <c r="R6" s="636">
        <v>219190</v>
      </c>
      <c r="S6" s="637"/>
      <c r="T6" s="637"/>
      <c r="U6" s="637"/>
      <c r="V6" s="637"/>
      <c r="W6" s="637"/>
      <c r="X6" s="637"/>
      <c r="Y6" s="638"/>
      <c r="Z6" s="639">
        <v>1</v>
      </c>
      <c r="AA6" s="639"/>
      <c r="AB6" s="639"/>
      <c r="AC6" s="639"/>
      <c r="AD6" s="640">
        <v>219190</v>
      </c>
      <c r="AE6" s="640"/>
      <c r="AF6" s="640"/>
      <c r="AG6" s="640"/>
      <c r="AH6" s="640"/>
      <c r="AI6" s="640"/>
      <c r="AJ6" s="640"/>
      <c r="AK6" s="640"/>
      <c r="AL6" s="641">
        <v>1.9</v>
      </c>
      <c r="AM6" s="642"/>
      <c r="AN6" s="642"/>
      <c r="AO6" s="643"/>
      <c r="AP6" s="633" t="s">
        <v>221</v>
      </c>
      <c r="AQ6" s="634"/>
      <c r="AR6" s="634"/>
      <c r="AS6" s="634"/>
      <c r="AT6" s="634"/>
      <c r="AU6" s="634"/>
      <c r="AV6" s="634"/>
      <c r="AW6" s="634"/>
      <c r="AX6" s="634"/>
      <c r="AY6" s="634"/>
      <c r="AZ6" s="634"/>
      <c r="BA6" s="634"/>
      <c r="BB6" s="634"/>
      <c r="BC6" s="634"/>
      <c r="BD6" s="634"/>
      <c r="BE6" s="634"/>
      <c r="BF6" s="635"/>
      <c r="BG6" s="636">
        <v>3755294</v>
      </c>
      <c r="BH6" s="637"/>
      <c r="BI6" s="637"/>
      <c r="BJ6" s="637"/>
      <c r="BK6" s="637"/>
      <c r="BL6" s="637"/>
      <c r="BM6" s="637"/>
      <c r="BN6" s="638"/>
      <c r="BO6" s="639">
        <v>100</v>
      </c>
      <c r="BP6" s="639"/>
      <c r="BQ6" s="639"/>
      <c r="BR6" s="639"/>
      <c r="BS6" s="640" t="s">
        <v>122</v>
      </c>
      <c r="BT6" s="640"/>
      <c r="BU6" s="640"/>
      <c r="BV6" s="640"/>
      <c r="BW6" s="640"/>
      <c r="BX6" s="640"/>
      <c r="BY6" s="640"/>
      <c r="BZ6" s="640"/>
      <c r="CA6" s="640"/>
      <c r="CB6" s="644"/>
      <c r="CD6" s="622" t="s">
        <v>222</v>
      </c>
      <c r="CE6" s="623"/>
      <c r="CF6" s="623"/>
      <c r="CG6" s="623"/>
      <c r="CH6" s="623"/>
      <c r="CI6" s="623"/>
      <c r="CJ6" s="623"/>
      <c r="CK6" s="623"/>
      <c r="CL6" s="623"/>
      <c r="CM6" s="623"/>
      <c r="CN6" s="623"/>
      <c r="CO6" s="623"/>
      <c r="CP6" s="623"/>
      <c r="CQ6" s="624"/>
      <c r="CR6" s="636">
        <v>168399</v>
      </c>
      <c r="CS6" s="637"/>
      <c r="CT6" s="637"/>
      <c r="CU6" s="637"/>
      <c r="CV6" s="637"/>
      <c r="CW6" s="637"/>
      <c r="CX6" s="637"/>
      <c r="CY6" s="638"/>
      <c r="CZ6" s="630">
        <v>0.8</v>
      </c>
      <c r="DA6" s="631"/>
      <c r="DB6" s="631"/>
      <c r="DC6" s="647"/>
      <c r="DD6" s="645">
        <v>1969</v>
      </c>
      <c r="DE6" s="637"/>
      <c r="DF6" s="637"/>
      <c r="DG6" s="637"/>
      <c r="DH6" s="637"/>
      <c r="DI6" s="637"/>
      <c r="DJ6" s="637"/>
      <c r="DK6" s="637"/>
      <c r="DL6" s="637"/>
      <c r="DM6" s="637"/>
      <c r="DN6" s="637"/>
      <c r="DO6" s="637"/>
      <c r="DP6" s="638"/>
      <c r="DQ6" s="645">
        <v>168398</v>
      </c>
      <c r="DR6" s="637"/>
      <c r="DS6" s="637"/>
      <c r="DT6" s="637"/>
      <c r="DU6" s="637"/>
      <c r="DV6" s="637"/>
      <c r="DW6" s="637"/>
      <c r="DX6" s="637"/>
      <c r="DY6" s="637"/>
      <c r="DZ6" s="637"/>
      <c r="EA6" s="637"/>
      <c r="EB6" s="637"/>
      <c r="EC6" s="646"/>
    </row>
    <row r="7" spans="2:143" ht="11.25" customHeight="1" x14ac:dyDescent="0.15">
      <c r="B7" s="633" t="s">
        <v>223</v>
      </c>
      <c r="C7" s="634"/>
      <c r="D7" s="634"/>
      <c r="E7" s="634"/>
      <c r="F7" s="634"/>
      <c r="G7" s="634"/>
      <c r="H7" s="634"/>
      <c r="I7" s="634"/>
      <c r="J7" s="634"/>
      <c r="K7" s="634"/>
      <c r="L7" s="634"/>
      <c r="M7" s="634"/>
      <c r="N7" s="634"/>
      <c r="O7" s="634"/>
      <c r="P7" s="634"/>
      <c r="Q7" s="635"/>
      <c r="R7" s="636">
        <v>1284</v>
      </c>
      <c r="S7" s="637"/>
      <c r="T7" s="637"/>
      <c r="U7" s="637"/>
      <c r="V7" s="637"/>
      <c r="W7" s="637"/>
      <c r="X7" s="637"/>
      <c r="Y7" s="638"/>
      <c r="Z7" s="639">
        <v>0</v>
      </c>
      <c r="AA7" s="639"/>
      <c r="AB7" s="639"/>
      <c r="AC7" s="639"/>
      <c r="AD7" s="640">
        <v>1284</v>
      </c>
      <c r="AE7" s="640"/>
      <c r="AF7" s="640"/>
      <c r="AG7" s="640"/>
      <c r="AH7" s="640"/>
      <c r="AI7" s="640"/>
      <c r="AJ7" s="640"/>
      <c r="AK7" s="640"/>
      <c r="AL7" s="641">
        <v>0</v>
      </c>
      <c r="AM7" s="642"/>
      <c r="AN7" s="642"/>
      <c r="AO7" s="643"/>
      <c r="AP7" s="633" t="s">
        <v>224</v>
      </c>
      <c r="AQ7" s="634"/>
      <c r="AR7" s="634"/>
      <c r="AS7" s="634"/>
      <c r="AT7" s="634"/>
      <c r="AU7" s="634"/>
      <c r="AV7" s="634"/>
      <c r="AW7" s="634"/>
      <c r="AX7" s="634"/>
      <c r="AY7" s="634"/>
      <c r="AZ7" s="634"/>
      <c r="BA7" s="634"/>
      <c r="BB7" s="634"/>
      <c r="BC7" s="634"/>
      <c r="BD7" s="634"/>
      <c r="BE7" s="634"/>
      <c r="BF7" s="635"/>
      <c r="BG7" s="636">
        <v>1380005</v>
      </c>
      <c r="BH7" s="637"/>
      <c r="BI7" s="637"/>
      <c r="BJ7" s="637"/>
      <c r="BK7" s="637"/>
      <c r="BL7" s="637"/>
      <c r="BM7" s="637"/>
      <c r="BN7" s="638"/>
      <c r="BO7" s="639">
        <v>36.700000000000003</v>
      </c>
      <c r="BP7" s="639"/>
      <c r="BQ7" s="639"/>
      <c r="BR7" s="639"/>
      <c r="BS7" s="640" t="s">
        <v>122</v>
      </c>
      <c r="BT7" s="640"/>
      <c r="BU7" s="640"/>
      <c r="BV7" s="640"/>
      <c r="BW7" s="640"/>
      <c r="BX7" s="640"/>
      <c r="BY7" s="640"/>
      <c r="BZ7" s="640"/>
      <c r="CA7" s="640"/>
      <c r="CB7" s="644"/>
      <c r="CD7" s="633" t="s">
        <v>225</v>
      </c>
      <c r="CE7" s="634"/>
      <c r="CF7" s="634"/>
      <c r="CG7" s="634"/>
      <c r="CH7" s="634"/>
      <c r="CI7" s="634"/>
      <c r="CJ7" s="634"/>
      <c r="CK7" s="634"/>
      <c r="CL7" s="634"/>
      <c r="CM7" s="634"/>
      <c r="CN7" s="634"/>
      <c r="CO7" s="634"/>
      <c r="CP7" s="634"/>
      <c r="CQ7" s="635"/>
      <c r="CR7" s="636">
        <v>2808558</v>
      </c>
      <c r="CS7" s="637"/>
      <c r="CT7" s="637"/>
      <c r="CU7" s="637"/>
      <c r="CV7" s="637"/>
      <c r="CW7" s="637"/>
      <c r="CX7" s="637"/>
      <c r="CY7" s="638"/>
      <c r="CZ7" s="639">
        <v>13.2</v>
      </c>
      <c r="DA7" s="639"/>
      <c r="DB7" s="639"/>
      <c r="DC7" s="639"/>
      <c r="DD7" s="645">
        <v>100778</v>
      </c>
      <c r="DE7" s="637"/>
      <c r="DF7" s="637"/>
      <c r="DG7" s="637"/>
      <c r="DH7" s="637"/>
      <c r="DI7" s="637"/>
      <c r="DJ7" s="637"/>
      <c r="DK7" s="637"/>
      <c r="DL7" s="637"/>
      <c r="DM7" s="637"/>
      <c r="DN7" s="637"/>
      <c r="DO7" s="637"/>
      <c r="DP7" s="638"/>
      <c r="DQ7" s="645">
        <v>2385306</v>
      </c>
      <c r="DR7" s="637"/>
      <c r="DS7" s="637"/>
      <c r="DT7" s="637"/>
      <c r="DU7" s="637"/>
      <c r="DV7" s="637"/>
      <c r="DW7" s="637"/>
      <c r="DX7" s="637"/>
      <c r="DY7" s="637"/>
      <c r="DZ7" s="637"/>
      <c r="EA7" s="637"/>
      <c r="EB7" s="637"/>
      <c r="EC7" s="646"/>
    </row>
    <row r="8" spans="2:143" ht="11.25" customHeight="1" x14ac:dyDescent="0.15">
      <c r="B8" s="633" t="s">
        <v>226</v>
      </c>
      <c r="C8" s="634"/>
      <c r="D8" s="634"/>
      <c r="E8" s="634"/>
      <c r="F8" s="634"/>
      <c r="G8" s="634"/>
      <c r="H8" s="634"/>
      <c r="I8" s="634"/>
      <c r="J8" s="634"/>
      <c r="K8" s="634"/>
      <c r="L8" s="634"/>
      <c r="M8" s="634"/>
      <c r="N8" s="634"/>
      <c r="O8" s="634"/>
      <c r="P8" s="634"/>
      <c r="Q8" s="635"/>
      <c r="R8" s="636">
        <v>26394</v>
      </c>
      <c r="S8" s="637"/>
      <c r="T8" s="637"/>
      <c r="U8" s="637"/>
      <c r="V8" s="637"/>
      <c r="W8" s="637"/>
      <c r="X8" s="637"/>
      <c r="Y8" s="638"/>
      <c r="Z8" s="639">
        <v>0.1</v>
      </c>
      <c r="AA8" s="639"/>
      <c r="AB8" s="639"/>
      <c r="AC8" s="639"/>
      <c r="AD8" s="640">
        <v>26394</v>
      </c>
      <c r="AE8" s="640"/>
      <c r="AF8" s="640"/>
      <c r="AG8" s="640"/>
      <c r="AH8" s="640"/>
      <c r="AI8" s="640"/>
      <c r="AJ8" s="640"/>
      <c r="AK8" s="640"/>
      <c r="AL8" s="641">
        <v>0.2</v>
      </c>
      <c r="AM8" s="642"/>
      <c r="AN8" s="642"/>
      <c r="AO8" s="643"/>
      <c r="AP8" s="633" t="s">
        <v>227</v>
      </c>
      <c r="AQ8" s="634"/>
      <c r="AR8" s="634"/>
      <c r="AS8" s="634"/>
      <c r="AT8" s="634"/>
      <c r="AU8" s="634"/>
      <c r="AV8" s="634"/>
      <c r="AW8" s="634"/>
      <c r="AX8" s="634"/>
      <c r="AY8" s="634"/>
      <c r="AZ8" s="634"/>
      <c r="BA8" s="634"/>
      <c r="BB8" s="634"/>
      <c r="BC8" s="634"/>
      <c r="BD8" s="634"/>
      <c r="BE8" s="634"/>
      <c r="BF8" s="635"/>
      <c r="BG8" s="636">
        <v>50450</v>
      </c>
      <c r="BH8" s="637"/>
      <c r="BI8" s="637"/>
      <c r="BJ8" s="637"/>
      <c r="BK8" s="637"/>
      <c r="BL8" s="637"/>
      <c r="BM8" s="637"/>
      <c r="BN8" s="638"/>
      <c r="BO8" s="639">
        <v>1.3</v>
      </c>
      <c r="BP8" s="639"/>
      <c r="BQ8" s="639"/>
      <c r="BR8" s="639"/>
      <c r="BS8" s="640" t="s">
        <v>122</v>
      </c>
      <c r="BT8" s="640"/>
      <c r="BU8" s="640"/>
      <c r="BV8" s="640"/>
      <c r="BW8" s="640"/>
      <c r="BX8" s="640"/>
      <c r="BY8" s="640"/>
      <c r="BZ8" s="640"/>
      <c r="CA8" s="640"/>
      <c r="CB8" s="644"/>
      <c r="CD8" s="633" t="s">
        <v>228</v>
      </c>
      <c r="CE8" s="634"/>
      <c r="CF8" s="634"/>
      <c r="CG8" s="634"/>
      <c r="CH8" s="634"/>
      <c r="CI8" s="634"/>
      <c r="CJ8" s="634"/>
      <c r="CK8" s="634"/>
      <c r="CL8" s="634"/>
      <c r="CM8" s="634"/>
      <c r="CN8" s="634"/>
      <c r="CO8" s="634"/>
      <c r="CP8" s="634"/>
      <c r="CQ8" s="635"/>
      <c r="CR8" s="636">
        <v>8066302</v>
      </c>
      <c r="CS8" s="637"/>
      <c r="CT8" s="637"/>
      <c r="CU8" s="637"/>
      <c r="CV8" s="637"/>
      <c r="CW8" s="637"/>
      <c r="CX8" s="637"/>
      <c r="CY8" s="638"/>
      <c r="CZ8" s="639">
        <v>37.799999999999997</v>
      </c>
      <c r="DA8" s="639"/>
      <c r="DB8" s="639"/>
      <c r="DC8" s="639"/>
      <c r="DD8" s="645">
        <v>219852</v>
      </c>
      <c r="DE8" s="637"/>
      <c r="DF8" s="637"/>
      <c r="DG8" s="637"/>
      <c r="DH8" s="637"/>
      <c r="DI8" s="637"/>
      <c r="DJ8" s="637"/>
      <c r="DK8" s="637"/>
      <c r="DL8" s="637"/>
      <c r="DM8" s="637"/>
      <c r="DN8" s="637"/>
      <c r="DO8" s="637"/>
      <c r="DP8" s="638"/>
      <c r="DQ8" s="645">
        <v>3863238</v>
      </c>
      <c r="DR8" s="637"/>
      <c r="DS8" s="637"/>
      <c r="DT8" s="637"/>
      <c r="DU8" s="637"/>
      <c r="DV8" s="637"/>
      <c r="DW8" s="637"/>
      <c r="DX8" s="637"/>
      <c r="DY8" s="637"/>
      <c r="DZ8" s="637"/>
      <c r="EA8" s="637"/>
      <c r="EB8" s="637"/>
      <c r="EC8" s="646"/>
    </row>
    <row r="9" spans="2:143" ht="11.25" customHeight="1" x14ac:dyDescent="0.15">
      <c r="B9" s="633" t="s">
        <v>229</v>
      </c>
      <c r="C9" s="634"/>
      <c r="D9" s="634"/>
      <c r="E9" s="634"/>
      <c r="F9" s="634"/>
      <c r="G9" s="634"/>
      <c r="H9" s="634"/>
      <c r="I9" s="634"/>
      <c r="J9" s="634"/>
      <c r="K9" s="634"/>
      <c r="L9" s="634"/>
      <c r="M9" s="634"/>
      <c r="N9" s="634"/>
      <c r="O9" s="634"/>
      <c r="P9" s="634"/>
      <c r="Q9" s="635"/>
      <c r="R9" s="636">
        <v>36982</v>
      </c>
      <c r="S9" s="637"/>
      <c r="T9" s="637"/>
      <c r="U9" s="637"/>
      <c r="V9" s="637"/>
      <c r="W9" s="637"/>
      <c r="X9" s="637"/>
      <c r="Y9" s="638"/>
      <c r="Z9" s="639">
        <v>0.2</v>
      </c>
      <c r="AA9" s="639"/>
      <c r="AB9" s="639"/>
      <c r="AC9" s="639"/>
      <c r="AD9" s="640">
        <v>36982</v>
      </c>
      <c r="AE9" s="640"/>
      <c r="AF9" s="640"/>
      <c r="AG9" s="640"/>
      <c r="AH9" s="640"/>
      <c r="AI9" s="640"/>
      <c r="AJ9" s="640"/>
      <c r="AK9" s="640"/>
      <c r="AL9" s="641">
        <v>0.3</v>
      </c>
      <c r="AM9" s="642"/>
      <c r="AN9" s="642"/>
      <c r="AO9" s="643"/>
      <c r="AP9" s="633" t="s">
        <v>230</v>
      </c>
      <c r="AQ9" s="634"/>
      <c r="AR9" s="634"/>
      <c r="AS9" s="634"/>
      <c r="AT9" s="634"/>
      <c r="AU9" s="634"/>
      <c r="AV9" s="634"/>
      <c r="AW9" s="634"/>
      <c r="AX9" s="634"/>
      <c r="AY9" s="634"/>
      <c r="AZ9" s="634"/>
      <c r="BA9" s="634"/>
      <c r="BB9" s="634"/>
      <c r="BC9" s="634"/>
      <c r="BD9" s="634"/>
      <c r="BE9" s="634"/>
      <c r="BF9" s="635"/>
      <c r="BG9" s="636">
        <v>1185641</v>
      </c>
      <c r="BH9" s="637"/>
      <c r="BI9" s="637"/>
      <c r="BJ9" s="637"/>
      <c r="BK9" s="637"/>
      <c r="BL9" s="637"/>
      <c r="BM9" s="637"/>
      <c r="BN9" s="638"/>
      <c r="BO9" s="639">
        <v>31.6</v>
      </c>
      <c r="BP9" s="639"/>
      <c r="BQ9" s="639"/>
      <c r="BR9" s="639"/>
      <c r="BS9" s="640" t="s">
        <v>122</v>
      </c>
      <c r="BT9" s="640"/>
      <c r="BU9" s="640"/>
      <c r="BV9" s="640"/>
      <c r="BW9" s="640"/>
      <c r="BX9" s="640"/>
      <c r="BY9" s="640"/>
      <c r="BZ9" s="640"/>
      <c r="CA9" s="640"/>
      <c r="CB9" s="644"/>
      <c r="CD9" s="633" t="s">
        <v>231</v>
      </c>
      <c r="CE9" s="634"/>
      <c r="CF9" s="634"/>
      <c r="CG9" s="634"/>
      <c r="CH9" s="634"/>
      <c r="CI9" s="634"/>
      <c r="CJ9" s="634"/>
      <c r="CK9" s="634"/>
      <c r="CL9" s="634"/>
      <c r="CM9" s="634"/>
      <c r="CN9" s="634"/>
      <c r="CO9" s="634"/>
      <c r="CP9" s="634"/>
      <c r="CQ9" s="635"/>
      <c r="CR9" s="636">
        <v>1838632</v>
      </c>
      <c r="CS9" s="637"/>
      <c r="CT9" s="637"/>
      <c r="CU9" s="637"/>
      <c r="CV9" s="637"/>
      <c r="CW9" s="637"/>
      <c r="CX9" s="637"/>
      <c r="CY9" s="638"/>
      <c r="CZ9" s="639">
        <v>8.6</v>
      </c>
      <c r="DA9" s="639"/>
      <c r="DB9" s="639"/>
      <c r="DC9" s="639"/>
      <c r="DD9" s="645">
        <v>299391</v>
      </c>
      <c r="DE9" s="637"/>
      <c r="DF9" s="637"/>
      <c r="DG9" s="637"/>
      <c r="DH9" s="637"/>
      <c r="DI9" s="637"/>
      <c r="DJ9" s="637"/>
      <c r="DK9" s="637"/>
      <c r="DL9" s="637"/>
      <c r="DM9" s="637"/>
      <c r="DN9" s="637"/>
      <c r="DO9" s="637"/>
      <c r="DP9" s="638"/>
      <c r="DQ9" s="645">
        <v>1372934</v>
      </c>
      <c r="DR9" s="637"/>
      <c r="DS9" s="637"/>
      <c r="DT9" s="637"/>
      <c r="DU9" s="637"/>
      <c r="DV9" s="637"/>
      <c r="DW9" s="637"/>
      <c r="DX9" s="637"/>
      <c r="DY9" s="637"/>
      <c r="DZ9" s="637"/>
      <c r="EA9" s="637"/>
      <c r="EB9" s="637"/>
      <c r="EC9" s="646"/>
    </row>
    <row r="10" spans="2:143" ht="11.25" customHeight="1" x14ac:dyDescent="0.15">
      <c r="B10" s="633" t="s">
        <v>232</v>
      </c>
      <c r="C10" s="634"/>
      <c r="D10" s="634"/>
      <c r="E10" s="634"/>
      <c r="F10" s="634"/>
      <c r="G10" s="634"/>
      <c r="H10" s="634"/>
      <c r="I10" s="634"/>
      <c r="J10" s="634"/>
      <c r="K10" s="634"/>
      <c r="L10" s="634"/>
      <c r="M10" s="634"/>
      <c r="N10" s="634"/>
      <c r="O10" s="634"/>
      <c r="P10" s="634"/>
      <c r="Q10" s="635"/>
      <c r="R10" s="636" t="s">
        <v>122</v>
      </c>
      <c r="S10" s="637"/>
      <c r="T10" s="637"/>
      <c r="U10" s="637"/>
      <c r="V10" s="637"/>
      <c r="W10" s="637"/>
      <c r="X10" s="637"/>
      <c r="Y10" s="638"/>
      <c r="Z10" s="639" t="s">
        <v>122</v>
      </c>
      <c r="AA10" s="639"/>
      <c r="AB10" s="639"/>
      <c r="AC10" s="639"/>
      <c r="AD10" s="640" t="s">
        <v>122</v>
      </c>
      <c r="AE10" s="640"/>
      <c r="AF10" s="640"/>
      <c r="AG10" s="640"/>
      <c r="AH10" s="640"/>
      <c r="AI10" s="640"/>
      <c r="AJ10" s="640"/>
      <c r="AK10" s="640"/>
      <c r="AL10" s="641" t="s">
        <v>122</v>
      </c>
      <c r="AM10" s="642"/>
      <c r="AN10" s="642"/>
      <c r="AO10" s="643"/>
      <c r="AP10" s="633" t="s">
        <v>233</v>
      </c>
      <c r="AQ10" s="634"/>
      <c r="AR10" s="634"/>
      <c r="AS10" s="634"/>
      <c r="AT10" s="634"/>
      <c r="AU10" s="634"/>
      <c r="AV10" s="634"/>
      <c r="AW10" s="634"/>
      <c r="AX10" s="634"/>
      <c r="AY10" s="634"/>
      <c r="AZ10" s="634"/>
      <c r="BA10" s="634"/>
      <c r="BB10" s="634"/>
      <c r="BC10" s="634"/>
      <c r="BD10" s="634"/>
      <c r="BE10" s="634"/>
      <c r="BF10" s="635"/>
      <c r="BG10" s="636">
        <v>63452</v>
      </c>
      <c r="BH10" s="637"/>
      <c r="BI10" s="637"/>
      <c r="BJ10" s="637"/>
      <c r="BK10" s="637"/>
      <c r="BL10" s="637"/>
      <c r="BM10" s="637"/>
      <c r="BN10" s="638"/>
      <c r="BO10" s="639">
        <v>1.7</v>
      </c>
      <c r="BP10" s="639"/>
      <c r="BQ10" s="639"/>
      <c r="BR10" s="639"/>
      <c r="BS10" s="640" t="s">
        <v>122</v>
      </c>
      <c r="BT10" s="640"/>
      <c r="BU10" s="640"/>
      <c r="BV10" s="640"/>
      <c r="BW10" s="640"/>
      <c r="BX10" s="640"/>
      <c r="BY10" s="640"/>
      <c r="BZ10" s="640"/>
      <c r="CA10" s="640"/>
      <c r="CB10" s="644"/>
      <c r="CD10" s="633" t="s">
        <v>234</v>
      </c>
      <c r="CE10" s="634"/>
      <c r="CF10" s="634"/>
      <c r="CG10" s="634"/>
      <c r="CH10" s="634"/>
      <c r="CI10" s="634"/>
      <c r="CJ10" s="634"/>
      <c r="CK10" s="634"/>
      <c r="CL10" s="634"/>
      <c r="CM10" s="634"/>
      <c r="CN10" s="634"/>
      <c r="CO10" s="634"/>
      <c r="CP10" s="634"/>
      <c r="CQ10" s="635"/>
      <c r="CR10" s="636">
        <v>70347</v>
      </c>
      <c r="CS10" s="637"/>
      <c r="CT10" s="637"/>
      <c r="CU10" s="637"/>
      <c r="CV10" s="637"/>
      <c r="CW10" s="637"/>
      <c r="CX10" s="637"/>
      <c r="CY10" s="638"/>
      <c r="CZ10" s="639">
        <v>0.3</v>
      </c>
      <c r="DA10" s="639"/>
      <c r="DB10" s="639"/>
      <c r="DC10" s="639"/>
      <c r="DD10" s="645" t="s">
        <v>122</v>
      </c>
      <c r="DE10" s="637"/>
      <c r="DF10" s="637"/>
      <c r="DG10" s="637"/>
      <c r="DH10" s="637"/>
      <c r="DI10" s="637"/>
      <c r="DJ10" s="637"/>
      <c r="DK10" s="637"/>
      <c r="DL10" s="637"/>
      <c r="DM10" s="637"/>
      <c r="DN10" s="637"/>
      <c r="DO10" s="637"/>
      <c r="DP10" s="638"/>
      <c r="DQ10" s="645">
        <v>66235</v>
      </c>
      <c r="DR10" s="637"/>
      <c r="DS10" s="637"/>
      <c r="DT10" s="637"/>
      <c r="DU10" s="637"/>
      <c r="DV10" s="637"/>
      <c r="DW10" s="637"/>
      <c r="DX10" s="637"/>
      <c r="DY10" s="637"/>
      <c r="DZ10" s="637"/>
      <c r="EA10" s="637"/>
      <c r="EB10" s="637"/>
      <c r="EC10" s="646"/>
    </row>
    <row r="11" spans="2:143" ht="11.25" customHeight="1" x14ac:dyDescent="0.15">
      <c r="B11" s="633" t="s">
        <v>235</v>
      </c>
      <c r="C11" s="634"/>
      <c r="D11" s="634"/>
      <c r="E11" s="634"/>
      <c r="F11" s="634"/>
      <c r="G11" s="634"/>
      <c r="H11" s="634"/>
      <c r="I11" s="634"/>
      <c r="J11" s="634"/>
      <c r="K11" s="634"/>
      <c r="L11" s="634"/>
      <c r="M11" s="634"/>
      <c r="N11" s="634"/>
      <c r="O11" s="634"/>
      <c r="P11" s="634"/>
      <c r="Q11" s="635"/>
      <c r="R11" s="636">
        <v>861180</v>
      </c>
      <c r="S11" s="637"/>
      <c r="T11" s="637"/>
      <c r="U11" s="637"/>
      <c r="V11" s="637"/>
      <c r="W11" s="637"/>
      <c r="X11" s="637"/>
      <c r="Y11" s="638"/>
      <c r="Z11" s="641">
        <v>3.9</v>
      </c>
      <c r="AA11" s="642"/>
      <c r="AB11" s="642"/>
      <c r="AC11" s="648"/>
      <c r="AD11" s="645">
        <v>861180</v>
      </c>
      <c r="AE11" s="637"/>
      <c r="AF11" s="637"/>
      <c r="AG11" s="637"/>
      <c r="AH11" s="637"/>
      <c r="AI11" s="637"/>
      <c r="AJ11" s="637"/>
      <c r="AK11" s="638"/>
      <c r="AL11" s="641">
        <v>7.4</v>
      </c>
      <c r="AM11" s="642"/>
      <c r="AN11" s="642"/>
      <c r="AO11" s="643"/>
      <c r="AP11" s="633" t="s">
        <v>236</v>
      </c>
      <c r="AQ11" s="634"/>
      <c r="AR11" s="634"/>
      <c r="AS11" s="634"/>
      <c r="AT11" s="634"/>
      <c r="AU11" s="634"/>
      <c r="AV11" s="634"/>
      <c r="AW11" s="634"/>
      <c r="AX11" s="634"/>
      <c r="AY11" s="634"/>
      <c r="AZ11" s="634"/>
      <c r="BA11" s="634"/>
      <c r="BB11" s="634"/>
      <c r="BC11" s="634"/>
      <c r="BD11" s="634"/>
      <c r="BE11" s="634"/>
      <c r="BF11" s="635"/>
      <c r="BG11" s="636">
        <v>80462</v>
      </c>
      <c r="BH11" s="637"/>
      <c r="BI11" s="637"/>
      <c r="BJ11" s="637"/>
      <c r="BK11" s="637"/>
      <c r="BL11" s="637"/>
      <c r="BM11" s="637"/>
      <c r="BN11" s="638"/>
      <c r="BO11" s="639">
        <v>2.1</v>
      </c>
      <c r="BP11" s="639"/>
      <c r="BQ11" s="639"/>
      <c r="BR11" s="639"/>
      <c r="BS11" s="640" t="s">
        <v>122</v>
      </c>
      <c r="BT11" s="640"/>
      <c r="BU11" s="640"/>
      <c r="BV11" s="640"/>
      <c r="BW11" s="640"/>
      <c r="BX11" s="640"/>
      <c r="BY11" s="640"/>
      <c r="BZ11" s="640"/>
      <c r="CA11" s="640"/>
      <c r="CB11" s="644"/>
      <c r="CD11" s="633" t="s">
        <v>237</v>
      </c>
      <c r="CE11" s="634"/>
      <c r="CF11" s="634"/>
      <c r="CG11" s="634"/>
      <c r="CH11" s="634"/>
      <c r="CI11" s="634"/>
      <c r="CJ11" s="634"/>
      <c r="CK11" s="634"/>
      <c r="CL11" s="634"/>
      <c r="CM11" s="634"/>
      <c r="CN11" s="634"/>
      <c r="CO11" s="634"/>
      <c r="CP11" s="634"/>
      <c r="CQ11" s="635"/>
      <c r="CR11" s="636">
        <v>1234934</v>
      </c>
      <c r="CS11" s="637"/>
      <c r="CT11" s="637"/>
      <c r="CU11" s="637"/>
      <c r="CV11" s="637"/>
      <c r="CW11" s="637"/>
      <c r="CX11" s="637"/>
      <c r="CY11" s="638"/>
      <c r="CZ11" s="639">
        <v>5.8</v>
      </c>
      <c r="DA11" s="639"/>
      <c r="DB11" s="639"/>
      <c r="DC11" s="639"/>
      <c r="DD11" s="645">
        <v>449420</v>
      </c>
      <c r="DE11" s="637"/>
      <c r="DF11" s="637"/>
      <c r="DG11" s="637"/>
      <c r="DH11" s="637"/>
      <c r="DI11" s="637"/>
      <c r="DJ11" s="637"/>
      <c r="DK11" s="637"/>
      <c r="DL11" s="637"/>
      <c r="DM11" s="637"/>
      <c r="DN11" s="637"/>
      <c r="DO11" s="637"/>
      <c r="DP11" s="638"/>
      <c r="DQ11" s="645">
        <v>631119</v>
      </c>
      <c r="DR11" s="637"/>
      <c r="DS11" s="637"/>
      <c r="DT11" s="637"/>
      <c r="DU11" s="637"/>
      <c r="DV11" s="637"/>
      <c r="DW11" s="637"/>
      <c r="DX11" s="637"/>
      <c r="DY11" s="637"/>
      <c r="DZ11" s="637"/>
      <c r="EA11" s="637"/>
      <c r="EB11" s="637"/>
      <c r="EC11" s="646"/>
    </row>
    <row r="12" spans="2:143" ht="11.25" customHeight="1" x14ac:dyDescent="0.15">
      <c r="B12" s="633" t="s">
        <v>238</v>
      </c>
      <c r="C12" s="634"/>
      <c r="D12" s="634"/>
      <c r="E12" s="634"/>
      <c r="F12" s="634"/>
      <c r="G12" s="634"/>
      <c r="H12" s="634"/>
      <c r="I12" s="634"/>
      <c r="J12" s="634"/>
      <c r="K12" s="634"/>
      <c r="L12" s="634"/>
      <c r="M12" s="634"/>
      <c r="N12" s="634"/>
      <c r="O12" s="634"/>
      <c r="P12" s="634"/>
      <c r="Q12" s="635"/>
      <c r="R12" s="636">
        <v>11601</v>
      </c>
      <c r="S12" s="637"/>
      <c r="T12" s="637"/>
      <c r="U12" s="637"/>
      <c r="V12" s="637"/>
      <c r="W12" s="637"/>
      <c r="X12" s="637"/>
      <c r="Y12" s="638"/>
      <c r="Z12" s="639">
        <v>0.1</v>
      </c>
      <c r="AA12" s="639"/>
      <c r="AB12" s="639"/>
      <c r="AC12" s="639"/>
      <c r="AD12" s="640">
        <v>11601</v>
      </c>
      <c r="AE12" s="640"/>
      <c r="AF12" s="640"/>
      <c r="AG12" s="640"/>
      <c r="AH12" s="640"/>
      <c r="AI12" s="640"/>
      <c r="AJ12" s="640"/>
      <c r="AK12" s="640"/>
      <c r="AL12" s="641">
        <v>0.1</v>
      </c>
      <c r="AM12" s="642"/>
      <c r="AN12" s="642"/>
      <c r="AO12" s="643"/>
      <c r="AP12" s="633" t="s">
        <v>239</v>
      </c>
      <c r="AQ12" s="634"/>
      <c r="AR12" s="634"/>
      <c r="AS12" s="634"/>
      <c r="AT12" s="634"/>
      <c r="AU12" s="634"/>
      <c r="AV12" s="634"/>
      <c r="AW12" s="634"/>
      <c r="AX12" s="634"/>
      <c r="AY12" s="634"/>
      <c r="AZ12" s="634"/>
      <c r="BA12" s="634"/>
      <c r="BB12" s="634"/>
      <c r="BC12" s="634"/>
      <c r="BD12" s="634"/>
      <c r="BE12" s="634"/>
      <c r="BF12" s="635"/>
      <c r="BG12" s="636">
        <v>1983247</v>
      </c>
      <c r="BH12" s="637"/>
      <c r="BI12" s="637"/>
      <c r="BJ12" s="637"/>
      <c r="BK12" s="637"/>
      <c r="BL12" s="637"/>
      <c r="BM12" s="637"/>
      <c r="BN12" s="638"/>
      <c r="BO12" s="639">
        <v>52.8</v>
      </c>
      <c r="BP12" s="639"/>
      <c r="BQ12" s="639"/>
      <c r="BR12" s="639"/>
      <c r="BS12" s="640" t="s">
        <v>122</v>
      </c>
      <c r="BT12" s="640"/>
      <c r="BU12" s="640"/>
      <c r="BV12" s="640"/>
      <c r="BW12" s="640"/>
      <c r="BX12" s="640"/>
      <c r="BY12" s="640"/>
      <c r="BZ12" s="640"/>
      <c r="CA12" s="640"/>
      <c r="CB12" s="644"/>
      <c r="CD12" s="633" t="s">
        <v>240</v>
      </c>
      <c r="CE12" s="634"/>
      <c r="CF12" s="634"/>
      <c r="CG12" s="634"/>
      <c r="CH12" s="634"/>
      <c r="CI12" s="634"/>
      <c r="CJ12" s="634"/>
      <c r="CK12" s="634"/>
      <c r="CL12" s="634"/>
      <c r="CM12" s="634"/>
      <c r="CN12" s="634"/>
      <c r="CO12" s="634"/>
      <c r="CP12" s="634"/>
      <c r="CQ12" s="635"/>
      <c r="CR12" s="636">
        <v>807015</v>
      </c>
      <c r="CS12" s="637"/>
      <c r="CT12" s="637"/>
      <c r="CU12" s="637"/>
      <c r="CV12" s="637"/>
      <c r="CW12" s="637"/>
      <c r="CX12" s="637"/>
      <c r="CY12" s="638"/>
      <c r="CZ12" s="639">
        <v>3.8</v>
      </c>
      <c r="DA12" s="639"/>
      <c r="DB12" s="639"/>
      <c r="DC12" s="639"/>
      <c r="DD12" s="645">
        <v>453833</v>
      </c>
      <c r="DE12" s="637"/>
      <c r="DF12" s="637"/>
      <c r="DG12" s="637"/>
      <c r="DH12" s="637"/>
      <c r="DI12" s="637"/>
      <c r="DJ12" s="637"/>
      <c r="DK12" s="637"/>
      <c r="DL12" s="637"/>
      <c r="DM12" s="637"/>
      <c r="DN12" s="637"/>
      <c r="DO12" s="637"/>
      <c r="DP12" s="638"/>
      <c r="DQ12" s="645">
        <v>225991</v>
      </c>
      <c r="DR12" s="637"/>
      <c r="DS12" s="637"/>
      <c r="DT12" s="637"/>
      <c r="DU12" s="637"/>
      <c r="DV12" s="637"/>
      <c r="DW12" s="637"/>
      <c r="DX12" s="637"/>
      <c r="DY12" s="637"/>
      <c r="DZ12" s="637"/>
      <c r="EA12" s="637"/>
      <c r="EB12" s="637"/>
      <c r="EC12" s="646"/>
    </row>
    <row r="13" spans="2:143" ht="11.25" customHeight="1" x14ac:dyDescent="0.15">
      <c r="B13" s="633" t="s">
        <v>241</v>
      </c>
      <c r="C13" s="634"/>
      <c r="D13" s="634"/>
      <c r="E13" s="634"/>
      <c r="F13" s="634"/>
      <c r="G13" s="634"/>
      <c r="H13" s="634"/>
      <c r="I13" s="634"/>
      <c r="J13" s="634"/>
      <c r="K13" s="634"/>
      <c r="L13" s="634"/>
      <c r="M13" s="634"/>
      <c r="N13" s="634"/>
      <c r="O13" s="634"/>
      <c r="P13" s="634"/>
      <c r="Q13" s="635"/>
      <c r="R13" s="636" t="s">
        <v>122</v>
      </c>
      <c r="S13" s="637"/>
      <c r="T13" s="637"/>
      <c r="U13" s="637"/>
      <c r="V13" s="637"/>
      <c r="W13" s="637"/>
      <c r="X13" s="637"/>
      <c r="Y13" s="638"/>
      <c r="Z13" s="639" t="s">
        <v>122</v>
      </c>
      <c r="AA13" s="639"/>
      <c r="AB13" s="639"/>
      <c r="AC13" s="639"/>
      <c r="AD13" s="640" t="s">
        <v>122</v>
      </c>
      <c r="AE13" s="640"/>
      <c r="AF13" s="640"/>
      <c r="AG13" s="640"/>
      <c r="AH13" s="640"/>
      <c r="AI13" s="640"/>
      <c r="AJ13" s="640"/>
      <c r="AK13" s="640"/>
      <c r="AL13" s="641" t="s">
        <v>122</v>
      </c>
      <c r="AM13" s="642"/>
      <c r="AN13" s="642"/>
      <c r="AO13" s="643"/>
      <c r="AP13" s="633" t="s">
        <v>242</v>
      </c>
      <c r="AQ13" s="634"/>
      <c r="AR13" s="634"/>
      <c r="AS13" s="634"/>
      <c r="AT13" s="634"/>
      <c r="AU13" s="634"/>
      <c r="AV13" s="634"/>
      <c r="AW13" s="634"/>
      <c r="AX13" s="634"/>
      <c r="AY13" s="634"/>
      <c r="AZ13" s="634"/>
      <c r="BA13" s="634"/>
      <c r="BB13" s="634"/>
      <c r="BC13" s="634"/>
      <c r="BD13" s="634"/>
      <c r="BE13" s="634"/>
      <c r="BF13" s="635"/>
      <c r="BG13" s="636">
        <v>1977846</v>
      </c>
      <c r="BH13" s="637"/>
      <c r="BI13" s="637"/>
      <c r="BJ13" s="637"/>
      <c r="BK13" s="637"/>
      <c r="BL13" s="637"/>
      <c r="BM13" s="637"/>
      <c r="BN13" s="638"/>
      <c r="BO13" s="639">
        <v>52.7</v>
      </c>
      <c r="BP13" s="639"/>
      <c r="BQ13" s="639"/>
      <c r="BR13" s="639"/>
      <c r="BS13" s="640" t="s">
        <v>122</v>
      </c>
      <c r="BT13" s="640"/>
      <c r="BU13" s="640"/>
      <c r="BV13" s="640"/>
      <c r="BW13" s="640"/>
      <c r="BX13" s="640"/>
      <c r="BY13" s="640"/>
      <c r="BZ13" s="640"/>
      <c r="CA13" s="640"/>
      <c r="CB13" s="644"/>
      <c r="CD13" s="633" t="s">
        <v>243</v>
      </c>
      <c r="CE13" s="634"/>
      <c r="CF13" s="634"/>
      <c r="CG13" s="634"/>
      <c r="CH13" s="634"/>
      <c r="CI13" s="634"/>
      <c r="CJ13" s="634"/>
      <c r="CK13" s="634"/>
      <c r="CL13" s="634"/>
      <c r="CM13" s="634"/>
      <c r="CN13" s="634"/>
      <c r="CO13" s="634"/>
      <c r="CP13" s="634"/>
      <c r="CQ13" s="635"/>
      <c r="CR13" s="636">
        <v>1223594</v>
      </c>
      <c r="CS13" s="637"/>
      <c r="CT13" s="637"/>
      <c r="CU13" s="637"/>
      <c r="CV13" s="637"/>
      <c r="CW13" s="637"/>
      <c r="CX13" s="637"/>
      <c r="CY13" s="638"/>
      <c r="CZ13" s="639">
        <v>5.7</v>
      </c>
      <c r="DA13" s="639"/>
      <c r="DB13" s="639"/>
      <c r="DC13" s="639"/>
      <c r="DD13" s="645">
        <v>786592</v>
      </c>
      <c r="DE13" s="637"/>
      <c r="DF13" s="637"/>
      <c r="DG13" s="637"/>
      <c r="DH13" s="637"/>
      <c r="DI13" s="637"/>
      <c r="DJ13" s="637"/>
      <c r="DK13" s="637"/>
      <c r="DL13" s="637"/>
      <c r="DM13" s="637"/>
      <c r="DN13" s="637"/>
      <c r="DO13" s="637"/>
      <c r="DP13" s="638"/>
      <c r="DQ13" s="645">
        <v>576186</v>
      </c>
      <c r="DR13" s="637"/>
      <c r="DS13" s="637"/>
      <c r="DT13" s="637"/>
      <c r="DU13" s="637"/>
      <c r="DV13" s="637"/>
      <c r="DW13" s="637"/>
      <c r="DX13" s="637"/>
      <c r="DY13" s="637"/>
      <c r="DZ13" s="637"/>
      <c r="EA13" s="637"/>
      <c r="EB13" s="637"/>
      <c r="EC13" s="646"/>
    </row>
    <row r="14" spans="2:143" ht="11.25" customHeight="1" x14ac:dyDescent="0.15">
      <c r="B14" s="633" t="s">
        <v>244</v>
      </c>
      <c r="C14" s="634"/>
      <c r="D14" s="634"/>
      <c r="E14" s="634"/>
      <c r="F14" s="634"/>
      <c r="G14" s="634"/>
      <c r="H14" s="634"/>
      <c r="I14" s="634"/>
      <c r="J14" s="634"/>
      <c r="K14" s="634"/>
      <c r="L14" s="634"/>
      <c r="M14" s="634"/>
      <c r="N14" s="634"/>
      <c r="O14" s="634"/>
      <c r="P14" s="634"/>
      <c r="Q14" s="635"/>
      <c r="R14" s="636" t="s">
        <v>122</v>
      </c>
      <c r="S14" s="637"/>
      <c r="T14" s="637"/>
      <c r="U14" s="637"/>
      <c r="V14" s="637"/>
      <c r="W14" s="637"/>
      <c r="X14" s="637"/>
      <c r="Y14" s="638"/>
      <c r="Z14" s="639" t="s">
        <v>122</v>
      </c>
      <c r="AA14" s="639"/>
      <c r="AB14" s="639"/>
      <c r="AC14" s="639"/>
      <c r="AD14" s="640" t="s">
        <v>122</v>
      </c>
      <c r="AE14" s="640"/>
      <c r="AF14" s="640"/>
      <c r="AG14" s="640"/>
      <c r="AH14" s="640"/>
      <c r="AI14" s="640"/>
      <c r="AJ14" s="640"/>
      <c r="AK14" s="640"/>
      <c r="AL14" s="641" t="s">
        <v>122</v>
      </c>
      <c r="AM14" s="642"/>
      <c r="AN14" s="642"/>
      <c r="AO14" s="643"/>
      <c r="AP14" s="633" t="s">
        <v>245</v>
      </c>
      <c r="AQ14" s="634"/>
      <c r="AR14" s="634"/>
      <c r="AS14" s="634"/>
      <c r="AT14" s="634"/>
      <c r="AU14" s="634"/>
      <c r="AV14" s="634"/>
      <c r="AW14" s="634"/>
      <c r="AX14" s="634"/>
      <c r="AY14" s="634"/>
      <c r="AZ14" s="634"/>
      <c r="BA14" s="634"/>
      <c r="BB14" s="634"/>
      <c r="BC14" s="634"/>
      <c r="BD14" s="634"/>
      <c r="BE14" s="634"/>
      <c r="BF14" s="635"/>
      <c r="BG14" s="636">
        <v>167586</v>
      </c>
      <c r="BH14" s="637"/>
      <c r="BI14" s="637"/>
      <c r="BJ14" s="637"/>
      <c r="BK14" s="637"/>
      <c r="BL14" s="637"/>
      <c r="BM14" s="637"/>
      <c r="BN14" s="638"/>
      <c r="BO14" s="639">
        <v>4.5</v>
      </c>
      <c r="BP14" s="639"/>
      <c r="BQ14" s="639"/>
      <c r="BR14" s="639"/>
      <c r="BS14" s="640" t="s">
        <v>122</v>
      </c>
      <c r="BT14" s="640"/>
      <c r="BU14" s="640"/>
      <c r="BV14" s="640"/>
      <c r="BW14" s="640"/>
      <c r="BX14" s="640"/>
      <c r="BY14" s="640"/>
      <c r="BZ14" s="640"/>
      <c r="CA14" s="640"/>
      <c r="CB14" s="644"/>
      <c r="CD14" s="633" t="s">
        <v>246</v>
      </c>
      <c r="CE14" s="634"/>
      <c r="CF14" s="634"/>
      <c r="CG14" s="634"/>
      <c r="CH14" s="634"/>
      <c r="CI14" s="634"/>
      <c r="CJ14" s="634"/>
      <c r="CK14" s="634"/>
      <c r="CL14" s="634"/>
      <c r="CM14" s="634"/>
      <c r="CN14" s="634"/>
      <c r="CO14" s="634"/>
      <c r="CP14" s="634"/>
      <c r="CQ14" s="635"/>
      <c r="CR14" s="636">
        <v>734738</v>
      </c>
      <c r="CS14" s="637"/>
      <c r="CT14" s="637"/>
      <c r="CU14" s="637"/>
      <c r="CV14" s="637"/>
      <c r="CW14" s="637"/>
      <c r="CX14" s="637"/>
      <c r="CY14" s="638"/>
      <c r="CZ14" s="639">
        <v>3.4</v>
      </c>
      <c r="DA14" s="639"/>
      <c r="DB14" s="639"/>
      <c r="DC14" s="639"/>
      <c r="DD14" s="645">
        <v>80913</v>
      </c>
      <c r="DE14" s="637"/>
      <c r="DF14" s="637"/>
      <c r="DG14" s="637"/>
      <c r="DH14" s="637"/>
      <c r="DI14" s="637"/>
      <c r="DJ14" s="637"/>
      <c r="DK14" s="637"/>
      <c r="DL14" s="637"/>
      <c r="DM14" s="637"/>
      <c r="DN14" s="637"/>
      <c r="DO14" s="637"/>
      <c r="DP14" s="638"/>
      <c r="DQ14" s="645">
        <v>651824</v>
      </c>
      <c r="DR14" s="637"/>
      <c r="DS14" s="637"/>
      <c r="DT14" s="637"/>
      <c r="DU14" s="637"/>
      <c r="DV14" s="637"/>
      <c r="DW14" s="637"/>
      <c r="DX14" s="637"/>
      <c r="DY14" s="637"/>
      <c r="DZ14" s="637"/>
      <c r="EA14" s="637"/>
      <c r="EB14" s="637"/>
      <c r="EC14" s="646"/>
    </row>
    <row r="15" spans="2:143" ht="11.25" customHeight="1" x14ac:dyDescent="0.15">
      <c r="B15" s="633" t="s">
        <v>247</v>
      </c>
      <c r="C15" s="634"/>
      <c r="D15" s="634"/>
      <c r="E15" s="634"/>
      <c r="F15" s="634"/>
      <c r="G15" s="634"/>
      <c r="H15" s="634"/>
      <c r="I15" s="634"/>
      <c r="J15" s="634"/>
      <c r="K15" s="634"/>
      <c r="L15" s="634"/>
      <c r="M15" s="634"/>
      <c r="N15" s="634"/>
      <c r="O15" s="634"/>
      <c r="P15" s="634"/>
      <c r="Q15" s="635"/>
      <c r="R15" s="636">
        <v>42215</v>
      </c>
      <c r="S15" s="637"/>
      <c r="T15" s="637"/>
      <c r="U15" s="637"/>
      <c r="V15" s="637"/>
      <c r="W15" s="637"/>
      <c r="X15" s="637"/>
      <c r="Y15" s="638"/>
      <c r="Z15" s="639">
        <v>0.2</v>
      </c>
      <c r="AA15" s="639"/>
      <c r="AB15" s="639"/>
      <c r="AC15" s="639"/>
      <c r="AD15" s="640">
        <v>42215</v>
      </c>
      <c r="AE15" s="640"/>
      <c r="AF15" s="640"/>
      <c r="AG15" s="640"/>
      <c r="AH15" s="640"/>
      <c r="AI15" s="640"/>
      <c r="AJ15" s="640"/>
      <c r="AK15" s="640"/>
      <c r="AL15" s="641">
        <v>0.4</v>
      </c>
      <c r="AM15" s="642"/>
      <c r="AN15" s="642"/>
      <c r="AO15" s="643"/>
      <c r="AP15" s="633" t="s">
        <v>248</v>
      </c>
      <c r="AQ15" s="634"/>
      <c r="AR15" s="634"/>
      <c r="AS15" s="634"/>
      <c r="AT15" s="634"/>
      <c r="AU15" s="634"/>
      <c r="AV15" s="634"/>
      <c r="AW15" s="634"/>
      <c r="AX15" s="634"/>
      <c r="AY15" s="634"/>
      <c r="AZ15" s="634"/>
      <c r="BA15" s="634"/>
      <c r="BB15" s="634"/>
      <c r="BC15" s="634"/>
      <c r="BD15" s="634"/>
      <c r="BE15" s="634"/>
      <c r="BF15" s="635"/>
      <c r="BG15" s="636">
        <v>224456</v>
      </c>
      <c r="BH15" s="637"/>
      <c r="BI15" s="637"/>
      <c r="BJ15" s="637"/>
      <c r="BK15" s="637"/>
      <c r="BL15" s="637"/>
      <c r="BM15" s="637"/>
      <c r="BN15" s="638"/>
      <c r="BO15" s="639">
        <v>6</v>
      </c>
      <c r="BP15" s="639"/>
      <c r="BQ15" s="639"/>
      <c r="BR15" s="639"/>
      <c r="BS15" s="640" t="s">
        <v>122</v>
      </c>
      <c r="BT15" s="640"/>
      <c r="BU15" s="640"/>
      <c r="BV15" s="640"/>
      <c r="BW15" s="640"/>
      <c r="BX15" s="640"/>
      <c r="BY15" s="640"/>
      <c r="BZ15" s="640"/>
      <c r="CA15" s="640"/>
      <c r="CB15" s="644"/>
      <c r="CD15" s="633" t="s">
        <v>249</v>
      </c>
      <c r="CE15" s="634"/>
      <c r="CF15" s="634"/>
      <c r="CG15" s="634"/>
      <c r="CH15" s="634"/>
      <c r="CI15" s="634"/>
      <c r="CJ15" s="634"/>
      <c r="CK15" s="634"/>
      <c r="CL15" s="634"/>
      <c r="CM15" s="634"/>
      <c r="CN15" s="634"/>
      <c r="CO15" s="634"/>
      <c r="CP15" s="634"/>
      <c r="CQ15" s="635"/>
      <c r="CR15" s="636">
        <v>2072006</v>
      </c>
      <c r="CS15" s="637"/>
      <c r="CT15" s="637"/>
      <c r="CU15" s="637"/>
      <c r="CV15" s="637"/>
      <c r="CW15" s="637"/>
      <c r="CX15" s="637"/>
      <c r="CY15" s="638"/>
      <c r="CZ15" s="639">
        <v>9.6999999999999993</v>
      </c>
      <c r="DA15" s="639"/>
      <c r="DB15" s="639"/>
      <c r="DC15" s="639"/>
      <c r="DD15" s="645">
        <v>443601</v>
      </c>
      <c r="DE15" s="637"/>
      <c r="DF15" s="637"/>
      <c r="DG15" s="637"/>
      <c r="DH15" s="637"/>
      <c r="DI15" s="637"/>
      <c r="DJ15" s="637"/>
      <c r="DK15" s="637"/>
      <c r="DL15" s="637"/>
      <c r="DM15" s="637"/>
      <c r="DN15" s="637"/>
      <c r="DO15" s="637"/>
      <c r="DP15" s="638"/>
      <c r="DQ15" s="645">
        <v>1506946</v>
      </c>
      <c r="DR15" s="637"/>
      <c r="DS15" s="637"/>
      <c r="DT15" s="637"/>
      <c r="DU15" s="637"/>
      <c r="DV15" s="637"/>
      <c r="DW15" s="637"/>
      <c r="DX15" s="637"/>
      <c r="DY15" s="637"/>
      <c r="DZ15" s="637"/>
      <c r="EA15" s="637"/>
      <c r="EB15" s="637"/>
      <c r="EC15" s="646"/>
    </row>
    <row r="16" spans="2:143" ht="11.25" customHeight="1" x14ac:dyDescent="0.15">
      <c r="B16" s="633" t="s">
        <v>250</v>
      </c>
      <c r="C16" s="634"/>
      <c r="D16" s="634"/>
      <c r="E16" s="634"/>
      <c r="F16" s="634"/>
      <c r="G16" s="634"/>
      <c r="H16" s="634"/>
      <c r="I16" s="634"/>
      <c r="J16" s="634"/>
      <c r="K16" s="634"/>
      <c r="L16" s="634"/>
      <c r="M16" s="634"/>
      <c r="N16" s="634"/>
      <c r="O16" s="634"/>
      <c r="P16" s="634"/>
      <c r="Q16" s="635"/>
      <c r="R16" s="636">
        <v>72199</v>
      </c>
      <c r="S16" s="637"/>
      <c r="T16" s="637"/>
      <c r="U16" s="637"/>
      <c r="V16" s="637"/>
      <c r="W16" s="637"/>
      <c r="X16" s="637"/>
      <c r="Y16" s="638"/>
      <c r="Z16" s="639">
        <v>0.3</v>
      </c>
      <c r="AA16" s="639"/>
      <c r="AB16" s="639"/>
      <c r="AC16" s="639"/>
      <c r="AD16" s="640">
        <v>72199</v>
      </c>
      <c r="AE16" s="640"/>
      <c r="AF16" s="640"/>
      <c r="AG16" s="640"/>
      <c r="AH16" s="640"/>
      <c r="AI16" s="640"/>
      <c r="AJ16" s="640"/>
      <c r="AK16" s="640"/>
      <c r="AL16" s="641">
        <v>0.6</v>
      </c>
      <c r="AM16" s="642"/>
      <c r="AN16" s="642"/>
      <c r="AO16" s="643"/>
      <c r="AP16" s="633" t="s">
        <v>251</v>
      </c>
      <c r="AQ16" s="634"/>
      <c r="AR16" s="634"/>
      <c r="AS16" s="634"/>
      <c r="AT16" s="634"/>
      <c r="AU16" s="634"/>
      <c r="AV16" s="634"/>
      <c r="AW16" s="634"/>
      <c r="AX16" s="634"/>
      <c r="AY16" s="634"/>
      <c r="AZ16" s="634"/>
      <c r="BA16" s="634"/>
      <c r="BB16" s="634"/>
      <c r="BC16" s="634"/>
      <c r="BD16" s="634"/>
      <c r="BE16" s="634"/>
      <c r="BF16" s="635"/>
      <c r="BG16" s="636" t="s">
        <v>122</v>
      </c>
      <c r="BH16" s="637"/>
      <c r="BI16" s="637"/>
      <c r="BJ16" s="637"/>
      <c r="BK16" s="637"/>
      <c r="BL16" s="637"/>
      <c r="BM16" s="637"/>
      <c r="BN16" s="638"/>
      <c r="BO16" s="639" t="s">
        <v>122</v>
      </c>
      <c r="BP16" s="639"/>
      <c r="BQ16" s="639"/>
      <c r="BR16" s="639"/>
      <c r="BS16" s="640" t="s">
        <v>122</v>
      </c>
      <c r="BT16" s="640"/>
      <c r="BU16" s="640"/>
      <c r="BV16" s="640"/>
      <c r="BW16" s="640"/>
      <c r="BX16" s="640"/>
      <c r="BY16" s="640"/>
      <c r="BZ16" s="640"/>
      <c r="CA16" s="640"/>
      <c r="CB16" s="644"/>
      <c r="CD16" s="633" t="s">
        <v>252</v>
      </c>
      <c r="CE16" s="634"/>
      <c r="CF16" s="634"/>
      <c r="CG16" s="634"/>
      <c r="CH16" s="634"/>
      <c r="CI16" s="634"/>
      <c r="CJ16" s="634"/>
      <c r="CK16" s="634"/>
      <c r="CL16" s="634"/>
      <c r="CM16" s="634"/>
      <c r="CN16" s="634"/>
      <c r="CO16" s="634"/>
      <c r="CP16" s="634"/>
      <c r="CQ16" s="635"/>
      <c r="CR16" s="636">
        <v>161951</v>
      </c>
      <c r="CS16" s="637"/>
      <c r="CT16" s="637"/>
      <c r="CU16" s="637"/>
      <c r="CV16" s="637"/>
      <c r="CW16" s="637"/>
      <c r="CX16" s="637"/>
      <c r="CY16" s="638"/>
      <c r="CZ16" s="639">
        <v>0.8</v>
      </c>
      <c r="DA16" s="639"/>
      <c r="DB16" s="639"/>
      <c r="DC16" s="639"/>
      <c r="DD16" s="645" t="s">
        <v>122</v>
      </c>
      <c r="DE16" s="637"/>
      <c r="DF16" s="637"/>
      <c r="DG16" s="637"/>
      <c r="DH16" s="637"/>
      <c r="DI16" s="637"/>
      <c r="DJ16" s="637"/>
      <c r="DK16" s="637"/>
      <c r="DL16" s="637"/>
      <c r="DM16" s="637"/>
      <c r="DN16" s="637"/>
      <c r="DO16" s="637"/>
      <c r="DP16" s="638"/>
      <c r="DQ16" s="645">
        <v>27784</v>
      </c>
      <c r="DR16" s="637"/>
      <c r="DS16" s="637"/>
      <c r="DT16" s="637"/>
      <c r="DU16" s="637"/>
      <c r="DV16" s="637"/>
      <c r="DW16" s="637"/>
      <c r="DX16" s="637"/>
      <c r="DY16" s="637"/>
      <c r="DZ16" s="637"/>
      <c r="EA16" s="637"/>
      <c r="EB16" s="637"/>
      <c r="EC16" s="646"/>
    </row>
    <row r="17" spans="2:133" ht="11.25" customHeight="1" x14ac:dyDescent="0.15">
      <c r="B17" s="633" t="s">
        <v>253</v>
      </c>
      <c r="C17" s="634"/>
      <c r="D17" s="634"/>
      <c r="E17" s="634"/>
      <c r="F17" s="634"/>
      <c r="G17" s="634"/>
      <c r="H17" s="634"/>
      <c r="I17" s="634"/>
      <c r="J17" s="634"/>
      <c r="K17" s="634"/>
      <c r="L17" s="634"/>
      <c r="M17" s="634"/>
      <c r="N17" s="634"/>
      <c r="O17" s="634"/>
      <c r="P17" s="634"/>
      <c r="Q17" s="635"/>
      <c r="R17" s="636">
        <v>164048</v>
      </c>
      <c r="S17" s="637"/>
      <c r="T17" s="637"/>
      <c r="U17" s="637"/>
      <c r="V17" s="637"/>
      <c r="W17" s="637"/>
      <c r="X17" s="637"/>
      <c r="Y17" s="638"/>
      <c r="Z17" s="639">
        <v>0.7</v>
      </c>
      <c r="AA17" s="639"/>
      <c r="AB17" s="639"/>
      <c r="AC17" s="639"/>
      <c r="AD17" s="640">
        <v>164048</v>
      </c>
      <c r="AE17" s="640"/>
      <c r="AF17" s="640"/>
      <c r="AG17" s="640"/>
      <c r="AH17" s="640"/>
      <c r="AI17" s="640"/>
      <c r="AJ17" s="640"/>
      <c r="AK17" s="640"/>
      <c r="AL17" s="641">
        <v>1.4</v>
      </c>
      <c r="AM17" s="642"/>
      <c r="AN17" s="642"/>
      <c r="AO17" s="643"/>
      <c r="AP17" s="633" t="s">
        <v>254</v>
      </c>
      <c r="AQ17" s="634"/>
      <c r="AR17" s="634"/>
      <c r="AS17" s="634"/>
      <c r="AT17" s="634"/>
      <c r="AU17" s="634"/>
      <c r="AV17" s="634"/>
      <c r="AW17" s="634"/>
      <c r="AX17" s="634"/>
      <c r="AY17" s="634"/>
      <c r="AZ17" s="634"/>
      <c r="BA17" s="634"/>
      <c r="BB17" s="634"/>
      <c r="BC17" s="634"/>
      <c r="BD17" s="634"/>
      <c r="BE17" s="634"/>
      <c r="BF17" s="635"/>
      <c r="BG17" s="636" t="s">
        <v>122</v>
      </c>
      <c r="BH17" s="637"/>
      <c r="BI17" s="637"/>
      <c r="BJ17" s="637"/>
      <c r="BK17" s="637"/>
      <c r="BL17" s="637"/>
      <c r="BM17" s="637"/>
      <c r="BN17" s="638"/>
      <c r="BO17" s="639" t="s">
        <v>122</v>
      </c>
      <c r="BP17" s="639"/>
      <c r="BQ17" s="639"/>
      <c r="BR17" s="639"/>
      <c r="BS17" s="640" t="s">
        <v>122</v>
      </c>
      <c r="BT17" s="640"/>
      <c r="BU17" s="640"/>
      <c r="BV17" s="640"/>
      <c r="BW17" s="640"/>
      <c r="BX17" s="640"/>
      <c r="BY17" s="640"/>
      <c r="BZ17" s="640"/>
      <c r="CA17" s="640"/>
      <c r="CB17" s="644"/>
      <c r="CD17" s="633" t="s">
        <v>255</v>
      </c>
      <c r="CE17" s="634"/>
      <c r="CF17" s="634"/>
      <c r="CG17" s="634"/>
      <c r="CH17" s="634"/>
      <c r="CI17" s="634"/>
      <c r="CJ17" s="634"/>
      <c r="CK17" s="634"/>
      <c r="CL17" s="634"/>
      <c r="CM17" s="634"/>
      <c r="CN17" s="634"/>
      <c r="CO17" s="634"/>
      <c r="CP17" s="634"/>
      <c r="CQ17" s="635"/>
      <c r="CR17" s="636">
        <v>2151176</v>
      </c>
      <c r="CS17" s="637"/>
      <c r="CT17" s="637"/>
      <c r="CU17" s="637"/>
      <c r="CV17" s="637"/>
      <c r="CW17" s="637"/>
      <c r="CX17" s="637"/>
      <c r="CY17" s="638"/>
      <c r="CZ17" s="639">
        <v>10.1</v>
      </c>
      <c r="DA17" s="639"/>
      <c r="DB17" s="639"/>
      <c r="DC17" s="639"/>
      <c r="DD17" s="645" t="s">
        <v>122</v>
      </c>
      <c r="DE17" s="637"/>
      <c r="DF17" s="637"/>
      <c r="DG17" s="637"/>
      <c r="DH17" s="637"/>
      <c r="DI17" s="637"/>
      <c r="DJ17" s="637"/>
      <c r="DK17" s="637"/>
      <c r="DL17" s="637"/>
      <c r="DM17" s="637"/>
      <c r="DN17" s="637"/>
      <c r="DO17" s="637"/>
      <c r="DP17" s="638"/>
      <c r="DQ17" s="645">
        <v>2071082</v>
      </c>
      <c r="DR17" s="637"/>
      <c r="DS17" s="637"/>
      <c r="DT17" s="637"/>
      <c r="DU17" s="637"/>
      <c r="DV17" s="637"/>
      <c r="DW17" s="637"/>
      <c r="DX17" s="637"/>
      <c r="DY17" s="637"/>
      <c r="DZ17" s="637"/>
      <c r="EA17" s="637"/>
      <c r="EB17" s="637"/>
      <c r="EC17" s="646"/>
    </row>
    <row r="18" spans="2:133" ht="11.25" customHeight="1" x14ac:dyDescent="0.15">
      <c r="B18" s="633" t="s">
        <v>256</v>
      </c>
      <c r="C18" s="634"/>
      <c r="D18" s="634"/>
      <c r="E18" s="634"/>
      <c r="F18" s="634"/>
      <c r="G18" s="634"/>
      <c r="H18" s="634"/>
      <c r="I18" s="634"/>
      <c r="J18" s="634"/>
      <c r="K18" s="634"/>
      <c r="L18" s="634"/>
      <c r="M18" s="634"/>
      <c r="N18" s="634"/>
      <c r="O18" s="634"/>
      <c r="P18" s="634"/>
      <c r="Q18" s="635"/>
      <c r="R18" s="636">
        <v>29434</v>
      </c>
      <c r="S18" s="637"/>
      <c r="T18" s="637"/>
      <c r="U18" s="637"/>
      <c r="V18" s="637"/>
      <c r="W18" s="637"/>
      <c r="X18" s="637"/>
      <c r="Y18" s="638"/>
      <c r="Z18" s="639">
        <v>0.1</v>
      </c>
      <c r="AA18" s="639"/>
      <c r="AB18" s="639"/>
      <c r="AC18" s="639"/>
      <c r="AD18" s="640">
        <v>29434</v>
      </c>
      <c r="AE18" s="640"/>
      <c r="AF18" s="640"/>
      <c r="AG18" s="640"/>
      <c r="AH18" s="640"/>
      <c r="AI18" s="640"/>
      <c r="AJ18" s="640"/>
      <c r="AK18" s="640"/>
      <c r="AL18" s="641">
        <v>0.3</v>
      </c>
      <c r="AM18" s="642"/>
      <c r="AN18" s="642"/>
      <c r="AO18" s="643"/>
      <c r="AP18" s="633" t="s">
        <v>257</v>
      </c>
      <c r="AQ18" s="634"/>
      <c r="AR18" s="634"/>
      <c r="AS18" s="634"/>
      <c r="AT18" s="634"/>
      <c r="AU18" s="634"/>
      <c r="AV18" s="634"/>
      <c r="AW18" s="634"/>
      <c r="AX18" s="634"/>
      <c r="AY18" s="634"/>
      <c r="AZ18" s="634"/>
      <c r="BA18" s="634"/>
      <c r="BB18" s="634"/>
      <c r="BC18" s="634"/>
      <c r="BD18" s="634"/>
      <c r="BE18" s="634"/>
      <c r="BF18" s="635"/>
      <c r="BG18" s="636" t="s">
        <v>122</v>
      </c>
      <c r="BH18" s="637"/>
      <c r="BI18" s="637"/>
      <c r="BJ18" s="637"/>
      <c r="BK18" s="637"/>
      <c r="BL18" s="637"/>
      <c r="BM18" s="637"/>
      <c r="BN18" s="638"/>
      <c r="BO18" s="639" t="s">
        <v>122</v>
      </c>
      <c r="BP18" s="639"/>
      <c r="BQ18" s="639"/>
      <c r="BR18" s="639"/>
      <c r="BS18" s="640" t="s">
        <v>122</v>
      </c>
      <c r="BT18" s="640"/>
      <c r="BU18" s="640"/>
      <c r="BV18" s="640"/>
      <c r="BW18" s="640"/>
      <c r="BX18" s="640"/>
      <c r="BY18" s="640"/>
      <c r="BZ18" s="640"/>
      <c r="CA18" s="640"/>
      <c r="CB18" s="644"/>
      <c r="CD18" s="633" t="s">
        <v>258</v>
      </c>
      <c r="CE18" s="634"/>
      <c r="CF18" s="634"/>
      <c r="CG18" s="634"/>
      <c r="CH18" s="634"/>
      <c r="CI18" s="634"/>
      <c r="CJ18" s="634"/>
      <c r="CK18" s="634"/>
      <c r="CL18" s="634"/>
      <c r="CM18" s="634"/>
      <c r="CN18" s="634"/>
      <c r="CO18" s="634"/>
      <c r="CP18" s="634"/>
      <c r="CQ18" s="635"/>
      <c r="CR18" s="636" t="s">
        <v>122</v>
      </c>
      <c r="CS18" s="637"/>
      <c r="CT18" s="637"/>
      <c r="CU18" s="637"/>
      <c r="CV18" s="637"/>
      <c r="CW18" s="637"/>
      <c r="CX18" s="637"/>
      <c r="CY18" s="638"/>
      <c r="CZ18" s="639" t="s">
        <v>122</v>
      </c>
      <c r="DA18" s="639"/>
      <c r="DB18" s="639"/>
      <c r="DC18" s="639"/>
      <c r="DD18" s="645" t="s">
        <v>122</v>
      </c>
      <c r="DE18" s="637"/>
      <c r="DF18" s="637"/>
      <c r="DG18" s="637"/>
      <c r="DH18" s="637"/>
      <c r="DI18" s="637"/>
      <c r="DJ18" s="637"/>
      <c r="DK18" s="637"/>
      <c r="DL18" s="637"/>
      <c r="DM18" s="637"/>
      <c r="DN18" s="637"/>
      <c r="DO18" s="637"/>
      <c r="DP18" s="638"/>
      <c r="DQ18" s="645" t="s">
        <v>122</v>
      </c>
      <c r="DR18" s="637"/>
      <c r="DS18" s="637"/>
      <c r="DT18" s="637"/>
      <c r="DU18" s="637"/>
      <c r="DV18" s="637"/>
      <c r="DW18" s="637"/>
      <c r="DX18" s="637"/>
      <c r="DY18" s="637"/>
      <c r="DZ18" s="637"/>
      <c r="EA18" s="637"/>
      <c r="EB18" s="637"/>
      <c r="EC18" s="646"/>
    </row>
    <row r="19" spans="2:133" ht="11.25" customHeight="1" x14ac:dyDescent="0.15">
      <c r="B19" s="633" t="s">
        <v>259</v>
      </c>
      <c r="C19" s="634"/>
      <c r="D19" s="634"/>
      <c r="E19" s="634"/>
      <c r="F19" s="634"/>
      <c r="G19" s="634"/>
      <c r="H19" s="634"/>
      <c r="I19" s="634"/>
      <c r="J19" s="634"/>
      <c r="K19" s="634"/>
      <c r="L19" s="634"/>
      <c r="M19" s="634"/>
      <c r="N19" s="634"/>
      <c r="O19" s="634"/>
      <c r="P19" s="634"/>
      <c r="Q19" s="635"/>
      <c r="R19" s="636">
        <v>133383</v>
      </c>
      <c r="S19" s="637"/>
      <c r="T19" s="637"/>
      <c r="U19" s="637"/>
      <c r="V19" s="637"/>
      <c r="W19" s="637"/>
      <c r="X19" s="637"/>
      <c r="Y19" s="638"/>
      <c r="Z19" s="639">
        <v>0.6</v>
      </c>
      <c r="AA19" s="639"/>
      <c r="AB19" s="639"/>
      <c r="AC19" s="639"/>
      <c r="AD19" s="640">
        <v>133383</v>
      </c>
      <c r="AE19" s="640"/>
      <c r="AF19" s="640"/>
      <c r="AG19" s="640"/>
      <c r="AH19" s="640"/>
      <c r="AI19" s="640"/>
      <c r="AJ19" s="640"/>
      <c r="AK19" s="640"/>
      <c r="AL19" s="641">
        <v>1.1000000000000001</v>
      </c>
      <c r="AM19" s="642"/>
      <c r="AN19" s="642"/>
      <c r="AO19" s="643"/>
      <c r="AP19" s="633" t="s">
        <v>260</v>
      </c>
      <c r="AQ19" s="634"/>
      <c r="AR19" s="634"/>
      <c r="AS19" s="634"/>
      <c r="AT19" s="634"/>
      <c r="AU19" s="634"/>
      <c r="AV19" s="634"/>
      <c r="AW19" s="634"/>
      <c r="AX19" s="634"/>
      <c r="AY19" s="634"/>
      <c r="AZ19" s="634"/>
      <c r="BA19" s="634"/>
      <c r="BB19" s="634"/>
      <c r="BC19" s="634"/>
      <c r="BD19" s="634"/>
      <c r="BE19" s="634"/>
      <c r="BF19" s="635"/>
      <c r="BG19" s="636" t="s">
        <v>122</v>
      </c>
      <c r="BH19" s="637"/>
      <c r="BI19" s="637"/>
      <c r="BJ19" s="637"/>
      <c r="BK19" s="637"/>
      <c r="BL19" s="637"/>
      <c r="BM19" s="637"/>
      <c r="BN19" s="638"/>
      <c r="BO19" s="639" t="s">
        <v>122</v>
      </c>
      <c r="BP19" s="639"/>
      <c r="BQ19" s="639"/>
      <c r="BR19" s="639"/>
      <c r="BS19" s="640" t="s">
        <v>122</v>
      </c>
      <c r="BT19" s="640"/>
      <c r="BU19" s="640"/>
      <c r="BV19" s="640"/>
      <c r="BW19" s="640"/>
      <c r="BX19" s="640"/>
      <c r="BY19" s="640"/>
      <c r="BZ19" s="640"/>
      <c r="CA19" s="640"/>
      <c r="CB19" s="644"/>
      <c r="CD19" s="633" t="s">
        <v>261</v>
      </c>
      <c r="CE19" s="634"/>
      <c r="CF19" s="634"/>
      <c r="CG19" s="634"/>
      <c r="CH19" s="634"/>
      <c r="CI19" s="634"/>
      <c r="CJ19" s="634"/>
      <c r="CK19" s="634"/>
      <c r="CL19" s="634"/>
      <c r="CM19" s="634"/>
      <c r="CN19" s="634"/>
      <c r="CO19" s="634"/>
      <c r="CP19" s="634"/>
      <c r="CQ19" s="635"/>
      <c r="CR19" s="636" t="s">
        <v>122</v>
      </c>
      <c r="CS19" s="637"/>
      <c r="CT19" s="637"/>
      <c r="CU19" s="637"/>
      <c r="CV19" s="637"/>
      <c r="CW19" s="637"/>
      <c r="CX19" s="637"/>
      <c r="CY19" s="638"/>
      <c r="CZ19" s="639" t="s">
        <v>122</v>
      </c>
      <c r="DA19" s="639"/>
      <c r="DB19" s="639"/>
      <c r="DC19" s="639"/>
      <c r="DD19" s="645" t="s">
        <v>122</v>
      </c>
      <c r="DE19" s="637"/>
      <c r="DF19" s="637"/>
      <c r="DG19" s="637"/>
      <c r="DH19" s="637"/>
      <c r="DI19" s="637"/>
      <c r="DJ19" s="637"/>
      <c r="DK19" s="637"/>
      <c r="DL19" s="637"/>
      <c r="DM19" s="637"/>
      <c r="DN19" s="637"/>
      <c r="DO19" s="637"/>
      <c r="DP19" s="638"/>
      <c r="DQ19" s="645" t="s">
        <v>122</v>
      </c>
      <c r="DR19" s="637"/>
      <c r="DS19" s="637"/>
      <c r="DT19" s="637"/>
      <c r="DU19" s="637"/>
      <c r="DV19" s="637"/>
      <c r="DW19" s="637"/>
      <c r="DX19" s="637"/>
      <c r="DY19" s="637"/>
      <c r="DZ19" s="637"/>
      <c r="EA19" s="637"/>
      <c r="EB19" s="637"/>
      <c r="EC19" s="646"/>
    </row>
    <row r="20" spans="2:133" ht="11.25" customHeight="1" x14ac:dyDescent="0.15">
      <c r="B20" s="649" t="s">
        <v>262</v>
      </c>
      <c r="C20" s="650"/>
      <c r="D20" s="650"/>
      <c r="E20" s="650"/>
      <c r="F20" s="650"/>
      <c r="G20" s="650"/>
      <c r="H20" s="650"/>
      <c r="I20" s="650"/>
      <c r="J20" s="650"/>
      <c r="K20" s="650"/>
      <c r="L20" s="650"/>
      <c r="M20" s="650"/>
      <c r="N20" s="650"/>
      <c r="O20" s="650"/>
      <c r="P20" s="650"/>
      <c r="Q20" s="651"/>
      <c r="R20" s="636">
        <v>1231</v>
      </c>
      <c r="S20" s="637"/>
      <c r="T20" s="637"/>
      <c r="U20" s="637"/>
      <c r="V20" s="637"/>
      <c r="W20" s="637"/>
      <c r="X20" s="637"/>
      <c r="Y20" s="638"/>
      <c r="Z20" s="639">
        <v>0</v>
      </c>
      <c r="AA20" s="639"/>
      <c r="AB20" s="639"/>
      <c r="AC20" s="639"/>
      <c r="AD20" s="640">
        <v>1231</v>
      </c>
      <c r="AE20" s="640"/>
      <c r="AF20" s="640"/>
      <c r="AG20" s="640"/>
      <c r="AH20" s="640"/>
      <c r="AI20" s="640"/>
      <c r="AJ20" s="640"/>
      <c r="AK20" s="640"/>
      <c r="AL20" s="641">
        <v>0</v>
      </c>
      <c r="AM20" s="642"/>
      <c r="AN20" s="642"/>
      <c r="AO20" s="643"/>
      <c r="AP20" s="633" t="s">
        <v>263</v>
      </c>
      <c r="AQ20" s="634"/>
      <c r="AR20" s="634"/>
      <c r="AS20" s="634"/>
      <c r="AT20" s="634"/>
      <c r="AU20" s="634"/>
      <c r="AV20" s="634"/>
      <c r="AW20" s="634"/>
      <c r="AX20" s="634"/>
      <c r="AY20" s="634"/>
      <c r="AZ20" s="634"/>
      <c r="BA20" s="634"/>
      <c r="BB20" s="634"/>
      <c r="BC20" s="634"/>
      <c r="BD20" s="634"/>
      <c r="BE20" s="634"/>
      <c r="BF20" s="635"/>
      <c r="BG20" s="636" t="s">
        <v>122</v>
      </c>
      <c r="BH20" s="637"/>
      <c r="BI20" s="637"/>
      <c r="BJ20" s="637"/>
      <c r="BK20" s="637"/>
      <c r="BL20" s="637"/>
      <c r="BM20" s="637"/>
      <c r="BN20" s="638"/>
      <c r="BO20" s="639" t="s">
        <v>122</v>
      </c>
      <c r="BP20" s="639"/>
      <c r="BQ20" s="639"/>
      <c r="BR20" s="639"/>
      <c r="BS20" s="640" t="s">
        <v>122</v>
      </c>
      <c r="BT20" s="640"/>
      <c r="BU20" s="640"/>
      <c r="BV20" s="640"/>
      <c r="BW20" s="640"/>
      <c r="BX20" s="640"/>
      <c r="BY20" s="640"/>
      <c r="BZ20" s="640"/>
      <c r="CA20" s="640"/>
      <c r="CB20" s="644"/>
      <c r="CD20" s="633" t="s">
        <v>264</v>
      </c>
      <c r="CE20" s="634"/>
      <c r="CF20" s="634"/>
      <c r="CG20" s="634"/>
      <c r="CH20" s="634"/>
      <c r="CI20" s="634"/>
      <c r="CJ20" s="634"/>
      <c r="CK20" s="634"/>
      <c r="CL20" s="634"/>
      <c r="CM20" s="634"/>
      <c r="CN20" s="634"/>
      <c r="CO20" s="634"/>
      <c r="CP20" s="634"/>
      <c r="CQ20" s="635"/>
      <c r="CR20" s="636">
        <v>21337652</v>
      </c>
      <c r="CS20" s="637"/>
      <c r="CT20" s="637"/>
      <c r="CU20" s="637"/>
      <c r="CV20" s="637"/>
      <c r="CW20" s="637"/>
      <c r="CX20" s="637"/>
      <c r="CY20" s="638"/>
      <c r="CZ20" s="639">
        <v>100</v>
      </c>
      <c r="DA20" s="639"/>
      <c r="DB20" s="639"/>
      <c r="DC20" s="639"/>
      <c r="DD20" s="645">
        <v>2836349</v>
      </c>
      <c r="DE20" s="637"/>
      <c r="DF20" s="637"/>
      <c r="DG20" s="637"/>
      <c r="DH20" s="637"/>
      <c r="DI20" s="637"/>
      <c r="DJ20" s="637"/>
      <c r="DK20" s="637"/>
      <c r="DL20" s="637"/>
      <c r="DM20" s="637"/>
      <c r="DN20" s="637"/>
      <c r="DO20" s="637"/>
      <c r="DP20" s="638"/>
      <c r="DQ20" s="645">
        <v>13547043</v>
      </c>
      <c r="DR20" s="637"/>
      <c r="DS20" s="637"/>
      <c r="DT20" s="637"/>
      <c r="DU20" s="637"/>
      <c r="DV20" s="637"/>
      <c r="DW20" s="637"/>
      <c r="DX20" s="637"/>
      <c r="DY20" s="637"/>
      <c r="DZ20" s="637"/>
      <c r="EA20" s="637"/>
      <c r="EB20" s="637"/>
      <c r="EC20" s="646"/>
    </row>
    <row r="21" spans="2:133" ht="11.25" customHeight="1" x14ac:dyDescent="0.15">
      <c r="B21" s="633" t="s">
        <v>265</v>
      </c>
      <c r="C21" s="634"/>
      <c r="D21" s="634"/>
      <c r="E21" s="634"/>
      <c r="F21" s="634"/>
      <c r="G21" s="634"/>
      <c r="H21" s="634"/>
      <c r="I21" s="634"/>
      <c r="J21" s="634"/>
      <c r="K21" s="634"/>
      <c r="L21" s="634"/>
      <c r="M21" s="634"/>
      <c r="N21" s="634"/>
      <c r="O21" s="634"/>
      <c r="P21" s="634"/>
      <c r="Q21" s="635"/>
      <c r="R21" s="636">
        <v>7197493</v>
      </c>
      <c r="S21" s="637"/>
      <c r="T21" s="637"/>
      <c r="U21" s="637"/>
      <c r="V21" s="637"/>
      <c r="W21" s="637"/>
      <c r="X21" s="637"/>
      <c r="Y21" s="638"/>
      <c r="Z21" s="639">
        <v>32.700000000000003</v>
      </c>
      <c r="AA21" s="639"/>
      <c r="AB21" s="639"/>
      <c r="AC21" s="639"/>
      <c r="AD21" s="640">
        <v>6452692</v>
      </c>
      <c r="AE21" s="640"/>
      <c r="AF21" s="640"/>
      <c r="AG21" s="640"/>
      <c r="AH21" s="640"/>
      <c r="AI21" s="640"/>
      <c r="AJ21" s="640"/>
      <c r="AK21" s="640"/>
      <c r="AL21" s="641">
        <v>55.1</v>
      </c>
      <c r="AM21" s="642"/>
      <c r="AN21" s="642"/>
      <c r="AO21" s="643"/>
      <c r="AP21" s="633" t="s">
        <v>266</v>
      </c>
      <c r="AQ21" s="652"/>
      <c r="AR21" s="652"/>
      <c r="AS21" s="652"/>
      <c r="AT21" s="652"/>
      <c r="AU21" s="652"/>
      <c r="AV21" s="652"/>
      <c r="AW21" s="652"/>
      <c r="AX21" s="652"/>
      <c r="AY21" s="652"/>
      <c r="AZ21" s="652"/>
      <c r="BA21" s="652"/>
      <c r="BB21" s="652"/>
      <c r="BC21" s="652"/>
      <c r="BD21" s="652"/>
      <c r="BE21" s="652"/>
      <c r="BF21" s="653"/>
      <c r="BG21" s="636" t="s">
        <v>122</v>
      </c>
      <c r="BH21" s="637"/>
      <c r="BI21" s="637"/>
      <c r="BJ21" s="637"/>
      <c r="BK21" s="637"/>
      <c r="BL21" s="637"/>
      <c r="BM21" s="637"/>
      <c r="BN21" s="638"/>
      <c r="BO21" s="639" t="s">
        <v>122</v>
      </c>
      <c r="BP21" s="639"/>
      <c r="BQ21" s="639"/>
      <c r="BR21" s="639"/>
      <c r="BS21" s="640" t="s">
        <v>122</v>
      </c>
      <c r="BT21" s="640"/>
      <c r="BU21" s="640"/>
      <c r="BV21" s="640"/>
      <c r="BW21" s="640"/>
      <c r="BX21" s="640"/>
      <c r="BY21" s="640"/>
      <c r="BZ21" s="640"/>
      <c r="CA21" s="640"/>
      <c r="CB21" s="644"/>
      <c r="CD21" s="659"/>
      <c r="CE21" s="660"/>
      <c r="CF21" s="660"/>
      <c r="CG21" s="660"/>
      <c r="CH21" s="660"/>
      <c r="CI21" s="660"/>
      <c r="CJ21" s="660"/>
      <c r="CK21" s="660"/>
      <c r="CL21" s="660"/>
      <c r="CM21" s="660"/>
      <c r="CN21" s="660"/>
      <c r="CO21" s="660"/>
      <c r="CP21" s="660"/>
      <c r="CQ21" s="661"/>
      <c r="CR21" s="662"/>
      <c r="CS21" s="655"/>
      <c r="CT21" s="655"/>
      <c r="CU21" s="655"/>
      <c r="CV21" s="655"/>
      <c r="CW21" s="655"/>
      <c r="CX21" s="655"/>
      <c r="CY21" s="663"/>
      <c r="CZ21" s="664"/>
      <c r="DA21" s="664"/>
      <c r="DB21" s="664"/>
      <c r="DC21" s="664"/>
      <c r="DD21" s="654"/>
      <c r="DE21" s="655"/>
      <c r="DF21" s="655"/>
      <c r="DG21" s="655"/>
      <c r="DH21" s="655"/>
      <c r="DI21" s="655"/>
      <c r="DJ21" s="655"/>
      <c r="DK21" s="655"/>
      <c r="DL21" s="655"/>
      <c r="DM21" s="655"/>
      <c r="DN21" s="655"/>
      <c r="DO21" s="655"/>
      <c r="DP21" s="663"/>
      <c r="DQ21" s="654"/>
      <c r="DR21" s="655"/>
      <c r="DS21" s="655"/>
      <c r="DT21" s="655"/>
      <c r="DU21" s="655"/>
      <c r="DV21" s="655"/>
      <c r="DW21" s="655"/>
      <c r="DX21" s="655"/>
      <c r="DY21" s="655"/>
      <c r="DZ21" s="655"/>
      <c r="EA21" s="655"/>
      <c r="EB21" s="655"/>
      <c r="EC21" s="656"/>
    </row>
    <row r="22" spans="2:133" ht="11.25" customHeight="1" x14ac:dyDescent="0.15">
      <c r="B22" s="633" t="s">
        <v>267</v>
      </c>
      <c r="C22" s="634"/>
      <c r="D22" s="634"/>
      <c r="E22" s="634"/>
      <c r="F22" s="634"/>
      <c r="G22" s="634"/>
      <c r="H22" s="634"/>
      <c r="I22" s="634"/>
      <c r="J22" s="634"/>
      <c r="K22" s="634"/>
      <c r="L22" s="634"/>
      <c r="M22" s="634"/>
      <c r="N22" s="634"/>
      <c r="O22" s="634"/>
      <c r="P22" s="634"/>
      <c r="Q22" s="635"/>
      <c r="R22" s="636">
        <v>6452692</v>
      </c>
      <c r="S22" s="637"/>
      <c r="T22" s="637"/>
      <c r="U22" s="637"/>
      <c r="V22" s="637"/>
      <c r="W22" s="637"/>
      <c r="X22" s="637"/>
      <c r="Y22" s="638"/>
      <c r="Z22" s="639">
        <v>29.3</v>
      </c>
      <c r="AA22" s="639"/>
      <c r="AB22" s="639"/>
      <c r="AC22" s="639"/>
      <c r="AD22" s="640">
        <v>6452692</v>
      </c>
      <c r="AE22" s="640"/>
      <c r="AF22" s="640"/>
      <c r="AG22" s="640"/>
      <c r="AH22" s="640"/>
      <c r="AI22" s="640"/>
      <c r="AJ22" s="640"/>
      <c r="AK22" s="640"/>
      <c r="AL22" s="641">
        <v>55.1</v>
      </c>
      <c r="AM22" s="642"/>
      <c r="AN22" s="642"/>
      <c r="AO22" s="643"/>
      <c r="AP22" s="633" t="s">
        <v>268</v>
      </c>
      <c r="AQ22" s="652"/>
      <c r="AR22" s="652"/>
      <c r="AS22" s="652"/>
      <c r="AT22" s="652"/>
      <c r="AU22" s="652"/>
      <c r="AV22" s="652"/>
      <c r="AW22" s="652"/>
      <c r="AX22" s="652"/>
      <c r="AY22" s="652"/>
      <c r="AZ22" s="652"/>
      <c r="BA22" s="652"/>
      <c r="BB22" s="652"/>
      <c r="BC22" s="652"/>
      <c r="BD22" s="652"/>
      <c r="BE22" s="652"/>
      <c r="BF22" s="653"/>
      <c r="BG22" s="636" t="s">
        <v>122</v>
      </c>
      <c r="BH22" s="637"/>
      <c r="BI22" s="637"/>
      <c r="BJ22" s="637"/>
      <c r="BK22" s="637"/>
      <c r="BL22" s="637"/>
      <c r="BM22" s="637"/>
      <c r="BN22" s="638"/>
      <c r="BO22" s="639" t="s">
        <v>122</v>
      </c>
      <c r="BP22" s="639"/>
      <c r="BQ22" s="639"/>
      <c r="BR22" s="639"/>
      <c r="BS22" s="640" t="s">
        <v>122</v>
      </c>
      <c r="BT22" s="640"/>
      <c r="BU22" s="640"/>
      <c r="BV22" s="640"/>
      <c r="BW22" s="640"/>
      <c r="BX22" s="640"/>
      <c r="BY22" s="640"/>
      <c r="BZ22" s="640"/>
      <c r="CA22" s="640"/>
      <c r="CB22" s="644"/>
      <c r="CD22" s="618" t="s">
        <v>269</v>
      </c>
      <c r="CE22" s="619"/>
      <c r="CF22" s="619"/>
      <c r="CG22" s="619"/>
      <c r="CH22" s="619"/>
      <c r="CI22" s="619"/>
      <c r="CJ22" s="619"/>
      <c r="CK22" s="619"/>
      <c r="CL22" s="619"/>
      <c r="CM22" s="619"/>
      <c r="CN22" s="619"/>
      <c r="CO22" s="619"/>
      <c r="CP22" s="619"/>
      <c r="CQ22" s="619"/>
      <c r="CR22" s="619"/>
      <c r="CS22" s="619"/>
      <c r="CT22" s="619"/>
      <c r="CU22" s="619"/>
      <c r="CV22" s="619"/>
      <c r="CW22" s="619"/>
      <c r="CX22" s="619"/>
      <c r="CY22" s="619"/>
      <c r="CZ22" s="619"/>
      <c r="DA22" s="619"/>
      <c r="DB22" s="619"/>
      <c r="DC22" s="619"/>
      <c r="DD22" s="619"/>
      <c r="DE22" s="619"/>
      <c r="DF22" s="619"/>
      <c r="DG22" s="619"/>
      <c r="DH22" s="619"/>
      <c r="DI22" s="619"/>
      <c r="DJ22" s="619"/>
      <c r="DK22" s="619"/>
      <c r="DL22" s="619"/>
      <c r="DM22" s="619"/>
      <c r="DN22" s="619"/>
      <c r="DO22" s="619"/>
      <c r="DP22" s="619"/>
      <c r="DQ22" s="619"/>
      <c r="DR22" s="619"/>
      <c r="DS22" s="619"/>
      <c r="DT22" s="619"/>
      <c r="DU22" s="619"/>
      <c r="DV22" s="619"/>
      <c r="DW22" s="619"/>
      <c r="DX22" s="619"/>
      <c r="DY22" s="619"/>
      <c r="DZ22" s="619"/>
      <c r="EA22" s="619"/>
      <c r="EB22" s="619"/>
      <c r="EC22" s="620"/>
    </row>
    <row r="23" spans="2:133" ht="11.25" customHeight="1" x14ac:dyDescent="0.15">
      <c r="B23" s="633" t="s">
        <v>270</v>
      </c>
      <c r="C23" s="634"/>
      <c r="D23" s="634"/>
      <c r="E23" s="634"/>
      <c r="F23" s="634"/>
      <c r="G23" s="634"/>
      <c r="H23" s="634"/>
      <c r="I23" s="634"/>
      <c r="J23" s="634"/>
      <c r="K23" s="634"/>
      <c r="L23" s="634"/>
      <c r="M23" s="634"/>
      <c r="N23" s="634"/>
      <c r="O23" s="634"/>
      <c r="P23" s="634"/>
      <c r="Q23" s="635"/>
      <c r="R23" s="636">
        <v>744801</v>
      </c>
      <c r="S23" s="637"/>
      <c r="T23" s="637"/>
      <c r="U23" s="637"/>
      <c r="V23" s="637"/>
      <c r="W23" s="637"/>
      <c r="X23" s="637"/>
      <c r="Y23" s="638"/>
      <c r="Z23" s="639">
        <v>3.4</v>
      </c>
      <c r="AA23" s="639"/>
      <c r="AB23" s="639"/>
      <c r="AC23" s="639"/>
      <c r="AD23" s="640" t="s">
        <v>122</v>
      </c>
      <c r="AE23" s="640"/>
      <c r="AF23" s="640"/>
      <c r="AG23" s="640"/>
      <c r="AH23" s="640"/>
      <c r="AI23" s="640"/>
      <c r="AJ23" s="640"/>
      <c r="AK23" s="640"/>
      <c r="AL23" s="641" t="s">
        <v>122</v>
      </c>
      <c r="AM23" s="642"/>
      <c r="AN23" s="642"/>
      <c r="AO23" s="643"/>
      <c r="AP23" s="633" t="s">
        <v>271</v>
      </c>
      <c r="AQ23" s="652"/>
      <c r="AR23" s="652"/>
      <c r="AS23" s="652"/>
      <c r="AT23" s="652"/>
      <c r="AU23" s="652"/>
      <c r="AV23" s="652"/>
      <c r="AW23" s="652"/>
      <c r="AX23" s="652"/>
      <c r="AY23" s="652"/>
      <c r="AZ23" s="652"/>
      <c r="BA23" s="652"/>
      <c r="BB23" s="652"/>
      <c r="BC23" s="652"/>
      <c r="BD23" s="652"/>
      <c r="BE23" s="652"/>
      <c r="BF23" s="653"/>
      <c r="BG23" s="636" t="s">
        <v>122</v>
      </c>
      <c r="BH23" s="637"/>
      <c r="BI23" s="637"/>
      <c r="BJ23" s="637"/>
      <c r="BK23" s="637"/>
      <c r="BL23" s="637"/>
      <c r="BM23" s="637"/>
      <c r="BN23" s="638"/>
      <c r="BO23" s="639" t="s">
        <v>122</v>
      </c>
      <c r="BP23" s="639"/>
      <c r="BQ23" s="639"/>
      <c r="BR23" s="639"/>
      <c r="BS23" s="640" t="s">
        <v>122</v>
      </c>
      <c r="BT23" s="640"/>
      <c r="BU23" s="640"/>
      <c r="BV23" s="640"/>
      <c r="BW23" s="640"/>
      <c r="BX23" s="640"/>
      <c r="BY23" s="640"/>
      <c r="BZ23" s="640"/>
      <c r="CA23" s="640"/>
      <c r="CB23" s="644"/>
      <c r="CD23" s="618" t="s">
        <v>211</v>
      </c>
      <c r="CE23" s="619"/>
      <c r="CF23" s="619"/>
      <c r="CG23" s="619"/>
      <c r="CH23" s="619"/>
      <c r="CI23" s="619"/>
      <c r="CJ23" s="619"/>
      <c r="CK23" s="619"/>
      <c r="CL23" s="619"/>
      <c r="CM23" s="619"/>
      <c r="CN23" s="619"/>
      <c r="CO23" s="619"/>
      <c r="CP23" s="619"/>
      <c r="CQ23" s="620"/>
      <c r="CR23" s="618" t="s">
        <v>272</v>
      </c>
      <c r="CS23" s="619"/>
      <c r="CT23" s="619"/>
      <c r="CU23" s="619"/>
      <c r="CV23" s="619"/>
      <c r="CW23" s="619"/>
      <c r="CX23" s="619"/>
      <c r="CY23" s="620"/>
      <c r="CZ23" s="618" t="s">
        <v>273</v>
      </c>
      <c r="DA23" s="619"/>
      <c r="DB23" s="619"/>
      <c r="DC23" s="620"/>
      <c r="DD23" s="618" t="s">
        <v>274</v>
      </c>
      <c r="DE23" s="619"/>
      <c r="DF23" s="619"/>
      <c r="DG23" s="619"/>
      <c r="DH23" s="619"/>
      <c r="DI23" s="619"/>
      <c r="DJ23" s="619"/>
      <c r="DK23" s="620"/>
      <c r="DL23" s="665" t="s">
        <v>275</v>
      </c>
      <c r="DM23" s="666"/>
      <c r="DN23" s="666"/>
      <c r="DO23" s="666"/>
      <c r="DP23" s="666"/>
      <c r="DQ23" s="666"/>
      <c r="DR23" s="666"/>
      <c r="DS23" s="666"/>
      <c r="DT23" s="666"/>
      <c r="DU23" s="666"/>
      <c r="DV23" s="667"/>
      <c r="DW23" s="618" t="s">
        <v>276</v>
      </c>
      <c r="DX23" s="619"/>
      <c r="DY23" s="619"/>
      <c r="DZ23" s="619"/>
      <c r="EA23" s="619"/>
      <c r="EB23" s="619"/>
      <c r="EC23" s="620"/>
    </row>
    <row r="24" spans="2:133" ht="11.25" customHeight="1" x14ac:dyDescent="0.15">
      <c r="B24" s="633" t="s">
        <v>277</v>
      </c>
      <c r="C24" s="634"/>
      <c r="D24" s="634"/>
      <c r="E24" s="634"/>
      <c r="F24" s="634"/>
      <c r="G24" s="634"/>
      <c r="H24" s="634"/>
      <c r="I24" s="634"/>
      <c r="J24" s="634"/>
      <c r="K24" s="634"/>
      <c r="L24" s="634"/>
      <c r="M24" s="634"/>
      <c r="N24" s="634"/>
      <c r="O24" s="634"/>
      <c r="P24" s="634"/>
      <c r="Q24" s="635"/>
      <c r="R24" s="636" t="s">
        <v>122</v>
      </c>
      <c r="S24" s="637"/>
      <c r="T24" s="637"/>
      <c r="U24" s="637"/>
      <c r="V24" s="637"/>
      <c r="W24" s="637"/>
      <c r="X24" s="637"/>
      <c r="Y24" s="638"/>
      <c r="Z24" s="639" t="s">
        <v>122</v>
      </c>
      <c r="AA24" s="639"/>
      <c r="AB24" s="639"/>
      <c r="AC24" s="639"/>
      <c r="AD24" s="640" t="s">
        <v>122</v>
      </c>
      <c r="AE24" s="640"/>
      <c r="AF24" s="640"/>
      <c r="AG24" s="640"/>
      <c r="AH24" s="640"/>
      <c r="AI24" s="640"/>
      <c r="AJ24" s="640"/>
      <c r="AK24" s="640"/>
      <c r="AL24" s="641" t="s">
        <v>122</v>
      </c>
      <c r="AM24" s="642"/>
      <c r="AN24" s="642"/>
      <c r="AO24" s="643"/>
      <c r="AP24" s="633" t="s">
        <v>278</v>
      </c>
      <c r="AQ24" s="652"/>
      <c r="AR24" s="652"/>
      <c r="AS24" s="652"/>
      <c r="AT24" s="652"/>
      <c r="AU24" s="652"/>
      <c r="AV24" s="652"/>
      <c r="AW24" s="652"/>
      <c r="AX24" s="652"/>
      <c r="AY24" s="652"/>
      <c r="AZ24" s="652"/>
      <c r="BA24" s="652"/>
      <c r="BB24" s="652"/>
      <c r="BC24" s="652"/>
      <c r="BD24" s="652"/>
      <c r="BE24" s="652"/>
      <c r="BF24" s="653"/>
      <c r="BG24" s="636" t="s">
        <v>122</v>
      </c>
      <c r="BH24" s="637"/>
      <c r="BI24" s="637"/>
      <c r="BJ24" s="637"/>
      <c r="BK24" s="637"/>
      <c r="BL24" s="637"/>
      <c r="BM24" s="637"/>
      <c r="BN24" s="638"/>
      <c r="BO24" s="639" t="s">
        <v>122</v>
      </c>
      <c r="BP24" s="639"/>
      <c r="BQ24" s="639"/>
      <c r="BR24" s="639"/>
      <c r="BS24" s="640" t="s">
        <v>122</v>
      </c>
      <c r="BT24" s="640"/>
      <c r="BU24" s="640"/>
      <c r="BV24" s="640"/>
      <c r="BW24" s="640"/>
      <c r="BX24" s="640"/>
      <c r="BY24" s="640"/>
      <c r="BZ24" s="640"/>
      <c r="CA24" s="640"/>
      <c r="CB24" s="644"/>
      <c r="CD24" s="622" t="s">
        <v>279</v>
      </c>
      <c r="CE24" s="623"/>
      <c r="CF24" s="623"/>
      <c r="CG24" s="623"/>
      <c r="CH24" s="623"/>
      <c r="CI24" s="623"/>
      <c r="CJ24" s="623"/>
      <c r="CK24" s="623"/>
      <c r="CL24" s="623"/>
      <c r="CM24" s="623"/>
      <c r="CN24" s="623"/>
      <c r="CO24" s="623"/>
      <c r="CP24" s="623"/>
      <c r="CQ24" s="624"/>
      <c r="CR24" s="625">
        <v>10536513</v>
      </c>
      <c r="CS24" s="626"/>
      <c r="CT24" s="626"/>
      <c r="CU24" s="626"/>
      <c r="CV24" s="626"/>
      <c r="CW24" s="626"/>
      <c r="CX24" s="626"/>
      <c r="CY24" s="627"/>
      <c r="CZ24" s="630">
        <v>49.4</v>
      </c>
      <c r="DA24" s="631"/>
      <c r="DB24" s="631"/>
      <c r="DC24" s="647"/>
      <c r="DD24" s="668">
        <v>6788649</v>
      </c>
      <c r="DE24" s="626"/>
      <c r="DF24" s="626"/>
      <c r="DG24" s="626"/>
      <c r="DH24" s="626"/>
      <c r="DI24" s="626"/>
      <c r="DJ24" s="626"/>
      <c r="DK24" s="627"/>
      <c r="DL24" s="668">
        <v>6449332</v>
      </c>
      <c r="DM24" s="626"/>
      <c r="DN24" s="626"/>
      <c r="DO24" s="626"/>
      <c r="DP24" s="626"/>
      <c r="DQ24" s="626"/>
      <c r="DR24" s="626"/>
      <c r="DS24" s="626"/>
      <c r="DT24" s="626"/>
      <c r="DU24" s="626"/>
      <c r="DV24" s="627"/>
      <c r="DW24" s="630">
        <v>55</v>
      </c>
      <c r="DX24" s="631"/>
      <c r="DY24" s="631"/>
      <c r="DZ24" s="631"/>
      <c r="EA24" s="631"/>
      <c r="EB24" s="631"/>
      <c r="EC24" s="632"/>
    </row>
    <row r="25" spans="2:133" ht="11.25" customHeight="1" x14ac:dyDescent="0.15">
      <c r="B25" s="633" t="s">
        <v>280</v>
      </c>
      <c r="C25" s="634"/>
      <c r="D25" s="634"/>
      <c r="E25" s="634"/>
      <c r="F25" s="634"/>
      <c r="G25" s="634"/>
      <c r="H25" s="634"/>
      <c r="I25" s="634"/>
      <c r="J25" s="634"/>
      <c r="K25" s="634"/>
      <c r="L25" s="634"/>
      <c r="M25" s="634"/>
      <c r="N25" s="634"/>
      <c r="O25" s="634"/>
      <c r="P25" s="634"/>
      <c r="Q25" s="635"/>
      <c r="R25" s="636">
        <v>12387880</v>
      </c>
      <c r="S25" s="637"/>
      <c r="T25" s="637"/>
      <c r="U25" s="637"/>
      <c r="V25" s="637"/>
      <c r="W25" s="637"/>
      <c r="X25" s="637"/>
      <c r="Y25" s="638"/>
      <c r="Z25" s="639">
        <v>56.3</v>
      </c>
      <c r="AA25" s="639"/>
      <c r="AB25" s="639"/>
      <c r="AC25" s="639"/>
      <c r="AD25" s="640">
        <v>11643079</v>
      </c>
      <c r="AE25" s="640"/>
      <c r="AF25" s="640"/>
      <c r="AG25" s="640"/>
      <c r="AH25" s="640"/>
      <c r="AI25" s="640"/>
      <c r="AJ25" s="640"/>
      <c r="AK25" s="640"/>
      <c r="AL25" s="641">
        <v>99.5</v>
      </c>
      <c r="AM25" s="642"/>
      <c r="AN25" s="642"/>
      <c r="AO25" s="643"/>
      <c r="AP25" s="633" t="s">
        <v>281</v>
      </c>
      <c r="AQ25" s="652"/>
      <c r="AR25" s="652"/>
      <c r="AS25" s="652"/>
      <c r="AT25" s="652"/>
      <c r="AU25" s="652"/>
      <c r="AV25" s="652"/>
      <c r="AW25" s="652"/>
      <c r="AX25" s="652"/>
      <c r="AY25" s="652"/>
      <c r="AZ25" s="652"/>
      <c r="BA25" s="652"/>
      <c r="BB25" s="652"/>
      <c r="BC25" s="652"/>
      <c r="BD25" s="652"/>
      <c r="BE25" s="652"/>
      <c r="BF25" s="653"/>
      <c r="BG25" s="636" t="s">
        <v>122</v>
      </c>
      <c r="BH25" s="637"/>
      <c r="BI25" s="637"/>
      <c r="BJ25" s="637"/>
      <c r="BK25" s="637"/>
      <c r="BL25" s="637"/>
      <c r="BM25" s="637"/>
      <c r="BN25" s="638"/>
      <c r="BO25" s="639" t="s">
        <v>122</v>
      </c>
      <c r="BP25" s="639"/>
      <c r="BQ25" s="639"/>
      <c r="BR25" s="639"/>
      <c r="BS25" s="640" t="s">
        <v>122</v>
      </c>
      <c r="BT25" s="640"/>
      <c r="BU25" s="640"/>
      <c r="BV25" s="640"/>
      <c r="BW25" s="640"/>
      <c r="BX25" s="640"/>
      <c r="BY25" s="640"/>
      <c r="BZ25" s="640"/>
      <c r="CA25" s="640"/>
      <c r="CB25" s="644"/>
      <c r="CD25" s="633" t="s">
        <v>282</v>
      </c>
      <c r="CE25" s="634"/>
      <c r="CF25" s="634"/>
      <c r="CG25" s="634"/>
      <c r="CH25" s="634"/>
      <c r="CI25" s="634"/>
      <c r="CJ25" s="634"/>
      <c r="CK25" s="634"/>
      <c r="CL25" s="634"/>
      <c r="CM25" s="634"/>
      <c r="CN25" s="634"/>
      <c r="CO25" s="634"/>
      <c r="CP25" s="634"/>
      <c r="CQ25" s="635"/>
      <c r="CR25" s="636">
        <v>3320973</v>
      </c>
      <c r="CS25" s="657"/>
      <c r="CT25" s="657"/>
      <c r="CU25" s="657"/>
      <c r="CV25" s="657"/>
      <c r="CW25" s="657"/>
      <c r="CX25" s="657"/>
      <c r="CY25" s="658"/>
      <c r="CZ25" s="641">
        <v>15.6</v>
      </c>
      <c r="DA25" s="669"/>
      <c r="DB25" s="669"/>
      <c r="DC25" s="671"/>
      <c r="DD25" s="645">
        <v>3103903</v>
      </c>
      <c r="DE25" s="657"/>
      <c r="DF25" s="657"/>
      <c r="DG25" s="657"/>
      <c r="DH25" s="657"/>
      <c r="DI25" s="657"/>
      <c r="DJ25" s="657"/>
      <c r="DK25" s="658"/>
      <c r="DL25" s="645">
        <v>3086615</v>
      </c>
      <c r="DM25" s="657"/>
      <c r="DN25" s="657"/>
      <c r="DO25" s="657"/>
      <c r="DP25" s="657"/>
      <c r="DQ25" s="657"/>
      <c r="DR25" s="657"/>
      <c r="DS25" s="657"/>
      <c r="DT25" s="657"/>
      <c r="DU25" s="657"/>
      <c r="DV25" s="658"/>
      <c r="DW25" s="641">
        <v>26.3</v>
      </c>
      <c r="DX25" s="669"/>
      <c r="DY25" s="669"/>
      <c r="DZ25" s="669"/>
      <c r="EA25" s="669"/>
      <c r="EB25" s="669"/>
      <c r="EC25" s="670"/>
    </row>
    <row r="26" spans="2:133" ht="11.25" customHeight="1" x14ac:dyDescent="0.15">
      <c r="B26" s="633" t="s">
        <v>283</v>
      </c>
      <c r="C26" s="634"/>
      <c r="D26" s="634"/>
      <c r="E26" s="634"/>
      <c r="F26" s="634"/>
      <c r="G26" s="634"/>
      <c r="H26" s="634"/>
      <c r="I26" s="634"/>
      <c r="J26" s="634"/>
      <c r="K26" s="634"/>
      <c r="L26" s="634"/>
      <c r="M26" s="634"/>
      <c r="N26" s="634"/>
      <c r="O26" s="634"/>
      <c r="P26" s="634"/>
      <c r="Q26" s="635"/>
      <c r="R26" s="636">
        <v>5086</v>
      </c>
      <c r="S26" s="637"/>
      <c r="T26" s="637"/>
      <c r="U26" s="637"/>
      <c r="V26" s="637"/>
      <c r="W26" s="637"/>
      <c r="X26" s="637"/>
      <c r="Y26" s="638"/>
      <c r="Z26" s="639">
        <v>0</v>
      </c>
      <c r="AA26" s="639"/>
      <c r="AB26" s="639"/>
      <c r="AC26" s="639"/>
      <c r="AD26" s="640">
        <v>5086</v>
      </c>
      <c r="AE26" s="640"/>
      <c r="AF26" s="640"/>
      <c r="AG26" s="640"/>
      <c r="AH26" s="640"/>
      <c r="AI26" s="640"/>
      <c r="AJ26" s="640"/>
      <c r="AK26" s="640"/>
      <c r="AL26" s="641">
        <v>0</v>
      </c>
      <c r="AM26" s="642"/>
      <c r="AN26" s="642"/>
      <c r="AO26" s="643"/>
      <c r="AP26" s="633" t="s">
        <v>284</v>
      </c>
      <c r="AQ26" s="652"/>
      <c r="AR26" s="652"/>
      <c r="AS26" s="652"/>
      <c r="AT26" s="652"/>
      <c r="AU26" s="652"/>
      <c r="AV26" s="652"/>
      <c r="AW26" s="652"/>
      <c r="AX26" s="652"/>
      <c r="AY26" s="652"/>
      <c r="AZ26" s="652"/>
      <c r="BA26" s="652"/>
      <c r="BB26" s="652"/>
      <c r="BC26" s="652"/>
      <c r="BD26" s="652"/>
      <c r="BE26" s="652"/>
      <c r="BF26" s="653"/>
      <c r="BG26" s="636" t="s">
        <v>122</v>
      </c>
      <c r="BH26" s="637"/>
      <c r="BI26" s="637"/>
      <c r="BJ26" s="637"/>
      <c r="BK26" s="637"/>
      <c r="BL26" s="637"/>
      <c r="BM26" s="637"/>
      <c r="BN26" s="638"/>
      <c r="BO26" s="639" t="s">
        <v>122</v>
      </c>
      <c r="BP26" s="639"/>
      <c r="BQ26" s="639"/>
      <c r="BR26" s="639"/>
      <c r="BS26" s="640" t="s">
        <v>122</v>
      </c>
      <c r="BT26" s="640"/>
      <c r="BU26" s="640"/>
      <c r="BV26" s="640"/>
      <c r="BW26" s="640"/>
      <c r="BX26" s="640"/>
      <c r="BY26" s="640"/>
      <c r="BZ26" s="640"/>
      <c r="CA26" s="640"/>
      <c r="CB26" s="644"/>
      <c r="CD26" s="633" t="s">
        <v>285</v>
      </c>
      <c r="CE26" s="634"/>
      <c r="CF26" s="634"/>
      <c r="CG26" s="634"/>
      <c r="CH26" s="634"/>
      <c r="CI26" s="634"/>
      <c r="CJ26" s="634"/>
      <c r="CK26" s="634"/>
      <c r="CL26" s="634"/>
      <c r="CM26" s="634"/>
      <c r="CN26" s="634"/>
      <c r="CO26" s="634"/>
      <c r="CP26" s="634"/>
      <c r="CQ26" s="635"/>
      <c r="CR26" s="636">
        <v>2122210</v>
      </c>
      <c r="CS26" s="637"/>
      <c r="CT26" s="637"/>
      <c r="CU26" s="637"/>
      <c r="CV26" s="637"/>
      <c r="CW26" s="637"/>
      <c r="CX26" s="637"/>
      <c r="CY26" s="638"/>
      <c r="CZ26" s="641">
        <v>9.9</v>
      </c>
      <c r="DA26" s="669"/>
      <c r="DB26" s="669"/>
      <c r="DC26" s="671"/>
      <c r="DD26" s="645">
        <v>2023996</v>
      </c>
      <c r="DE26" s="637"/>
      <c r="DF26" s="637"/>
      <c r="DG26" s="637"/>
      <c r="DH26" s="637"/>
      <c r="DI26" s="637"/>
      <c r="DJ26" s="637"/>
      <c r="DK26" s="638"/>
      <c r="DL26" s="645" t="s">
        <v>122</v>
      </c>
      <c r="DM26" s="637"/>
      <c r="DN26" s="637"/>
      <c r="DO26" s="637"/>
      <c r="DP26" s="637"/>
      <c r="DQ26" s="637"/>
      <c r="DR26" s="637"/>
      <c r="DS26" s="637"/>
      <c r="DT26" s="637"/>
      <c r="DU26" s="637"/>
      <c r="DV26" s="638"/>
      <c r="DW26" s="641" t="s">
        <v>122</v>
      </c>
      <c r="DX26" s="669"/>
      <c r="DY26" s="669"/>
      <c r="DZ26" s="669"/>
      <c r="EA26" s="669"/>
      <c r="EB26" s="669"/>
      <c r="EC26" s="670"/>
    </row>
    <row r="27" spans="2:133" ht="11.25" customHeight="1" x14ac:dyDescent="0.15">
      <c r="B27" s="633" t="s">
        <v>286</v>
      </c>
      <c r="C27" s="634"/>
      <c r="D27" s="634"/>
      <c r="E27" s="634"/>
      <c r="F27" s="634"/>
      <c r="G27" s="634"/>
      <c r="H27" s="634"/>
      <c r="I27" s="634"/>
      <c r="J27" s="634"/>
      <c r="K27" s="634"/>
      <c r="L27" s="634"/>
      <c r="M27" s="634"/>
      <c r="N27" s="634"/>
      <c r="O27" s="634"/>
      <c r="P27" s="634"/>
      <c r="Q27" s="635"/>
      <c r="R27" s="636">
        <v>101499</v>
      </c>
      <c r="S27" s="637"/>
      <c r="T27" s="637"/>
      <c r="U27" s="637"/>
      <c r="V27" s="637"/>
      <c r="W27" s="637"/>
      <c r="X27" s="637"/>
      <c r="Y27" s="638"/>
      <c r="Z27" s="639">
        <v>0.5</v>
      </c>
      <c r="AA27" s="639"/>
      <c r="AB27" s="639"/>
      <c r="AC27" s="639"/>
      <c r="AD27" s="640" t="s">
        <v>122</v>
      </c>
      <c r="AE27" s="640"/>
      <c r="AF27" s="640"/>
      <c r="AG27" s="640"/>
      <c r="AH27" s="640"/>
      <c r="AI27" s="640"/>
      <c r="AJ27" s="640"/>
      <c r="AK27" s="640"/>
      <c r="AL27" s="641" t="s">
        <v>122</v>
      </c>
      <c r="AM27" s="642"/>
      <c r="AN27" s="642"/>
      <c r="AO27" s="643"/>
      <c r="AP27" s="633" t="s">
        <v>287</v>
      </c>
      <c r="AQ27" s="634"/>
      <c r="AR27" s="634"/>
      <c r="AS27" s="634"/>
      <c r="AT27" s="634"/>
      <c r="AU27" s="634"/>
      <c r="AV27" s="634"/>
      <c r="AW27" s="634"/>
      <c r="AX27" s="634"/>
      <c r="AY27" s="634"/>
      <c r="AZ27" s="634"/>
      <c r="BA27" s="634"/>
      <c r="BB27" s="634"/>
      <c r="BC27" s="634"/>
      <c r="BD27" s="634"/>
      <c r="BE27" s="634"/>
      <c r="BF27" s="635"/>
      <c r="BG27" s="636">
        <v>3755294</v>
      </c>
      <c r="BH27" s="637"/>
      <c r="BI27" s="637"/>
      <c r="BJ27" s="637"/>
      <c r="BK27" s="637"/>
      <c r="BL27" s="637"/>
      <c r="BM27" s="637"/>
      <c r="BN27" s="638"/>
      <c r="BO27" s="639">
        <v>100</v>
      </c>
      <c r="BP27" s="639"/>
      <c r="BQ27" s="639"/>
      <c r="BR27" s="639"/>
      <c r="BS27" s="640" t="s">
        <v>122</v>
      </c>
      <c r="BT27" s="640"/>
      <c r="BU27" s="640"/>
      <c r="BV27" s="640"/>
      <c r="BW27" s="640"/>
      <c r="BX27" s="640"/>
      <c r="BY27" s="640"/>
      <c r="BZ27" s="640"/>
      <c r="CA27" s="640"/>
      <c r="CB27" s="644"/>
      <c r="CD27" s="633" t="s">
        <v>288</v>
      </c>
      <c r="CE27" s="634"/>
      <c r="CF27" s="634"/>
      <c r="CG27" s="634"/>
      <c r="CH27" s="634"/>
      <c r="CI27" s="634"/>
      <c r="CJ27" s="634"/>
      <c r="CK27" s="634"/>
      <c r="CL27" s="634"/>
      <c r="CM27" s="634"/>
      <c r="CN27" s="634"/>
      <c r="CO27" s="634"/>
      <c r="CP27" s="634"/>
      <c r="CQ27" s="635"/>
      <c r="CR27" s="636">
        <v>5064364</v>
      </c>
      <c r="CS27" s="657"/>
      <c r="CT27" s="657"/>
      <c r="CU27" s="657"/>
      <c r="CV27" s="657"/>
      <c r="CW27" s="657"/>
      <c r="CX27" s="657"/>
      <c r="CY27" s="658"/>
      <c r="CZ27" s="641">
        <v>23.7</v>
      </c>
      <c r="DA27" s="669"/>
      <c r="DB27" s="669"/>
      <c r="DC27" s="671"/>
      <c r="DD27" s="645">
        <v>1613664</v>
      </c>
      <c r="DE27" s="657"/>
      <c r="DF27" s="657"/>
      <c r="DG27" s="657"/>
      <c r="DH27" s="657"/>
      <c r="DI27" s="657"/>
      <c r="DJ27" s="657"/>
      <c r="DK27" s="658"/>
      <c r="DL27" s="645">
        <v>1291635</v>
      </c>
      <c r="DM27" s="657"/>
      <c r="DN27" s="657"/>
      <c r="DO27" s="657"/>
      <c r="DP27" s="657"/>
      <c r="DQ27" s="657"/>
      <c r="DR27" s="657"/>
      <c r="DS27" s="657"/>
      <c r="DT27" s="657"/>
      <c r="DU27" s="657"/>
      <c r="DV27" s="658"/>
      <c r="DW27" s="641">
        <v>11</v>
      </c>
      <c r="DX27" s="669"/>
      <c r="DY27" s="669"/>
      <c r="DZ27" s="669"/>
      <c r="EA27" s="669"/>
      <c r="EB27" s="669"/>
      <c r="EC27" s="670"/>
    </row>
    <row r="28" spans="2:133" ht="11.25" customHeight="1" x14ac:dyDescent="0.15">
      <c r="B28" s="633" t="s">
        <v>289</v>
      </c>
      <c r="C28" s="634"/>
      <c r="D28" s="634"/>
      <c r="E28" s="634"/>
      <c r="F28" s="634"/>
      <c r="G28" s="634"/>
      <c r="H28" s="634"/>
      <c r="I28" s="634"/>
      <c r="J28" s="634"/>
      <c r="K28" s="634"/>
      <c r="L28" s="634"/>
      <c r="M28" s="634"/>
      <c r="N28" s="634"/>
      <c r="O28" s="634"/>
      <c r="P28" s="634"/>
      <c r="Q28" s="635"/>
      <c r="R28" s="636">
        <v>154849</v>
      </c>
      <c r="S28" s="637"/>
      <c r="T28" s="637"/>
      <c r="U28" s="637"/>
      <c r="V28" s="637"/>
      <c r="W28" s="637"/>
      <c r="X28" s="637"/>
      <c r="Y28" s="638"/>
      <c r="Z28" s="639">
        <v>0.7</v>
      </c>
      <c r="AA28" s="639"/>
      <c r="AB28" s="639"/>
      <c r="AC28" s="639"/>
      <c r="AD28" s="640">
        <v>15416</v>
      </c>
      <c r="AE28" s="640"/>
      <c r="AF28" s="640"/>
      <c r="AG28" s="640"/>
      <c r="AH28" s="640"/>
      <c r="AI28" s="640"/>
      <c r="AJ28" s="640"/>
      <c r="AK28" s="640"/>
      <c r="AL28" s="641">
        <v>0.1</v>
      </c>
      <c r="AM28" s="642"/>
      <c r="AN28" s="642"/>
      <c r="AO28" s="643"/>
      <c r="AP28" s="633"/>
      <c r="AQ28" s="634"/>
      <c r="AR28" s="634"/>
      <c r="AS28" s="634"/>
      <c r="AT28" s="634"/>
      <c r="AU28" s="634"/>
      <c r="AV28" s="634"/>
      <c r="AW28" s="634"/>
      <c r="AX28" s="634"/>
      <c r="AY28" s="634"/>
      <c r="AZ28" s="634"/>
      <c r="BA28" s="634"/>
      <c r="BB28" s="634"/>
      <c r="BC28" s="634"/>
      <c r="BD28" s="634"/>
      <c r="BE28" s="634"/>
      <c r="BF28" s="635"/>
      <c r="BG28" s="636"/>
      <c r="BH28" s="637"/>
      <c r="BI28" s="637"/>
      <c r="BJ28" s="637"/>
      <c r="BK28" s="637"/>
      <c r="BL28" s="637"/>
      <c r="BM28" s="637"/>
      <c r="BN28" s="638"/>
      <c r="BO28" s="639"/>
      <c r="BP28" s="639"/>
      <c r="BQ28" s="639"/>
      <c r="BR28" s="639"/>
      <c r="BS28" s="645"/>
      <c r="BT28" s="637"/>
      <c r="BU28" s="637"/>
      <c r="BV28" s="637"/>
      <c r="BW28" s="637"/>
      <c r="BX28" s="637"/>
      <c r="BY28" s="637"/>
      <c r="BZ28" s="637"/>
      <c r="CA28" s="637"/>
      <c r="CB28" s="646"/>
      <c r="CD28" s="633" t="s">
        <v>290</v>
      </c>
      <c r="CE28" s="634"/>
      <c r="CF28" s="634"/>
      <c r="CG28" s="634"/>
      <c r="CH28" s="634"/>
      <c r="CI28" s="634"/>
      <c r="CJ28" s="634"/>
      <c r="CK28" s="634"/>
      <c r="CL28" s="634"/>
      <c r="CM28" s="634"/>
      <c r="CN28" s="634"/>
      <c r="CO28" s="634"/>
      <c r="CP28" s="634"/>
      <c r="CQ28" s="635"/>
      <c r="CR28" s="636">
        <v>2151176</v>
      </c>
      <c r="CS28" s="637"/>
      <c r="CT28" s="637"/>
      <c r="CU28" s="637"/>
      <c r="CV28" s="637"/>
      <c r="CW28" s="637"/>
      <c r="CX28" s="637"/>
      <c r="CY28" s="638"/>
      <c r="CZ28" s="641">
        <v>10.1</v>
      </c>
      <c r="DA28" s="669"/>
      <c r="DB28" s="669"/>
      <c r="DC28" s="671"/>
      <c r="DD28" s="645">
        <v>2071082</v>
      </c>
      <c r="DE28" s="637"/>
      <c r="DF28" s="637"/>
      <c r="DG28" s="637"/>
      <c r="DH28" s="637"/>
      <c r="DI28" s="637"/>
      <c r="DJ28" s="637"/>
      <c r="DK28" s="638"/>
      <c r="DL28" s="645">
        <v>2071082</v>
      </c>
      <c r="DM28" s="637"/>
      <c r="DN28" s="637"/>
      <c r="DO28" s="637"/>
      <c r="DP28" s="637"/>
      <c r="DQ28" s="637"/>
      <c r="DR28" s="637"/>
      <c r="DS28" s="637"/>
      <c r="DT28" s="637"/>
      <c r="DU28" s="637"/>
      <c r="DV28" s="638"/>
      <c r="DW28" s="641">
        <v>17.600000000000001</v>
      </c>
      <c r="DX28" s="669"/>
      <c r="DY28" s="669"/>
      <c r="DZ28" s="669"/>
      <c r="EA28" s="669"/>
      <c r="EB28" s="669"/>
      <c r="EC28" s="670"/>
    </row>
    <row r="29" spans="2:133" ht="11.25" customHeight="1" x14ac:dyDescent="0.15">
      <c r="B29" s="633" t="s">
        <v>291</v>
      </c>
      <c r="C29" s="634"/>
      <c r="D29" s="634"/>
      <c r="E29" s="634"/>
      <c r="F29" s="634"/>
      <c r="G29" s="634"/>
      <c r="H29" s="634"/>
      <c r="I29" s="634"/>
      <c r="J29" s="634"/>
      <c r="K29" s="634"/>
      <c r="L29" s="634"/>
      <c r="M29" s="634"/>
      <c r="N29" s="634"/>
      <c r="O29" s="634"/>
      <c r="P29" s="634"/>
      <c r="Q29" s="635"/>
      <c r="R29" s="636">
        <v>75159</v>
      </c>
      <c r="S29" s="637"/>
      <c r="T29" s="637"/>
      <c r="U29" s="637"/>
      <c r="V29" s="637"/>
      <c r="W29" s="637"/>
      <c r="X29" s="637"/>
      <c r="Y29" s="638"/>
      <c r="Z29" s="639">
        <v>0.3</v>
      </c>
      <c r="AA29" s="639"/>
      <c r="AB29" s="639"/>
      <c r="AC29" s="639"/>
      <c r="AD29" s="640" t="s">
        <v>122</v>
      </c>
      <c r="AE29" s="640"/>
      <c r="AF29" s="640"/>
      <c r="AG29" s="640"/>
      <c r="AH29" s="640"/>
      <c r="AI29" s="640"/>
      <c r="AJ29" s="640"/>
      <c r="AK29" s="640"/>
      <c r="AL29" s="641" t="s">
        <v>122</v>
      </c>
      <c r="AM29" s="642"/>
      <c r="AN29" s="642"/>
      <c r="AO29" s="643"/>
      <c r="AP29" s="659"/>
      <c r="AQ29" s="660"/>
      <c r="AR29" s="660"/>
      <c r="AS29" s="660"/>
      <c r="AT29" s="660"/>
      <c r="AU29" s="660"/>
      <c r="AV29" s="660"/>
      <c r="AW29" s="660"/>
      <c r="AX29" s="660"/>
      <c r="AY29" s="660"/>
      <c r="AZ29" s="660"/>
      <c r="BA29" s="660"/>
      <c r="BB29" s="660"/>
      <c r="BC29" s="660"/>
      <c r="BD29" s="660"/>
      <c r="BE29" s="660"/>
      <c r="BF29" s="661"/>
      <c r="BG29" s="636"/>
      <c r="BH29" s="637"/>
      <c r="BI29" s="637"/>
      <c r="BJ29" s="637"/>
      <c r="BK29" s="637"/>
      <c r="BL29" s="637"/>
      <c r="BM29" s="637"/>
      <c r="BN29" s="638"/>
      <c r="BO29" s="639"/>
      <c r="BP29" s="639"/>
      <c r="BQ29" s="639"/>
      <c r="BR29" s="639"/>
      <c r="BS29" s="640"/>
      <c r="BT29" s="640"/>
      <c r="BU29" s="640"/>
      <c r="BV29" s="640"/>
      <c r="BW29" s="640"/>
      <c r="BX29" s="640"/>
      <c r="BY29" s="640"/>
      <c r="BZ29" s="640"/>
      <c r="CA29" s="640"/>
      <c r="CB29" s="644"/>
      <c r="CD29" s="674" t="s">
        <v>292</v>
      </c>
      <c r="CE29" s="675"/>
      <c r="CF29" s="633" t="s">
        <v>66</v>
      </c>
      <c r="CG29" s="634"/>
      <c r="CH29" s="634"/>
      <c r="CI29" s="634"/>
      <c r="CJ29" s="634"/>
      <c r="CK29" s="634"/>
      <c r="CL29" s="634"/>
      <c r="CM29" s="634"/>
      <c r="CN29" s="634"/>
      <c r="CO29" s="634"/>
      <c r="CP29" s="634"/>
      <c r="CQ29" s="635"/>
      <c r="CR29" s="636">
        <v>2150900</v>
      </c>
      <c r="CS29" s="657"/>
      <c r="CT29" s="657"/>
      <c r="CU29" s="657"/>
      <c r="CV29" s="657"/>
      <c r="CW29" s="657"/>
      <c r="CX29" s="657"/>
      <c r="CY29" s="658"/>
      <c r="CZ29" s="641">
        <v>10.1</v>
      </c>
      <c r="DA29" s="669"/>
      <c r="DB29" s="669"/>
      <c r="DC29" s="671"/>
      <c r="DD29" s="645">
        <v>2070806</v>
      </c>
      <c r="DE29" s="657"/>
      <c r="DF29" s="657"/>
      <c r="DG29" s="657"/>
      <c r="DH29" s="657"/>
      <c r="DI29" s="657"/>
      <c r="DJ29" s="657"/>
      <c r="DK29" s="658"/>
      <c r="DL29" s="645">
        <v>2070806</v>
      </c>
      <c r="DM29" s="657"/>
      <c r="DN29" s="657"/>
      <c r="DO29" s="657"/>
      <c r="DP29" s="657"/>
      <c r="DQ29" s="657"/>
      <c r="DR29" s="657"/>
      <c r="DS29" s="657"/>
      <c r="DT29" s="657"/>
      <c r="DU29" s="657"/>
      <c r="DV29" s="658"/>
      <c r="DW29" s="641">
        <v>17.600000000000001</v>
      </c>
      <c r="DX29" s="669"/>
      <c r="DY29" s="669"/>
      <c r="DZ29" s="669"/>
      <c r="EA29" s="669"/>
      <c r="EB29" s="669"/>
      <c r="EC29" s="670"/>
    </row>
    <row r="30" spans="2:133" ht="11.25" customHeight="1" x14ac:dyDescent="0.15">
      <c r="B30" s="633" t="s">
        <v>293</v>
      </c>
      <c r="C30" s="634"/>
      <c r="D30" s="634"/>
      <c r="E30" s="634"/>
      <c r="F30" s="634"/>
      <c r="G30" s="634"/>
      <c r="H30" s="634"/>
      <c r="I30" s="634"/>
      <c r="J30" s="634"/>
      <c r="K30" s="634"/>
      <c r="L30" s="634"/>
      <c r="M30" s="634"/>
      <c r="N30" s="634"/>
      <c r="O30" s="634"/>
      <c r="P30" s="634"/>
      <c r="Q30" s="635"/>
      <c r="R30" s="636">
        <v>3985091</v>
      </c>
      <c r="S30" s="637"/>
      <c r="T30" s="637"/>
      <c r="U30" s="637"/>
      <c r="V30" s="637"/>
      <c r="W30" s="637"/>
      <c r="X30" s="637"/>
      <c r="Y30" s="638"/>
      <c r="Z30" s="639">
        <v>18.100000000000001</v>
      </c>
      <c r="AA30" s="639"/>
      <c r="AB30" s="639"/>
      <c r="AC30" s="639"/>
      <c r="AD30" s="640" t="s">
        <v>122</v>
      </c>
      <c r="AE30" s="640"/>
      <c r="AF30" s="640"/>
      <c r="AG30" s="640"/>
      <c r="AH30" s="640"/>
      <c r="AI30" s="640"/>
      <c r="AJ30" s="640"/>
      <c r="AK30" s="640"/>
      <c r="AL30" s="641" t="s">
        <v>122</v>
      </c>
      <c r="AM30" s="642"/>
      <c r="AN30" s="642"/>
      <c r="AO30" s="643"/>
      <c r="AP30" s="618" t="s">
        <v>211</v>
      </c>
      <c r="AQ30" s="619"/>
      <c r="AR30" s="619"/>
      <c r="AS30" s="619"/>
      <c r="AT30" s="619"/>
      <c r="AU30" s="619"/>
      <c r="AV30" s="619"/>
      <c r="AW30" s="619"/>
      <c r="AX30" s="619"/>
      <c r="AY30" s="619"/>
      <c r="AZ30" s="619"/>
      <c r="BA30" s="619"/>
      <c r="BB30" s="619"/>
      <c r="BC30" s="619"/>
      <c r="BD30" s="619"/>
      <c r="BE30" s="619"/>
      <c r="BF30" s="620"/>
      <c r="BG30" s="618" t="s">
        <v>294</v>
      </c>
      <c r="BH30" s="672"/>
      <c r="BI30" s="672"/>
      <c r="BJ30" s="672"/>
      <c r="BK30" s="672"/>
      <c r="BL30" s="672"/>
      <c r="BM30" s="672"/>
      <c r="BN30" s="672"/>
      <c r="BO30" s="672"/>
      <c r="BP30" s="672"/>
      <c r="BQ30" s="673"/>
      <c r="BR30" s="618" t="s">
        <v>295</v>
      </c>
      <c r="BS30" s="672"/>
      <c r="BT30" s="672"/>
      <c r="BU30" s="672"/>
      <c r="BV30" s="672"/>
      <c r="BW30" s="672"/>
      <c r="BX30" s="672"/>
      <c r="BY30" s="672"/>
      <c r="BZ30" s="672"/>
      <c r="CA30" s="672"/>
      <c r="CB30" s="673"/>
      <c r="CD30" s="676"/>
      <c r="CE30" s="677"/>
      <c r="CF30" s="633" t="s">
        <v>296</v>
      </c>
      <c r="CG30" s="634"/>
      <c r="CH30" s="634"/>
      <c r="CI30" s="634"/>
      <c r="CJ30" s="634"/>
      <c r="CK30" s="634"/>
      <c r="CL30" s="634"/>
      <c r="CM30" s="634"/>
      <c r="CN30" s="634"/>
      <c r="CO30" s="634"/>
      <c r="CP30" s="634"/>
      <c r="CQ30" s="635"/>
      <c r="CR30" s="636">
        <v>2034862</v>
      </c>
      <c r="CS30" s="637"/>
      <c r="CT30" s="637"/>
      <c r="CU30" s="637"/>
      <c r="CV30" s="637"/>
      <c r="CW30" s="637"/>
      <c r="CX30" s="637"/>
      <c r="CY30" s="638"/>
      <c r="CZ30" s="641">
        <v>9.5</v>
      </c>
      <c r="DA30" s="669"/>
      <c r="DB30" s="669"/>
      <c r="DC30" s="671"/>
      <c r="DD30" s="645">
        <v>1960424</v>
      </c>
      <c r="DE30" s="637"/>
      <c r="DF30" s="637"/>
      <c r="DG30" s="637"/>
      <c r="DH30" s="637"/>
      <c r="DI30" s="637"/>
      <c r="DJ30" s="637"/>
      <c r="DK30" s="638"/>
      <c r="DL30" s="645">
        <v>1960424</v>
      </c>
      <c r="DM30" s="637"/>
      <c r="DN30" s="637"/>
      <c r="DO30" s="637"/>
      <c r="DP30" s="637"/>
      <c r="DQ30" s="637"/>
      <c r="DR30" s="637"/>
      <c r="DS30" s="637"/>
      <c r="DT30" s="637"/>
      <c r="DU30" s="637"/>
      <c r="DV30" s="638"/>
      <c r="DW30" s="641">
        <v>16.7</v>
      </c>
      <c r="DX30" s="669"/>
      <c r="DY30" s="669"/>
      <c r="DZ30" s="669"/>
      <c r="EA30" s="669"/>
      <c r="EB30" s="669"/>
      <c r="EC30" s="670"/>
    </row>
    <row r="31" spans="2:133" ht="11.25" customHeight="1" x14ac:dyDescent="0.15">
      <c r="B31" s="649" t="s">
        <v>297</v>
      </c>
      <c r="C31" s="650"/>
      <c r="D31" s="650"/>
      <c r="E31" s="650"/>
      <c r="F31" s="650"/>
      <c r="G31" s="650"/>
      <c r="H31" s="650"/>
      <c r="I31" s="650"/>
      <c r="J31" s="650"/>
      <c r="K31" s="650"/>
      <c r="L31" s="650"/>
      <c r="M31" s="650"/>
      <c r="N31" s="650"/>
      <c r="O31" s="650"/>
      <c r="P31" s="650"/>
      <c r="Q31" s="651"/>
      <c r="R31" s="636" t="s">
        <v>122</v>
      </c>
      <c r="S31" s="637"/>
      <c r="T31" s="637"/>
      <c r="U31" s="637"/>
      <c r="V31" s="637"/>
      <c r="W31" s="637"/>
      <c r="X31" s="637"/>
      <c r="Y31" s="638"/>
      <c r="Z31" s="639" t="s">
        <v>122</v>
      </c>
      <c r="AA31" s="639"/>
      <c r="AB31" s="639"/>
      <c r="AC31" s="639"/>
      <c r="AD31" s="640" t="s">
        <v>122</v>
      </c>
      <c r="AE31" s="640"/>
      <c r="AF31" s="640"/>
      <c r="AG31" s="640"/>
      <c r="AH31" s="640"/>
      <c r="AI31" s="640"/>
      <c r="AJ31" s="640"/>
      <c r="AK31" s="640"/>
      <c r="AL31" s="641" t="s">
        <v>122</v>
      </c>
      <c r="AM31" s="642"/>
      <c r="AN31" s="642"/>
      <c r="AO31" s="643"/>
      <c r="AP31" s="684" t="s">
        <v>298</v>
      </c>
      <c r="AQ31" s="685"/>
      <c r="AR31" s="685"/>
      <c r="AS31" s="685"/>
      <c r="AT31" s="690" t="s">
        <v>299</v>
      </c>
      <c r="AU31" s="200"/>
      <c r="AV31" s="200"/>
      <c r="AW31" s="200"/>
      <c r="AX31" s="622" t="s">
        <v>177</v>
      </c>
      <c r="AY31" s="623"/>
      <c r="AZ31" s="623"/>
      <c r="BA31" s="623"/>
      <c r="BB31" s="623"/>
      <c r="BC31" s="623"/>
      <c r="BD31" s="623"/>
      <c r="BE31" s="623"/>
      <c r="BF31" s="624"/>
      <c r="BG31" s="683">
        <v>98.8</v>
      </c>
      <c r="BH31" s="680"/>
      <c r="BI31" s="680"/>
      <c r="BJ31" s="680"/>
      <c r="BK31" s="680"/>
      <c r="BL31" s="680"/>
      <c r="BM31" s="631">
        <v>96.5</v>
      </c>
      <c r="BN31" s="680"/>
      <c r="BO31" s="680"/>
      <c r="BP31" s="680"/>
      <c r="BQ31" s="681"/>
      <c r="BR31" s="683">
        <v>98.7</v>
      </c>
      <c r="BS31" s="680"/>
      <c r="BT31" s="680"/>
      <c r="BU31" s="680"/>
      <c r="BV31" s="680"/>
      <c r="BW31" s="680"/>
      <c r="BX31" s="631">
        <v>96.7</v>
      </c>
      <c r="BY31" s="680"/>
      <c r="BZ31" s="680"/>
      <c r="CA31" s="680"/>
      <c r="CB31" s="681"/>
      <c r="CD31" s="676"/>
      <c r="CE31" s="677"/>
      <c r="CF31" s="633" t="s">
        <v>300</v>
      </c>
      <c r="CG31" s="634"/>
      <c r="CH31" s="634"/>
      <c r="CI31" s="634"/>
      <c r="CJ31" s="634"/>
      <c r="CK31" s="634"/>
      <c r="CL31" s="634"/>
      <c r="CM31" s="634"/>
      <c r="CN31" s="634"/>
      <c r="CO31" s="634"/>
      <c r="CP31" s="634"/>
      <c r="CQ31" s="635"/>
      <c r="CR31" s="636">
        <v>116038</v>
      </c>
      <c r="CS31" s="657"/>
      <c r="CT31" s="657"/>
      <c r="CU31" s="657"/>
      <c r="CV31" s="657"/>
      <c r="CW31" s="657"/>
      <c r="CX31" s="657"/>
      <c r="CY31" s="658"/>
      <c r="CZ31" s="641">
        <v>0.5</v>
      </c>
      <c r="DA31" s="669"/>
      <c r="DB31" s="669"/>
      <c r="DC31" s="671"/>
      <c r="DD31" s="645">
        <v>110382</v>
      </c>
      <c r="DE31" s="657"/>
      <c r="DF31" s="657"/>
      <c r="DG31" s="657"/>
      <c r="DH31" s="657"/>
      <c r="DI31" s="657"/>
      <c r="DJ31" s="657"/>
      <c r="DK31" s="658"/>
      <c r="DL31" s="645">
        <v>110382</v>
      </c>
      <c r="DM31" s="657"/>
      <c r="DN31" s="657"/>
      <c r="DO31" s="657"/>
      <c r="DP31" s="657"/>
      <c r="DQ31" s="657"/>
      <c r="DR31" s="657"/>
      <c r="DS31" s="657"/>
      <c r="DT31" s="657"/>
      <c r="DU31" s="657"/>
      <c r="DV31" s="658"/>
      <c r="DW31" s="641">
        <v>0.9</v>
      </c>
      <c r="DX31" s="669"/>
      <c r="DY31" s="669"/>
      <c r="DZ31" s="669"/>
      <c r="EA31" s="669"/>
      <c r="EB31" s="669"/>
      <c r="EC31" s="670"/>
    </row>
    <row r="32" spans="2:133" ht="11.25" customHeight="1" x14ac:dyDescent="0.15">
      <c r="B32" s="633" t="s">
        <v>301</v>
      </c>
      <c r="C32" s="634"/>
      <c r="D32" s="634"/>
      <c r="E32" s="634"/>
      <c r="F32" s="634"/>
      <c r="G32" s="634"/>
      <c r="H32" s="634"/>
      <c r="I32" s="634"/>
      <c r="J32" s="634"/>
      <c r="K32" s="634"/>
      <c r="L32" s="634"/>
      <c r="M32" s="634"/>
      <c r="N32" s="634"/>
      <c r="O32" s="634"/>
      <c r="P32" s="634"/>
      <c r="Q32" s="635"/>
      <c r="R32" s="636">
        <v>1815010</v>
      </c>
      <c r="S32" s="637"/>
      <c r="T32" s="637"/>
      <c r="U32" s="637"/>
      <c r="V32" s="637"/>
      <c r="W32" s="637"/>
      <c r="X32" s="637"/>
      <c r="Y32" s="638"/>
      <c r="Z32" s="639">
        <v>8.1999999999999993</v>
      </c>
      <c r="AA32" s="639"/>
      <c r="AB32" s="639"/>
      <c r="AC32" s="639"/>
      <c r="AD32" s="640" t="s">
        <v>122</v>
      </c>
      <c r="AE32" s="640"/>
      <c r="AF32" s="640"/>
      <c r="AG32" s="640"/>
      <c r="AH32" s="640"/>
      <c r="AI32" s="640"/>
      <c r="AJ32" s="640"/>
      <c r="AK32" s="640"/>
      <c r="AL32" s="641" t="s">
        <v>122</v>
      </c>
      <c r="AM32" s="642"/>
      <c r="AN32" s="642"/>
      <c r="AO32" s="643"/>
      <c r="AP32" s="686"/>
      <c r="AQ32" s="687"/>
      <c r="AR32" s="687"/>
      <c r="AS32" s="687"/>
      <c r="AT32" s="691"/>
      <c r="AU32" s="196" t="s">
        <v>302</v>
      </c>
      <c r="AX32" s="633" t="s">
        <v>303</v>
      </c>
      <c r="AY32" s="634"/>
      <c r="AZ32" s="634"/>
      <c r="BA32" s="634"/>
      <c r="BB32" s="634"/>
      <c r="BC32" s="634"/>
      <c r="BD32" s="634"/>
      <c r="BE32" s="634"/>
      <c r="BF32" s="635"/>
      <c r="BG32" s="693">
        <v>98.9</v>
      </c>
      <c r="BH32" s="657"/>
      <c r="BI32" s="657"/>
      <c r="BJ32" s="657"/>
      <c r="BK32" s="657"/>
      <c r="BL32" s="657"/>
      <c r="BM32" s="642">
        <v>96.6</v>
      </c>
      <c r="BN32" s="657"/>
      <c r="BO32" s="657"/>
      <c r="BP32" s="657"/>
      <c r="BQ32" s="682"/>
      <c r="BR32" s="693">
        <v>98.7</v>
      </c>
      <c r="BS32" s="657"/>
      <c r="BT32" s="657"/>
      <c r="BU32" s="657"/>
      <c r="BV32" s="657"/>
      <c r="BW32" s="657"/>
      <c r="BX32" s="642">
        <v>96.9</v>
      </c>
      <c r="BY32" s="657"/>
      <c r="BZ32" s="657"/>
      <c r="CA32" s="657"/>
      <c r="CB32" s="682"/>
      <c r="CD32" s="678"/>
      <c r="CE32" s="679"/>
      <c r="CF32" s="633" t="s">
        <v>304</v>
      </c>
      <c r="CG32" s="634"/>
      <c r="CH32" s="634"/>
      <c r="CI32" s="634"/>
      <c r="CJ32" s="634"/>
      <c r="CK32" s="634"/>
      <c r="CL32" s="634"/>
      <c r="CM32" s="634"/>
      <c r="CN32" s="634"/>
      <c r="CO32" s="634"/>
      <c r="CP32" s="634"/>
      <c r="CQ32" s="635"/>
      <c r="CR32" s="636">
        <v>276</v>
      </c>
      <c r="CS32" s="637"/>
      <c r="CT32" s="637"/>
      <c r="CU32" s="637"/>
      <c r="CV32" s="637"/>
      <c r="CW32" s="637"/>
      <c r="CX32" s="637"/>
      <c r="CY32" s="638"/>
      <c r="CZ32" s="641">
        <v>0</v>
      </c>
      <c r="DA32" s="669"/>
      <c r="DB32" s="669"/>
      <c r="DC32" s="671"/>
      <c r="DD32" s="645">
        <v>276</v>
      </c>
      <c r="DE32" s="637"/>
      <c r="DF32" s="637"/>
      <c r="DG32" s="637"/>
      <c r="DH32" s="637"/>
      <c r="DI32" s="637"/>
      <c r="DJ32" s="637"/>
      <c r="DK32" s="638"/>
      <c r="DL32" s="645">
        <v>276</v>
      </c>
      <c r="DM32" s="637"/>
      <c r="DN32" s="637"/>
      <c r="DO32" s="637"/>
      <c r="DP32" s="637"/>
      <c r="DQ32" s="637"/>
      <c r="DR32" s="637"/>
      <c r="DS32" s="637"/>
      <c r="DT32" s="637"/>
      <c r="DU32" s="637"/>
      <c r="DV32" s="638"/>
      <c r="DW32" s="641">
        <v>0</v>
      </c>
      <c r="DX32" s="669"/>
      <c r="DY32" s="669"/>
      <c r="DZ32" s="669"/>
      <c r="EA32" s="669"/>
      <c r="EB32" s="669"/>
      <c r="EC32" s="670"/>
    </row>
    <row r="33" spans="2:133" ht="11.25" customHeight="1" x14ac:dyDescent="0.15">
      <c r="B33" s="633" t="s">
        <v>305</v>
      </c>
      <c r="C33" s="634"/>
      <c r="D33" s="634"/>
      <c r="E33" s="634"/>
      <c r="F33" s="634"/>
      <c r="G33" s="634"/>
      <c r="H33" s="634"/>
      <c r="I33" s="634"/>
      <c r="J33" s="634"/>
      <c r="K33" s="634"/>
      <c r="L33" s="634"/>
      <c r="M33" s="634"/>
      <c r="N33" s="634"/>
      <c r="O33" s="634"/>
      <c r="P33" s="634"/>
      <c r="Q33" s="635"/>
      <c r="R33" s="636">
        <v>42696</v>
      </c>
      <c r="S33" s="637"/>
      <c r="T33" s="637"/>
      <c r="U33" s="637"/>
      <c r="V33" s="637"/>
      <c r="W33" s="637"/>
      <c r="X33" s="637"/>
      <c r="Y33" s="638"/>
      <c r="Z33" s="639">
        <v>0.2</v>
      </c>
      <c r="AA33" s="639"/>
      <c r="AB33" s="639"/>
      <c r="AC33" s="639"/>
      <c r="AD33" s="640">
        <v>21263</v>
      </c>
      <c r="AE33" s="640"/>
      <c r="AF33" s="640"/>
      <c r="AG33" s="640"/>
      <c r="AH33" s="640"/>
      <c r="AI33" s="640"/>
      <c r="AJ33" s="640"/>
      <c r="AK33" s="640"/>
      <c r="AL33" s="641">
        <v>0.2</v>
      </c>
      <c r="AM33" s="642"/>
      <c r="AN33" s="642"/>
      <c r="AO33" s="643"/>
      <c r="AP33" s="688"/>
      <c r="AQ33" s="689"/>
      <c r="AR33" s="689"/>
      <c r="AS33" s="689"/>
      <c r="AT33" s="692"/>
      <c r="AU33" s="201"/>
      <c r="AV33" s="201"/>
      <c r="AW33" s="201"/>
      <c r="AX33" s="659" t="s">
        <v>306</v>
      </c>
      <c r="AY33" s="660"/>
      <c r="AZ33" s="660"/>
      <c r="BA33" s="660"/>
      <c r="BB33" s="660"/>
      <c r="BC33" s="660"/>
      <c r="BD33" s="660"/>
      <c r="BE33" s="660"/>
      <c r="BF33" s="661"/>
      <c r="BG33" s="694">
        <v>98.6</v>
      </c>
      <c r="BH33" s="695"/>
      <c r="BI33" s="695"/>
      <c r="BJ33" s="695"/>
      <c r="BK33" s="695"/>
      <c r="BL33" s="695"/>
      <c r="BM33" s="696">
        <v>96</v>
      </c>
      <c r="BN33" s="695"/>
      <c r="BO33" s="695"/>
      <c r="BP33" s="695"/>
      <c r="BQ33" s="697"/>
      <c r="BR33" s="694">
        <v>98.6</v>
      </c>
      <c r="BS33" s="695"/>
      <c r="BT33" s="695"/>
      <c r="BU33" s="695"/>
      <c r="BV33" s="695"/>
      <c r="BW33" s="695"/>
      <c r="BX33" s="696">
        <v>96.2</v>
      </c>
      <c r="BY33" s="695"/>
      <c r="BZ33" s="695"/>
      <c r="CA33" s="695"/>
      <c r="CB33" s="697"/>
      <c r="CD33" s="633" t="s">
        <v>307</v>
      </c>
      <c r="CE33" s="634"/>
      <c r="CF33" s="634"/>
      <c r="CG33" s="634"/>
      <c r="CH33" s="634"/>
      <c r="CI33" s="634"/>
      <c r="CJ33" s="634"/>
      <c r="CK33" s="634"/>
      <c r="CL33" s="634"/>
      <c r="CM33" s="634"/>
      <c r="CN33" s="634"/>
      <c r="CO33" s="634"/>
      <c r="CP33" s="634"/>
      <c r="CQ33" s="635"/>
      <c r="CR33" s="636">
        <v>7802839</v>
      </c>
      <c r="CS33" s="657"/>
      <c r="CT33" s="657"/>
      <c r="CU33" s="657"/>
      <c r="CV33" s="657"/>
      <c r="CW33" s="657"/>
      <c r="CX33" s="657"/>
      <c r="CY33" s="658"/>
      <c r="CZ33" s="641">
        <v>36.6</v>
      </c>
      <c r="DA33" s="669"/>
      <c r="DB33" s="669"/>
      <c r="DC33" s="671"/>
      <c r="DD33" s="645">
        <v>6122403</v>
      </c>
      <c r="DE33" s="657"/>
      <c r="DF33" s="657"/>
      <c r="DG33" s="657"/>
      <c r="DH33" s="657"/>
      <c r="DI33" s="657"/>
      <c r="DJ33" s="657"/>
      <c r="DK33" s="658"/>
      <c r="DL33" s="645">
        <v>4473582</v>
      </c>
      <c r="DM33" s="657"/>
      <c r="DN33" s="657"/>
      <c r="DO33" s="657"/>
      <c r="DP33" s="657"/>
      <c r="DQ33" s="657"/>
      <c r="DR33" s="657"/>
      <c r="DS33" s="657"/>
      <c r="DT33" s="657"/>
      <c r="DU33" s="657"/>
      <c r="DV33" s="658"/>
      <c r="DW33" s="641">
        <v>38.1</v>
      </c>
      <c r="DX33" s="669"/>
      <c r="DY33" s="669"/>
      <c r="DZ33" s="669"/>
      <c r="EA33" s="669"/>
      <c r="EB33" s="669"/>
      <c r="EC33" s="670"/>
    </row>
    <row r="34" spans="2:133" ht="11.25" customHeight="1" x14ac:dyDescent="0.15">
      <c r="B34" s="633" t="s">
        <v>308</v>
      </c>
      <c r="C34" s="634"/>
      <c r="D34" s="634"/>
      <c r="E34" s="634"/>
      <c r="F34" s="634"/>
      <c r="G34" s="634"/>
      <c r="H34" s="634"/>
      <c r="I34" s="634"/>
      <c r="J34" s="634"/>
      <c r="K34" s="634"/>
      <c r="L34" s="634"/>
      <c r="M34" s="634"/>
      <c r="N34" s="634"/>
      <c r="O34" s="634"/>
      <c r="P34" s="634"/>
      <c r="Q34" s="635"/>
      <c r="R34" s="636">
        <v>157376</v>
      </c>
      <c r="S34" s="637"/>
      <c r="T34" s="637"/>
      <c r="U34" s="637"/>
      <c r="V34" s="637"/>
      <c r="W34" s="637"/>
      <c r="X34" s="637"/>
      <c r="Y34" s="638"/>
      <c r="Z34" s="639">
        <v>0.7</v>
      </c>
      <c r="AA34" s="639"/>
      <c r="AB34" s="639"/>
      <c r="AC34" s="639"/>
      <c r="AD34" s="640" t="s">
        <v>122</v>
      </c>
      <c r="AE34" s="640"/>
      <c r="AF34" s="640"/>
      <c r="AG34" s="640"/>
      <c r="AH34" s="640"/>
      <c r="AI34" s="640"/>
      <c r="AJ34" s="640"/>
      <c r="AK34" s="640"/>
      <c r="AL34" s="641" t="s">
        <v>122</v>
      </c>
      <c r="AM34" s="642"/>
      <c r="AN34" s="642"/>
      <c r="AO34" s="643"/>
      <c r="AP34" s="202"/>
      <c r="AQ34" s="203"/>
      <c r="AS34" s="200"/>
      <c r="AT34" s="200"/>
      <c r="AU34" s="200"/>
      <c r="AV34" s="200"/>
      <c r="AW34" s="200"/>
      <c r="AX34" s="200"/>
      <c r="AY34" s="200"/>
      <c r="AZ34" s="200"/>
      <c r="BA34" s="200"/>
      <c r="BB34" s="200"/>
      <c r="BC34" s="200"/>
      <c r="BD34" s="200"/>
      <c r="BE34" s="200"/>
      <c r="BF34" s="200"/>
      <c r="BG34" s="203"/>
      <c r="BH34" s="203"/>
      <c r="BI34" s="203"/>
      <c r="BJ34" s="203"/>
      <c r="BK34" s="203"/>
      <c r="BL34" s="203"/>
      <c r="BM34" s="203"/>
      <c r="BN34" s="203"/>
      <c r="BO34" s="203"/>
      <c r="BP34" s="203"/>
      <c r="BQ34" s="203"/>
      <c r="BR34" s="203"/>
      <c r="BS34" s="203"/>
      <c r="BT34" s="203"/>
      <c r="BU34" s="203"/>
      <c r="BV34" s="203"/>
      <c r="BW34" s="203"/>
      <c r="BX34" s="203"/>
      <c r="BY34" s="203"/>
      <c r="BZ34" s="203"/>
      <c r="CA34" s="203"/>
      <c r="CB34" s="203"/>
      <c r="CD34" s="633" t="s">
        <v>309</v>
      </c>
      <c r="CE34" s="634"/>
      <c r="CF34" s="634"/>
      <c r="CG34" s="634"/>
      <c r="CH34" s="634"/>
      <c r="CI34" s="634"/>
      <c r="CJ34" s="634"/>
      <c r="CK34" s="634"/>
      <c r="CL34" s="634"/>
      <c r="CM34" s="634"/>
      <c r="CN34" s="634"/>
      <c r="CO34" s="634"/>
      <c r="CP34" s="634"/>
      <c r="CQ34" s="635"/>
      <c r="CR34" s="636">
        <v>2712303</v>
      </c>
      <c r="CS34" s="637"/>
      <c r="CT34" s="637"/>
      <c r="CU34" s="637"/>
      <c r="CV34" s="637"/>
      <c r="CW34" s="637"/>
      <c r="CX34" s="637"/>
      <c r="CY34" s="638"/>
      <c r="CZ34" s="641">
        <v>12.7</v>
      </c>
      <c r="DA34" s="669"/>
      <c r="DB34" s="669"/>
      <c r="DC34" s="671"/>
      <c r="DD34" s="645">
        <v>2251519</v>
      </c>
      <c r="DE34" s="637"/>
      <c r="DF34" s="637"/>
      <c r="DG34" s="637"/>
      <c r="DH34" s="637"/>
      <c r="DI34" s="637"/>
      <c r="DJ34" s="637"/>
      <c r="DK34" s="638"/>
      <c r="DL34" s="645">
        <v>1984155</v>
      </c>
      <c r="DM34" s="637"/>
      <c r="DN34" s="637"/>
      <c r="DO34" s="637"/>
      <c r="DP34" s="637"/>
      <c r="DQ34" s="637"/>
      <c r="DR34" s="637"/>
      <c r="DS34" s="637"/>
      <c r="DT34" s="637"/>
      <c r="DU34" s="637"/>
      <c r="DV34" s="638"/>
      <c r="DW34" s="641">
        <v>16.899999999999999</v>
      </c>
      <c r="DX34" s="669"/>
      <c r="DY34" s="669"/>
      <c r="DZ34" s="669"/>
      <c r="EA34" s="669"/>
      <c r="EB34" s="669"/>
      <c r="EC34" s="670"/>
    </row>
    <row r="35" spans="2:133" ht="11.25" customHeight="1" x14ac:dyDescent="0.15">
      <c r="B35" s="633" t="s">
        <v>310</v>
      </c>
      <c r="C35" s="634"/>
      <c r="D35" s="634"/>
      <c r="E35" s="634"/>
      <c r="F35" s="634"/>
      <c r="G35" s="634"/>
      <c r="H35" s="634"/>
      <c r="I35" s="634"/>
      <c r="J35" s="634"/>
      <c r="K35" s="634"/>
      <c r="L35" s="634"/>
      <c r="M35" s="634"/>
      <c r="N35" s="634"/>
      <c r="O35" s="634"/>
      <c r="P35" s="634"/>
      <c r="Q35" s="635"/>
      <c r="R35" s="636">
        <v>717005</v>
      </c>
      <c r="S35" s="637"/>
      <c r="T35" s="637"/>
      <c r="U35" s="637"/>
      <c r="V35" s="637"/>
      <c r="W35" s="637"/>
      <c r="X35" s="637"/>
      <c r="Y35" s="638"/>
      <c r="Z35" s="639">
        <v>3.3</v>
      </c>
      <c r="AA35" s="639"/>
      <c r="AB35" s="639"/>
      <c r="AC35" s="639"/>
      <c r="AD35" s="640" t="s">
        <v>122</v>
      </c>
      <c r="AE35" s="640"/>
      <c r="AF35" s="640"/>
      <c r="AG35" s="640"/>
      <c r="AH35" s="640"/>
      <c r="AI35" s="640"/>
      <c r="AJ35" s="640"/>
      <c r="AK35" s="640"/>
      <c r="AL35" s="641" t="s">
        <v>122</v>
      </c>
      <c r="AM35" s="642"/>
      <c r="AN35" s="642"/>
      <c r="AO35" s="643"/>
      <c r="AP35" s="204"/>
      <c r="AQ35" s="618" t="s">
        <v>311</v>
      </c>
      <c r="AR35" s="619"/>
      <c r="AS35" s="619"/>
      <c r="AT35" s="619"/>
      <c r="AU35" s="619"/>
      <c r="AV35" s="619"/>
      <c r="AW35" s="619"/>
      <c r="AX35" s="619"/>
      <c r="AY35" s="619"/>
      <c r="AZ35" s="619"/>
      <c r="BA35" s="619"/>
      <c r="BB35" s="619"/>
      <c r="BC35" s="619"/>
      <c r="BD35" s="619"/>
      <c r="BE35" s="619"/>
      <c r="BF35" s="620"/>
      <c r="BG35" s="618" t="s">
        <v>312</v>
      </c>
      <c r="BH35" s="619"/>
      <c r="BI35" s="619"/>
      <c r="BJ35" s="619"/>
      <c r="BK35" s="619"/>
      <c r="BL35" s="619"/>
      <c r="BM35" s="619"/>
      <c r="BN35" s="619"/>
      <c r="BO35" s="619"/>
      <c r="BP35" s="619"/>
      <c r="BQ35" s="619"/>
      <c r="BR35" s="619"/>
      <c r="BS35" s="619"/>
      <c r="BT35" s="619"/>
      <c r="BU35" s="619"/>
      <c r="BV35" s="619"/>
      <c r="BW35" s="619"/>
      <c r="BX35" s="619"/>
      <c r="BY35" s="619"/>
      <c r="BZ35" s="619"/>
      <c r="CA35" s="619"/>
      <c r="CB35" s="620"/>
      <c r="CD35" s="633" t="s">
        <v>313</v>
      </c>
      <c r="CE35" s="634"/>
      <c r="CF35" s="634"/>
      <c r="CG35" s="634"/>
      <c r="CH35" s="634"/>
      <c r="CI35" s="634"/>
      <c r="CJ35" s="634"/>
      <c r="CK35" s="634"/>
      <c r="CL35" s="634"/>
      <c r="CM35" s="634"/>
      <c r="CN35" s="634"/>
      <c r="CO35" s="634"/>
      <c r="CP35" s="634"/>
      <c r="CQ35" s="635"/>
      <c r="CR35" s="636">
        <v>228192</v>
      </c>
      <c r="CS35" s="657"/>
      <c r="CT35" s="657"/>
      <c r="CU35" s="657"/>
      <c r="CV35" s="657"/>
      <c r="CW35" s="657"/>
      <c r="CX35" s="657"/>
      <c r="CY35" s="658"/>
      <c r="CZ35" s="641">
        <v>1.1000000000000001</v>
      </c>
      <c r="DA35" s="669"/>
      <c r="DB35" s="669"/>
      <c r="DC35" s="671"/>
      <c r="DD35" s="645">
        <v>104899</v>
      </c>
      <c r="DE35" s="657"/>
      <c r="DF35" s="657"/>
      <c r="DG35" s="657"/>
      <c r="DH35" s="657"/>
      <c r="DI35" s="657"/>
      <c r="DJ35" s="657"/>
      <c r="DK35" s="658"/>
      <c r="DL35" s="645">
        <v>104164</v>
      </c>
      <c r="DM35" s="657"/>
      <c r="DN35" s="657"/>
      <c r="DO35" s="657"/>
      <c r="DP35" s="657"/>
      <c r="DQ35" s="657"/>
      <c r="DR35" s="657"/>
      <c r="DS35" s="657"/>
      <c r="DT35" s="657"/>
      <c r="DU35" s="657"/>
      <c r="DV35" s="658"/>
      <c r="DW35" s="641">
        <v>0.9</v>
      </c>
      <c r="DX35" s="669"/>
      <c r="DY35" s="669"/>
      <c r="DZ35" s="669"/>
      <c r="EA35" s="669"/>
      <c r="EB35" s="669"/>
      <c r="EC35" s="670"/>
    </row>
    <row r="36" spans="2:133" ht="11.25" customHeight="1" x14ac:dyDescent="0.15">
      <c r="B36" s="633" t="s">
        <v>314</v>
      </c>
      <c r="C36" s="634"/>
      <c r="D36" s="634"/>
      <c r="E36" s="634"/>
      <c r="F36" s="634"/>
      <c r="G36" s="634"/>
      <c r="H36" s="634"/>
      <c r="I36" s="634"/>
      <c r="J36" s="634"/>
      <c r="K36" s="634"/>
      <c r="L36" s="634"/>
      <c r="M36" s="634"/>
      <c r="N36" s="634"/>
      <c r="O36" s="634"/>
      <c r="P36" s="634"/>
      <c r="Q36" s="635"/>
      <c r="R36" s="636">
        <v>693436</v>
      </c>
      <c r="S36" s="637"/>
      <c r="T36" s="637"/>
      <c r="U36" s="637"/>
      <c r="V36" s="637"/>
      <c r="W36" s="637"/>
      <c r="X36" s="637"/>
      <c r="Y36" s="638"/>
      <c r="Z36" s="639">
        <v>3.2</v>
      </c>
      <c r="AA36" s="639"/>
      <c r="AB36" s="639"/>
      <c r="AC36" s="639"/>
      <c r="AD36" s="640" t="s">
        <v>122</v>
      </c>
      <c r="AE36" s="640"/>
      <c r="AF36" s="640"/>
      <c r="AG36" s="640"/>
      <c r="AH36" s="640"/>
      <c r="AI36" s="640"/>
      <c r="AJ36" s="640"/>
      <c r="AK36" s="640"/>
      <c r="AL36" s="641" t="s">
        <v>122</v>
      </c>
      <c r="AM36" s="642"/>
      <c r="AN36" s="642"/>
      <c r="AO36" s="643"/>
      <c r="AP36" s="204"/>
      <c r="AQ36" s="702" t="s">
        <v>315</v>
      </c>
      <c r="AR36" s="703"/>
      <c r="AS36" s="703"/>
      <c r="AT36" s="703"/>
      <c r="AU36" s="703"/>
      <c r="AV36" s="703"/>
      <c r="AW36" s="703"/>
      <c r="AX36" s="703"/>
      <c r="AY36" s="704"/>
      <c r="AZ36" s="625">
        <v>2518292</v>
      </c>
      <c r="BA36" s="626"/>
      <c r="BB36" s="626"/>
      <c r="BC36" s="626"/>
      <c r="BD36" s="626"/>
      <c r="BE36" s="626"/>
      <c r="BF36" s="698"/>
      <c r="BG36" s="622" t="s">
        <v>316</v>
      </c>
      <c r="BH36" s="623"/>
      <c r="BI36" s="623"/>
      <c r="BJ36" s="623"/>
      <c r="BK36" s="623"/>
      <c r="BL36" s="623"/>
      <c r="BM36" s="623"/>
      <c r="BN36" s="623"/>
      <c r="BO36" s="623"/>
      <c r="BP36" s="623"/>
      <c r="BQ36" s="623"/>
      <c r="BR36" s="623"/>
      <c r="BS36" s="623"/>
      <c r="BT36" s="623"/>
      <c r="BU36" s="624"/>
      <c r="BV36" s="625">
        <v>244235</v>
      </c>
      <c r="BW36" s="626"/>
      <c r="BX36" s="626"/>
      <c r="BY36" s="626"/>
      <c r="BZ36" s="626"/>
      <c r="CA36" s="626"/>
      <c r="CB36" s="698"/>
      <c r="CD36" s="633" t="s">
        <v>317</v>
      </c>
      <c r="CE36" s="634"/>
      <c r="CF36" s="634"/>
      <c r="CG36" s="634"/>
      <c r="CH36" s="634"/>
      <c r="CI36" s="634"/>
      <c r="CJ36" s="634"/>
      <c r="CK36" s="634"/>
      <c r="CL36" s="634"/>
      <c r="CM36" s="634"/>
      <c r="CN36" s="634"/>
      <c r="CO36" s="634"/>
      <c r="CP36" s="634"/>
      <c r="CQ36" s="635"/>
      <c r="CR36" s="636">
        <v>1922777</v>
      </c>
      <c r="CS36" s="637"/>
      <c r="CT36" s="637"/>
      <c r="CU36" s="637"/>
      <c r="CV36" s="637"/>
      <c r="CW36" s="637"/>
      <c r="CX36" s="637"/>
      <c r="CY36" s="638"/>
      <c r="CZ36" s="641">
        <v>9</v>
      </c>
      <c r="DA36" s="669"/>
      <c r="DB36" s="669"/>
      <c r="DC36" s="671"/>
      <c r="DD36" s="645">
        <v>1538941</v>
      </c>
      <c r="DE36" s="637"/>
      <c r="DF36" s="637"/>
      <c r="DG36" s="637"/>
      <c r="DH36" s="637"/>
      <c r="DI36" s="637"/>
      <c r="DJ36" s="637"/>
      <c r="DK36" s="638"/>
      <c r="DL36" s="645">
        <v>711165</v>
      </c>
      <c r="DM36" s="637"/>
      <c r="DN36" s="637"/>
      <c r="DO36" s="637"/>
      <c r="DP36" s="637"/>
      <c r="DQ36" s="637"/>
      <c r="DR36" s="637"/>
      <c r="DS36" s="637"/>
      <c r="DT36" s="637"/>
      <c r="DU36" s="637"/>
      <c r="DV36" s="638"/>
      <c r="DW36" s="641">
        <v>6.1</v>
      </c>
      <c r="DX36" s="669"/>
      <c r="DY36" s="669"/>
      <c r="DZ36" s="669"/>
      <c r="EA36" s="669"/>
      <c r="EB36" s="669"/>
      <c r="EC36" s="670"/>
    </row>
    <row r="37" spans="2:133" ht="11.25" customHeight="1" x14ac:dyDescent="0.15">
      <c r="B37" s="633" t="s">
        <v>318</v>
      </c>
      <c r="C37" s="634"/>
      <c r="D37" s="634"/>
      <c r="E37" s="634"/>
      <c r="F37" s="634"/>
      <c r="G37" s="634"/>
      <c r="H37" s="634"/>
      <c r="I37" s="634"/>
      <c r="J37" s="634"/>
      <c r="K37" s="634"/>
      <c r="L37" s="634"/>
      <c r="M37" s="634"/>
      <c r="N37" s="634"/>
      <c r="O37" s="634"/>
      <c r="P37" s="634"/>
      <c r="Q37" s="635"/>
      <c r="R37" s="636">
        <v>366159</v>
      </c>
      <c r="S37" s="637"/>
      <c r="T37" s="637"/>
      <c r="U37" s="637"/>
      <c r="V37" s="637"/>
      <c r="W37" s="637"/>
      <c r="X37" s="637"/>
      <c r="Y37" s="638"/>
      <c r="Z37" s="639">
        <v>1.7</v>
      </c>
      <c r="AA37" s="639"/>
      <c r="AB37" s="639"/>
      <c r="AC37" s="639"/>
      <c r="AD37" s="640">
        <v>17333</v>
      </c>
      <c r="AE37" s="640"/>
      <c r="AF37" s="640"/>
      <c r="AG37" s="640"/>
      <c r="AH37" s="640"/>
      <c r="AI37" s="640"/>
      <c r="AJ37" s="640"/>
      <c r="AK37" s="640"/>
      <c r="AL37" s="641">
        <v>0.1</v>
      </c>
      <c r="AM37" s="642"/>
      <c r="AN37" s="642"/>
      <c r="AO37" s="643"/>
      <c r="AQ37" s="699" t="s">
        <v>319</v>
      </c>
      <c r="AR37" s="700"/>
      <c r="AS37" s="700"/>
      <c r="AT37" s="700"/>
      <c r="AU37" s="700"/>
      <c r="AV37" s="700"/>
      <c r="AW37" s="700"/>
      <c r="AX37" s="700"/>
      <c r="AY37" s="701"/>
      <c r="AZ37" s="636">
        <v>334433</v>
      </c>
      <c r="BA37" s="637"/>
      <c r="BB37" s="637"/>
      <c r="BC37" s="637"/>
      <c r="BD37" s="657"/>
      <c r="BE37" s="657"/>
      <c r="BF37" s="682"/>
      <c r="BG37" s="633" t="s">
        <v>320</v>
      </c>
      <c r="BH37" s="634"/>
      <c r="BI37" s="634"/>
      <c r="BJ37" s="634"/>
      <c r="BK37" s="634"/>
      <c r="BL37" s="634"/>
      <c r="BM37" s="634"/>
      <c r="BN37" s="634"/>
      <c r="BO37" s="634"/>
      <c r="BP37" s="634"/>
      <c r="BQ37" s="634"/>
      <c r="BR37" s="634"/>
      <c r="BS37" s="634"/>
      <c r="BT37" s="634"/>
      <c r="BU37" s="635"/>
      <c r="BV37" s="636">
        <v>181253</v>
      </c>
      <c r="BW37" s="637"/>
      <c r="BX37" s="637"/>
      <c r="BY37" s="637"/>
      <c r="BZ37" s="637"/>
      <c r="CA37" s="637"/>
      <c r="CB37" s="646"/>
      <c r="CD37" s="633" t="s">
        <v>321</v>
      </c>
      <c r="CE37" s="634"/>
      <c r="CF37" s="634"/>
      <c r="CG37" s="634"/>
      <c r="CH37" s="634"/>
      <c r="CI37" s="634"/>
      <c r="CJ37" s="634"/>
      <c r="CK37" s="634"/>
      <c r="CL37" s="634"/>
      <c r="CM37" s="634"/>
      <c r="CN37" s="634"/>
      <c r="CO37" s="634"/>
      <c r="CP37" s="634"/>
      <c r="CQ37" s="635"/>
      <c r="CR37" s="636">
        <v>246549</v>
      </c>
      <c r="CS37" s="657"/>
      <c r="CT37" s="657"/>
      <c r="CU37" s="657"/>
      <c r="CV37" s="657"/>
      <c r="CW37" s="657"/>
      <c r="CX37" s="657"/>
      <c r="CY37" s="658"/>
      <c r="CZ37" s="641">
        <v>1.2</v>
      </c>
      <c r="DA37" s="669"/>
      <c r="DB37" s="669"/>
      <c r="DC37" s="671"/>
      <c r="DD37" s="645">
        <v>190318</v>
      </c>
      <c r="DE37" s="657"/>
      <c r="DF37" s="657"/>
      <c r="DG37" s="657"/>
      <c r="DH37" s="657"/>
      <c r="DI37" s="657"/>
      <c r="DJ37" s="657"/>
      <c r="DK37" s="658"/>
      <c r="DL37" s="645">
        <v>162958</v>
      </c>
      <c r="DM37" s="657"/>
      <c r="DN37" s="657"/>
      <c r="DO37" s="657"/>
      <c r="DP37" s="657"/>
      <c r="DQ37" s="657"/>
      <c r="DR37" s="657"/>
      <c r="DS37" s="657"/>
      <c r="DT37" s="657"/>
      <c r="DU37" s="657"/>
      <c r="DV37" s="658"/>
      <c r="DW37" s="641">
        <v>1.4</v>
      </c>
      <c r="DX37" s="669"/>
      <c r="DY37" s="669"/>
      <c r="DZ37" s="669"/>
      <c r="EA37" s="669"/>
      <c r="EB37" s="669"/>
      <c r="EC37" s="670"/>
    </row>
    <row r="38" spans="2:133" ht="11.25" customHeight="1" x14ac:dyDescent="0.15">
      <c r="B38" s="633" t="s">
        <v>322</v>
      </c>
      <c r="C38" s="634"/>
      <c r="D38" s="634"/>
      <c r="E38" s="634"/>
      <c r="F38" s="634"/>
      <c r="G38" s="634"/>
      <c r="H38" s="634"/>
      <c r="I38" s="634"/>
      <c r="J38" s="634"/>
      <c r="K38" s="634"/>
      <c r="L38" s="634"/>
      <c r="M38" s="634"/>
      <c r="N38" s="634"/>
      <c r="O38" s="634"/>
      <c r="P38" s="634"/>
      <c r="Q38" s="635"/>
      <c r="R38" s="636">
        <v>1510689</v>
      </c>
      <c r="S38" s="637"/>
      <c r="T38" s="637"/>
      <c r="U38" s="637"/>
      <c r="V38" s="637"/>
      <c r="W38" s="637"/>
      <c r="X38" s="637"/>
      <c r="Y38" s="638"/>
      <c r="Z38" s="639">
        <v>6.9</v>
      </c>
      <c r="AA38" s="639"/>
      <c r="AB38" s="639"/>
      <c r="AC38" s="639"/>
      <c r="AD38" s="640" t="s">
        <v>122</v>
      </c>
      <c r="AE38" s="640"/>
      <c r="AF38" s="640"/>
      <c r="AG38" s="640"/>
      <c r="AH38" s="640"/>
      <c r="AI38" s="640"/>
      <c r="AJ38" s="640"/>
      <c r="AK38" s="640"/>
      <c r="AL38" s="641" t="s">
        <v>122</v>
      </c>
      <c r="AM38" s="642"/>
      <c r="AN38" s="642"/>
      <c r="AO38" s="643"/>
      <c r="AQ38" s="699" t="s">
        <v>323</v>
      </c>
      <c r="AR38" s="700"/>
      <c r="AS38" s="700"/>
      <c r="AT38" s="700"/>
      <c r="AU38" s="700"/>
      <c r="AV38" s="700"/>
      <c r="AW38" s="700"/>
      <c r="AX38" s="700"/>
      <c r="AY38" s="701"/>
      <c r="AZ38" s="636">
        <v>59697</v>
      </c>
      <c r="BA38" s="637"/>
      <c r="BB38" s="637"/>
      <c r="BC38" s="637"/>
      <c r="BD38" s="657"/>
      <c r="BE38" s="657"/>
      <c r="BF38" s="682"/>
      <c r="BG38" s="633" t="s">
        <v>324</v>
      </c>
      <c r="BH38" s="634"/>
      <c r="BI38" s="634"/>
      <c r="BJ38" s="634"/>
      <c r="BK38" s="634"/>
      <c r="BL38" s="634"/>
      <c r="BM38" s="634"/>
      <c r="BN38" s="634"/>
      <c r="BO38" s="634"/>
      <c r="BP38" s="634"/>
      <c r="BQ38" s="634"/>
      <c r="BR38" s="634"/>
      <c r="BS38" s="634"/>
      <c r="BT38" s="634"/>
      <c r="BU38" s="635"/>
      <c r="BV38" s="636">
        <v>4914</v>
      </c>
      <c r="BW38" s="637"/>
      <c r="BX38" s="637"/>
      <c r="BY38" s="637"/>
      <c r="BZ38" s="637"/>
      <c r="CA38" s="637"/>
      <c r="CB38" s="646"/>
      <c r="CD38" s="633" t="s">
        <v>325</v>
      </c>
      <c r="CE38" s="634"/>
      <c r="CF38" s="634"/>
      <c r="CG38" s="634"/>
      <c r="CH38" s="634"/>
      <c r="CI38" s="634"/>
      <c r="CJ38" s="634"/>
      <c r="CK38" s="634"/>
      <c r="CL38" s="634"/>
      <c r="CM38" s="634"/>
      <c r="CN38" s="634"/>
      <c r="CO38" s="634"/>
      <c r="CP38" s="634"/>
      <c r="CQ38" s="635"/>
      <c r="CR38" s="636">
        <v>2124162</v>
      </c>
      <c r="CS38" s="637"/>
      <c r="CT38" s="637"/>
      <c r="CU38" s="637"/>
      <c r="CV38" s="637"/>
      <c r="CW38" s="637"/>
      <c r="CX38" s="637"/>
      <c r="CY38" s="638"/>
      <c r="CZ38" s="641">
        <v>10</v>
      </c>
      <c r="DA38" s="669"/>
      <c r="DB38" s="669"/>
      <c r="DC38" s="671"/>
      <c r="DD38" s="645">
        <v>1741739</v>
      </c>
      <c r="DE38" s="637"/>
      <c r="DF38" s="637"/>
      <c r="DG38" s="637"/>
      <c r="DH38" s="637"/>
      <c r="DI38" s="637"/>
      <c r="DJ38" s="637"/>
      <c r="DK38" s="638"/>
      <c r="DL38" s="645">
        <v>1674098</v>
      </c>
      <c r="DM38" s="637"/>
      <c r="DN38" s="637"/>
      <c r="DO38" s="637"/>
      <c r="DP38" s="637"/>
      <c r="DQ38" s="637"/>
      <c r="DR38" s="637"/>
      <c r="DS38" s="637"/>
      <c r="DT38" s="637"/>
      <c r="DU38" s="637"/>
      <c r="DV38" s="638"/>
      <c r="DW38" s="641">
        <v>14.3</v>
      </c>
      <c r="DX38" s="669"/>
      <c r="DY38" s="669"/>
      <c r="DZ38" s="669"/>
      <c r="EA38" s="669"/>
      <c r="EB38" s="669"/>
      <c r="EC38" s="670"/>
    </row>
    <row r="39" spans="2:133" ht="11.25" customHeight="1" x14ac:dyDescent="0.15">
      <c r="B39" s="633" t="s">
        <v>326</v>
      </c>
      <c r="C39" s="634"/>
      <c r="D39" s="634"/>
      <c r="E39" s="634"/>
      <c r="F39" s="634"/>
      <c r="G39" s="634"/>
      <c r="H39" s="634"/>
      <c r="I39" s="634"/>
      <c r="J39" s="634"/>
      <c r="K39" s="634"/>
      <c r="L39" s="634"/>
      <c r="M39" s="634"/>
      <c r="N39" s="634"/>
      <c r="O39" s="634"/>
      <c r="P39" s="634"/>
      <c r="Q39" s="635"/>
      <c r="R39" s="636" t="s">
        <v>122</v>
      </c>
      <c r="S39" s="637"/>
      <c r="T39" s="637"/>
      <c r="U39" s="637"/>
      <c r="V39" s="637"/>
      <c r="W39" s="637"/>
      <c r="X39" s="637"/>
      <c r="Y39" s="638"/>
      <c r="Z39" s="639" t="s">
        <v>122</v>
      </c>
      <c r="AA39" s="639"/>
      <c r="AB39" s="639"/>
      <c r="AC39" s="639"/>
      <c r="AD39" s="640" t="s">
        <v>122</v>
      </c>
      <c r="AE39" s="640"/>
      <c r="AF39" s="640"/>
      <c r="AG39" s="640"/>
      <c r="AH39" s="640"/>
      <c r="AI39" s="640"/>
      <c r="AJ39" s="640"/>
      <c r="AK39" s="640"/>
      <c r="AL39" s="641" t="s">
        <v>122</v>
      </c>
      <c r="AM39" s="642"/>
      <c r="AN39" s="642"/>
      <c r="AO39" s="643"/>
      <c r="AQ39" s="699" t="s">
        <v>327</v>
      </c>
      <c r="AR39" s="700"/>
      <c r="AS39" s="700"/>
      <c r="AT39" s="700"/>
      <c r="AU39" s="700"/>
      <c r="AV39" s="700"/>
      <c r="AW39" s="700"/>
      <c r="AX39" s="700"/>
      <c r="AY39" s="701"/>
      <c r="AZ39" s="636" t="s">
        <v>122</v>
      </c>
      <c r="BA39" s="637"/>
      <c r="BB39" s="637"/>
      <c r="BC39" s="637"/>
      <c r="BD39" s="657"/>
      <c r="BE39" s="657"/>
      <c r="BF39" s="682"/>
      <c r="BG39" s="633" t="s">
        <v>328</v>
      </c>
      <c r="BH39" s="634"/>
      <c r="BI39" s="634"/>
      <c r="BJ39" s="634"/>
      <c r="BK39" s="634"/>
      <c r="BL39" s="634"/>
      <c r="BM39" s="634"/>
      <c r="BN39" s="634"/>
      <c r="BO39" s="634"/>
      <c r="BP39" s="634"/>
      <c r="BQ39" s="634"/>
      <c r="BR39" s="634"/>
      <c r="BS39" s="634"/>
      <c r="BT39" s="634"/>
      <c r="BU39" s="635"/>
      <c r="BV39" s="636">
        <v>7916</v>
      </c>
      <c r="BW39" s="637"/>
      <c r="BX39" s="637"/>
      <c r="BY39" s="637"/>
      <c r="BZ39" s="637"/>
      <c r="CA39" s="637"/>
      <c r="CB39" s="646"/>
      <c r="CD39" s="633" t="s">
        <v>329</v>
      </c>
      <c r="CE39" s="634"/>
      <c r="CF39" s="634"/>
      <c r="CG39" s="634"/>
      <c r="CH39" s="634"/>
      <c r="CI39" s="634"/>
      <c r="CJ39" s="634"/>
      <c r="CK39" s="634"/>
      <c r="CL39" s="634"/>
      <c r="CM39" s="634"/>
      <c r="CN39" s="634"/>
      <c r="CO39" s="634"/>
      <c r="CP39" s="634"/>
      <c r="CQ39" s="635"/>
      <c r="CR39" s="636">
        <v>540846</v>
      </c>
      <c r="CS39" s="657"/>
      <c r="CT39" s="657"/>
      <c r="CU39" s="657"/>
      <c r="CV39" s="657"/>
      <c r="CW39" s="657"/>
      <c r="CX39" s="657"/>
      <c r="CY39" s="658"/>
      <c r="CZ39" s="641">
        <v>2.5</v>
      </c>
      <c r="DA39" s="669"/>
      <c r="DB39" s="669"/>
      <c r="DC39" s="671"/>
      <c r="DD39" s="645">
        <v>374146</v>
      </c>
      <c r="DE39" s="657"/>
      <c r="DF39" s="657"/>
      <c r="DG39" s="657"/>
      <c r="DH39" s="657"/>
      <c r="DI39" s="657"/>
      <c r="DJ39" s="657"/>
      <c r="DK39" s="658"/>
      <c r="DL39" s="645" t="s">
        <v>122</v>
      </c>
      <c r="DM39" s="657"/>
      <c r="DN39" s="657"/>
      <c r="DO39" s="657"/>
      <c r="DP39" s="657"/>
      <c r="DQ39" s="657"/>
      <c r="DR39" s="657"/>
      <c r="DS39" s="657"/>
      <c r="DT39" s="657"/>
      <c r="DU39" s="657"/>
      <c r="DV39" s="658"/>
      <c r="DW39" s="641" t="s">
        <v>122</v>
      </c>
      <c r="DX39" s="669"/>
      <c r="DY39" s="669"/>
      <c r="DZ39" s="669"/>
      <c r="EA39" s="669"/>
      <c r="EB39" s="669"/>
      <c r="EC39" s="670"/>
    </row>
    <row r="40" spans="2:133" ht="11.25" customHeight="1" x14ac:dyDescent="0.15">
      <c r="B40" s="633" t="s">
        <v>330</v>
      </c>
      <c r="C40" s="634"/>
      <c r="D40" s="634"/>
      <c r="E40" s="634"/>
      <c r="F40" s="634"/>
      <c r="G40" s="634"/>
      <c r="H40" s="634"/>
      <c r="I40" s="634"/>
      <c r="J40" s="634"/>
      <c r="K40" s="634"/>
      <c r="L40" s="634"/>
      <c r="M40" s="634"/>
      <c r="N40" s="634"/>
      <c r="O40" s="634"/>
      <c r="P40" s="634"/>
      <c r="Q40" s="635"/>
      <c r="R40" s="636">
        <v>33389</v>
      </c>
      <c r="S40" s="637"/>
      <c r="T40" s="637"/>
      <c r="U40" s="637"/>
      <c r="V40" s="637"/>
      <c r="W40" s="637"/>
      <c r="X40" s="637"/>
      <c r="Y40" s="638"/>
      <c r="Z40" s="639">
        <v>0.2</v>
      </c>
      <c r="AA40" s="639"/>
      <c r="AB40" s="639"/>
      <c r="AC40" s="639"/>
      <c r="AD40" s="640" t="s">
        <v>122</v>
      </c>
      <c r="AE40" s="640"/>
      <c r="AF40" s="640"/>
      <c r="AG40" s="640"/>
      <c r="AH40" s="640"/>
      <c r="AI40" s="640"/>
      <c r="AJ40" s="640"/>
      <c r="AK40" s="640"/>
      <c r="AL40" s="641" t="s">
        <v>122</v>
      </c>
      <c r="AM40" s="642"/>
      <c r="AN40" s="642"/>
      <c r="AO40" s="643"/>
      <c r="AQ40" s="699" t="s">
        <v>331</v>
      </c>
      <c r="AR40" s="700"/>
      <c r="AS40" s="700"/>
      <c r="AT40" s="700"/>
      <c r="AU40" s="700"/>
      <c r="AV40" s="700"/>
      <c r="AW40" s="700"/>
      <c r="AX40" s="700"/>
      <c r="AY40" s="701"/>
      <c r="AZ40" s="636" t="s">
        <v>122</v>
      </c>
      <c r="BA40" s="637"/>
      <c r="BB40" s="637"/>
      <c r="BC40" s="637"/>
      <c r="BD40" s="657"/>
      <c r="BE40" s="657"/>
      <c r="BF40" s="682"/>
      <c r="BG40" s="686" t="s">
        <v>332</v>
      </c>
      <c r="BH40" s="687"/>
      <c r="BI40" s="687"/>
      <c r="BJ40" s="687"/>
      <c r="BK40" s="687"/>
      <c r="BL40" s="205"/>
      <c r="BM40" s="634" t="s">
        <v>333</v>
      </c>
      <c r="BN40" s="634"/>
      <c r="BO40" s="634"/>
      <c r="BP40" s="634"/>
      <c r="BQ40" s="634"/>
      <c r="BR40" s="634"/>
      <c r="BS40" s="634"/>
      <c r="BT40" s="634"/>
      <c r="BU40" s="635"/>
      <c r="BV40" s="636">
        <v>116</v>
      </c>
      <c r="BW40" s="637"/>
      <c r="BX40" s="637"/>
      <c r="BY40" s="637"/>
      <c r="BZ40" s="637"/>
      <c r="CA40" s="637"/>
      <c r="CB40" s="646"/>
      <c r="CD40" s="633" t="s">
        <v>334</v>
      </c>
      <c r="CE40" s="634"/>
      <c r="CF40" s="634"/>
      <c r="CG40" s="634"/>
      <c r="CH40" s="634"/>
      <c r="CI40" s="634"/>
      <c r="CJ40" s="634"/>
      <c r="CK40" s="634"/>
      <c r="CL40" s="634"/>
      <c r="CM40" s="634"/>
      <c r="CN40" s="634"/>
      <c r="CO40" s="634"/>
      <c r="CP40" s="634"/>
      <c r="CQ40" s="635"/>
      <c r="CR40" s="636">
        <v>274559</v>
      </c>
      <c r="CS40" s="637"/>
      <c r="CT40" s="637"/>
      <c r="CU40" s="637"/>
      <c r="CV40" s="637"/>
      <c r="CW40" s="637"/>
      <c r="CX40" s="637"/>
      <c r="CY40" s="638"/>
      <c r="CZ40" s="641">
        <v>1.3</v>
      </c>
      <c r="DA40" s="669"/>
      <c r="DB40" s="669"/>
      <c r="DC40" s="671"/>
      <c r="DD40" s="645">
        <v>111159</v>
      </c>
      <c r="DE40" s="637"/>
      <c r="DF40" s="637"/>
      <c r="DG40" s="637"/>
      <c r="DH40" s="637"/>
      <c r="DI40" s="637"/>
      <c r="DJ40" s="637"/>
      <c r="DK40" s="638"/>
      <c r="DL40" s="645" t="s">
        <v>122</v>
      </c>
      <c r="DM40" s="637"/>
      <c r="DN40" s="637"/>
      <c r="DO40" s="637"/>
      <c r="DP40" s="637"/>
      <c r="DQ40" s="637"/>
      <c r="DR40" s="637"/>
      <c r="DS40" s="637"/>
      <c r="DT40" s="637"/>
      <c r="DU40" s="637"/>
      <c r="DV40" s="638"/>
      <c r="DW40" s="641" t="s">
        <v>122</v>
      </c>
      <c r="DX40" s="669"/>
      <c r="DY40" s="669"/>
      <c r="DZ40" s="669"/>
      <c r="EA40" s="669"/>
      <c r="EB40" s="669"/>
      <c r="EC40" s="670"/>
    </row>
    <row r="41" spans="2:133" ht="11.25" customHeight="1" x14ac:dyDescent="0.15">
      <c r="B41" s="659" t="s">
        <v>335</v>
      </c>
      <c r="C41" s="660"/>
      <c r="D41" s="660"/>
      <c r="E41" s="660"/>
      <c r="F41" s="660"/>
      <c r="G41" s="660"/>
      <c r="H41" s="660"/>
      <c r="I41" s="660"/>
      <c r="J41" s="660"/>
      <c r="K41" s="660"/>
      <c r="L41" s="660"/>
      <c r="M41" s="660"/>
      <c r="N41" s="660"/>
      <c r="O41" s="660"/>
      <c r="P41" s="660"/>
      <c r="Q41" s="661"/>
      <c r="R41" s="708">
        <v>22011935</v>
      </c>
      <c r="S41" s="709"/>
      <c r="T41" s="709"/>
      <c r="U41" s="709"/>
      <c r="V41" s="709"/>
      <c r="W41" s="709"/>
      <c r="X41" s="709"/>
      <c r="Y41" s="713"/>
      <c r="Z41" s="714">
        <v>100</v>
      </c>
      <c r="AA41" s="714"/>
      <c r="AB41" s="714"/>
      <c r="AC41" s="714"/>
      <c r="AD41" s="715">
        <v>11702177</v>
      </c>
      <c r="AE41" s="715"/>
      <c r="AF41" s="715"/>
      <c r="AG41" s="715"/>
      <c r="AH41" s="715"/>
      <c r="AI41" s="715"/>
      <c r="AJ41" s="715"/>
      <c r="AK41" s="715"/>
      <c r="AL41" s="716">
        <v>100</v>
      </c>
      <c r="AM41" s="696"/>
      <c r="AN41" s="696"/>
      <c r="AO41" s="717"/>
      <c r="AQ41" s="699" t="s">
        <v>336</v>
      </c>
      <c r="AR41" s="700"/>
      <c r="AS41" s="700"/>
      <c r="AT41" s="700"/>
      <c r="AU41" s="700"/>
      <c r="AV41" s="700"/>
      <c r="AW41" s="700"/>
      <c r="AX41" s="700"/>
      <c r="AY41" s="701"/>
      <c r="AZ41" s="636">
        <v>409505</v>
      </c>
      <c r="BA41" s="637"/>
      <c r="BB41" s="637"/>
      <c r="BC41" s="637"/>
      <c r="BD41" s="657"/>
      <c r="BE41" s="657"/>
      <c r="BF41" s="682"/>
      <c r="BG41" s="686"/>
      <c r="BH41" s="687"/>
      <c r="BI41" s="687"/>
      <c r="BJ41" s="687"/>
      <c r="BK41" s="687"/>
      <c r="BL41" s="205"/>
      <c r="BM41" s="634" t="s">
        <v>337</v>
      </c>
      <c r="BN41" s="634"/>
      <c r="BO41" s="634"/>
      <c r="BP41" s="634"/>
      <c r="BQ41" s="634"/>
      <c r="BR41" s="634"/>
      <c r="BS41" s="634"/>
      <c r="BT41" s="634"/>
      <c r="BU41" s="635"/>
      <c r="BV41" s="636" t="s">
        <v>122</v>
      </c>
      <c r="BW41" s="637"/>
      <c r="BX41" s="637"/>
      <c r="BY41" s="637"/>
      <c r="BZ41" s="637"/>
      <c r="CA41" s="637"/>
      <c r="CB41" s="646"/>
      <c r="CD41" s="633" t="s">
        <v>338</v>
      </c>
      <c r="CE41" s="634"/>
      <c r="CF41" s="634"/>
      <c r="CG41" s="634"/>
      <c r="CH41" s="634"/>
      <c r="CI41" s="634"/>
      <c r="CJ41" s="634"/>
      <c r="CK41" s="634"/>
      <c r="CL41" s="634"/>
      <c r="CM41" s="634"/>
      <c r="CN41" s="634"/>
      <c r="CO41" s="634"/>
      <c r="CP41" s="634"/>
      <c r="CQ41" s="635"/>
      <c r="CR41" s="636" t="s">
        <v>122</v>
      </c>
      <c r="CS41" s="657"/>
      <c r="CT41" s="657"/>
      <c r="CU41" s="657"/>
      <c r="CV41" s="657"/>
      <c r="CW41" s="657"/>
      <c r="CX41" s="657"/>
      <c r="CY41" s="658"/>
      <c r="CZ41" s="641" t="s">
        <v>122</v>
      </c>
      <c r="DA41" s="669"/>
      <c r="DB41" s="669"/>
      <c r="DC41" s="671"/>
      <c r="DD41" s="645" t="s">
        <v>122</v>
      </c>
      <c r="DE41" s="657"/>
      <c r="DF41" s="657"/>
      <c r="DG41" s="657"/>
      <c r="DH41" s="657"/>
      <c r="DI41" s="657"/>
      <c r="DJ41" s="657"/>
      <c r="DK41" s="658"/>
      <c r="DL41" s="719"/>
      <c r="DM41" s="720"/>
      <c r="DN41" s="720"/>
      <c r="DO41" s="720"/>
      <c r="DP41" s="720"/>
      <c r="DQ41" s="720"/>
      <c r="DR41" s="720"/>
      <c r="DS41" s="720"/>
      <c r="DT41" s="720"/>
      <c r="DU41" s="720"/>
      <c r="DV41" s="721"/>
      <c r="DW41" s="710"/>
      <c r="DX41" s="711"/>
      <c r="DY41" s="711"/>
      <c r="DZ41" s="711"/>
      <c r="EA41" s="711"/>
      <c r="EB41" s="711"/>
      <c r="EC41" s="712"/>
    </row>
    <row r="42" spans="2:133" ht="11.25" customHeight="1" x14ac:dyDescent="0.15">
      <c r="AQ42" s="705" t="s">
        <v>339</v>
      </c>
      <c r="AR42" s="706"/>
      <c r="AS42" s="706"/>
      <c r="AT42" s="706"/>
      <c r="AU42" s="706"/>
      <c r="AV42" s="706"/>
      <c r="AW42" s="706"/>
      <c r="AX42" s="706"/>
      <c r="AY42" s="707"/>
      <c r="AZ42" s="708">
        <v>1714657</v>
      </c>
      <c r="BA42" s="709"/>
      <c r="BB42" s="709"/>
      <c r="BC42" s="709"/>
      <c r="BD42" s="695"/>
      <c r="BE42" s="695"/>
      <c r="BF42" s="697"/>
      <c r="BG42" s="688"/>
      <c r="BH42" s="689"/>
      <c r="BI42" s="689"/>
      <c r="BJ42" s="689"/>
      <c r="BK42" s="689"/>
      <c r="BL42" s="206"/>
      <c r="BM42" s="660" t="s">
        <v>340</v>
      </c>
      <c r="BN42" s="660"/>
      <c r="BO42" s="660"/>
      <c r="BP42" s="660"/>
      <c r="BQ42" s="660"/>
      <c r="BR42" s="660"/>
      <c r="BS42" s="660"/>
      <c r="BT42" s="660"/>
      <c r="BU42" s="661"/>
      <c r="BV42" s="708">
        <v>464</v>
      </c>
      <c r="BW42" s="709"/>
      <c r="BX42" s="709"/>
      <c r="BY42" s="709"/>
      <c r="BZ42" s="709"/>
      <c r="CA42" s="709"/>
      <c r="CB42" s="718"/>
      <c r="CD42" s="633" t="s">
        <v>341</v>
      </c>
      <c r="CE42" s="634"/>
      <c r="CF42" s="634"/>
      <c r="CG42" s="634"/>
      <c r="CH42" s="634"/>
      <c r="CI42" s="634"/>
      <c r="CJ42" s="634"/>
      <c r="CK42" s="634"/>
      <c r="CL42" s="634"/>
      <c r="CM42" s="634"/>
      <c r="CN42" s="634"/>
      <c r="CO42" s="634"/>
      <c r="CP42" s="634"/>
      <c r="CQ42" s="635"/>
      <c r="CR42" s="636">
        <v>2998300</v>
      </c>
      <c r="CS42" s="657"/>
      <c r="CT42" s="657"/>
      <c r="CU42" s="657"/>
      <c r="CV42" s="657"/>
      <c r="CW42" s="657"/>
      <c r="CX42" s="657"/>
      <c r="CY42" s="658"/>
      <c r="CZ42" s="641">
        <v>14.1</v>
      </c>
      <c r="DA42" s="669"/>
      <c r="DB42" s="669"/>
      <c r="DC42" s="671"/>
      <c r="DD42" s="645">
        <v>635991</v>
      </c>
      <c r="DE42" s="657"/>
      <c r="DF42" s="657"/>
      <c r="DG42" s="657"/>
      <c r="DH42" s="657"/>
      <c r="DI42" s="657"/>
      <c r="DJ42" s="657"/>
      <c r="DK42" s="658"/>
      <c r="DL42" s="719"/>
      <c r="DM42" s="720"/>
      <c r="DN42" s="720"/>
      <c r="DO42" s="720"/>
      <c r="DP42" s="720"/>
      <c r="DQ42" s="720"/>
      <c r="DR42" s="720"/>
      <c r="DS42" s="720"/>
      <c r="DT42" s="720"/>
      <c r="DU42" s="720"/>
      <c r="DV42" s="721"/>
      <c r="DW42" s="710"/>
      <c r="DX42" s="711"/>
      <c r="DY42" s="711"/>
      <c r="DZ42" s="711"/>
      <c r="EA42" s="711"/>
      <c r="EB42" s="711"/>
      <c r="EC42" s="712"/>
    </row>
    <row r="43" spans="2:133" ht="11.25" customHeight="1" x14ac:dyDescent="0.15">
      <c r="B43" s="196" t="s">
        <v>342</v>
      </c>
      <c r="CD43" s="633" t="s">
        <v>343</v>
      </c>
      <c r="CE43" s="634"/>
      <c r="CF43" s="634"/>
      <c r="CG43" s="634"/>
      <c r="CH43" s="634"/>
      <c r="CI43" s="634"/>
      <c r="CJ43" s="634"/>
      <c r="CK43" s="634"/>
      <c r="CL43" s="634"/>
      <c r="CM43" s="634"/>
      <c r="CN43" s="634"/>
      <c r="CO43" s="634"/>
      <c r="CP43" s="634"/>
      <c r="CQ43" s="635"/>
      <c r="CR43" s="636">
        <v>98089</v>
      </c>
      <c r="CS43" s="657"/>
      <c r="CT43" s="657"/>
      <c r="CU43" s="657"/>
      <c r="CV43" s="657"/>
      <c r="CW43" s="657"/>
      <c r="CX43" s="657"/>
      <c r="CY43" s="658"/>
      <c r="CZ43" s="641">
        <v>0.5</v>
      </c>
      <c r="DA43" s="669"/>
      <c r="DB43" s="669"/>
      <c r="DC43" s="671"/>
      <c r="DD43" s="645">
        <v>98089</v>
      </c>
      <c r="DE43" s="657"/>
      <c r="DF43" s="657"/>
      <c r="DG43" s="657"/>
      <c r="DH43" s="657"/>
      <c r="DI43" s="657"/>
      <c r="DJ43" s="657"/>
      <c r="DK43" s="658"/>
      <c r="DL43" s="719"/>
      <c r="DM43" s="720"/>
      <c r="DN43" s="720"/>
      <c r="DO43" s="720"/>
      <c r="DP43" s="720"/>
      <c r="DQ43" s="720"/>
      <c r="DR43" s="720"/>
      <c r="DS43" s="720"/>
      <c r="DT43" s="720"/>
      <c r="DU43" s="720"/>
      <c r="DV43" s="721"/>
      <c r="DW43" s="710"/>
      <c r="DX43" s="711"/>
      <c r="DY43" s="711"/>
      <c r="DZ43" s="711"/>
      <c r="EA43" s="711"/>
      <c r="EB43" s="711"/>
      <c r="EC43" s="712"/>
    </row>
    <row r="44" spans="2:133" ht="11.25" customHeight="1" x14ac:dyDescent="0.15">
      <c r="B44" s="722" t="s">
        <v>344</v>
      </c>
      <c r="C44" s="722"/>
      <c r="D44" s="722"/>
      <c r="E44" s="722"/>
      <c r="F44" s="722"/>
      <c r="G44" s="722"/>
      <c r="H44" s="722"/>
      <c r="I44" s="722"/>
      <c r="J44" s="722"/>
      <c r="K44" s="722"/>
      <c r="L44" s="722"/>
      <c r="M44" s="722"/>
      <c r="N44" s="722"/>
      <c r="O44" s="722"/>
      <c r="P44" s="722"/>
      <c r="Q44" s="722"/>
      <c r="R44" s="722"/>
      <c r="S44" s="722"/>
      <c r="T44" s="722"/>
      <c r="U44" s="722"/>
      <c r="V44" s="722"/>
      <c r="W44" s="722"/>
      <c r="X44" s="722"/>
      <c r="Y44" s="722"/>
      <c r="Z44" s="722"/>
      <c r="AA44" s="722"/>
      <c r="AB44" s="722"/>
      <c r="AC44" s="722"/>
      <c r="AD44" s="722"/>
      <c r="AE44" s="722"/>
      <c r="AF44" s="722"/>
      <c r="AG44" s="722"/>
      <c r="AH44" s="722"/>
      <c r="AI44" s="722"/>
      <c r="AJ44" s="722"/>
      <c r="AK44" s="722"/>
      <c r="AL44" s="722"/>
      <c r="AM44" s="722"/>
      <c r="AN44" s="722"/>
      <c r="AO44" s="722"/>
      <c r="AP44" s="722"/>
      <c r="AQ44" s="722"/>
      <c r="AR44" s="722"/>
      <c r="AS44" s="722"/>
      <c r="AT44" s="722"/>
      <c r="AU44" s="722"/>
      <c r="AV44" s="722"/>
      <c r="AW44" s="722"/>
      <c r="AX44" s="722"/>
      <c r="AY44" s="722"/>
      <c r="AZ44" s="722"/>
      <c r="BA44" s="722"/>
      <c r="BB44" s="722"/>
      <c r="BC44" s="722"/>
      <c r="BD44" s="722"/>
      <c r="BE44" s="722"/>
      <c r="BF44" s="722"/>
      <c r="BG44" s="722"/>
      <c r="BH44" s="722"/>
      <c r="BI44" s="722"/>
      <c r="BJ44" s="722"/>
      <c r="BK44" s="722"/>
      <c r="BL44" s="722"/>
      <c r="BM44" s="722"/>
      <c r="BN44" s="722"/>
      <c r="BO44" s="722"/>
      <c r="BP44" s="722"/>
      <c r="BQ44" s="722"/>
      <c r="BR44" s="722"/>
      <c r="BS44" s="722"/>
      <c r="BT44" s="722"/>
      <c r="BU44" s="722"/>
      <c r="BV44" s="722"/>
      <c r="BW44" s="722"/>
      <c r="BX44" s="722"/>
      <c r="BY44" s="722"/>
      <c r="BZ44" s="722"/>
      <c r="CA44" s="722"/>
      <c r="CB44" s="722"/>
      <c r="CC44" s="723"/>
      <c r="CD44" s="674" t="s">
        <v>292</v>
      </c>
      <c r="CE44" s="675"/>
      <c r="CF44" s="633" t="s">
        <v>345</v>
      </c>
      <c r="CG44" s="634"/>
      <c r="CH44" s="634"/>
      <c r="CI44" s="634"/>
      <c r="CJ44" s="634"/>
      <c r="CK44" s="634"/>
      <c r="CL44" s="634"/>
      <c r="CM44" s="634"/>
      <c r="CN44" s="634"/>
      <c r="CO44" s="634"/>
      <c r="CP44" s="634"/>
      <c r="CQ44" s="635"/>
      <c r="CR44" s="636">
        <v>2836349</v>
      </c>
      <c r="CS44" s="637"/>
      <c r="CT44" s="637"/>
      <c r="CU44" s="637"/>
      <c r="CV44" s="637"/>
      <c r="CW44" s="637"/>
      <c r="CX44" s="637"/>
      <c r="CY44" s="638"/>
      <c r="CZ44" s="641">
        <v>13.3</v>
      </c>
      <c r="DA44" s="642"/>
      <c r="DB44" s="642"/>
      <c r="DC44" s="648"/>
      <c r="DD44" s="645">
        <v>608207</v>
      </c>
      <c r="DE44" s="637"/>
      <c r="DF44" s="637"/>
      <c r="DG44" s="637"/>
      <c r="DH44" s="637"/>
      <c r="DI44" s="637"/>
      <c r="DJ44" s="637"/>
      <c r="DK44" s="638"/>
      <c r="DL44" s="719"/>
      <c r="DM44" s="720"/>
      <c r="DN44" s="720"/>
      <c r="DO44" s="720"/>
      <c r="DP44" s="720"/>
      <c r="DQ44" s="720"/>
      <c r="DR44" s="720"/>
      <c r="DS44" s="720"/>
      <c r="DT44" s="720"/>
      <c r="DU44" s="720"/>
      <c r="DV44" s="721"/>
      <c r="DW44" s="710"/>
      <c r="DX44" s="711"/>
      <c r="DY44" s="711"/>
      <c r="DZ44" s="711"/>
      <c r="EA44" s="711"/>
      <c r="EB44" s="711"/>
      <c r="EC44" s="712"/>
    </row>
    <row r="45" spans="2:133" ht="11.25" customHeight="1" x14ac:dyDescent="0.15">
      <c r="B45" s="722" t="s">
        <v>346</v>
      </c>
      <c r="C45" s="722"/>
      <c r="D45" s="722"/>
      <c r="E45" s="722"/>
      <c r="F45" s="722"/>
      <c r="G45" s="722"/>
      <c r="H45" s="722"/>
      <c r="I45" s="722"/>
      <c r="J45" s="722"/>
      <c r="K45" s="722"/>
      <c r="L45" s="722"/>
      <c r="M45" s="722"/>
      <c r="N45" s="722"/>
      <c r="O45" s="722"/>
      <c r="P45" s="722"/>
      <c r="Q45" s="722"/>
      <c r="R45" s="722"/>
      <c r="S45" s="722"/>
      <c r="T45" s="722"/>
      <c r="U45" s="722"/>
      <c r="V45" s="722"/>
      <c r="W45" s="722"/>
      <c r="X45" s="722"/>
      <c r="Y45" s="722"/>
      <c r="Z45" s="722"/>
      <c r="AA45" s="722"/>
      <c r="AB45" s="722"/>
      <c r="AC45" s="722"/>
      <c r="AD45" s="722"/>
      <c r="AE45" s="722"/>
      <c r="AF45" s="722"/>
      <c r="AG45" s="722"/>
      <c r="AH45" s="722"/>
      <c r="AI45" s="722"/>
      <c r="AJ45" s="722"/>
      <c r="AK45" s="722"/>
      <c r="AL45" s="722"/>
      <c r="AM45" s="722"/>
      <c r="AN45" s="722"/>
      <c r="AO45" s="722"/>
      <c r="AP45" s="722"/>
      <c r="AQ45" s="722"/>
      <c r="AR45" s="722"/>
      <c r="AS45" s="722"/>
      <c r="AT45" s="722"/>
      <c r="AU45" s="722"/>
      <c r="AV45" s="722"/>
      <c r="AW45" s="722"/>
      <c r="AX45" s="722"/>
      <c r="AY45" s="722"/>
      <c r="AZ45" s="722"/>
      <c r="BA45" s="722"/>
      <c r="BB45" s="722"/>
      <c r="BC45" s="722"/>
      <c r="BD45" s="722"/>
      <c r="BE45" s="722"/>
      <c r="BF45" s="722"/>
      <c r="BG45" s="722"/>
      <c r="BH45" s="722"/>
      <c r="BI45" s="722"/>
      <c r="BJ45" s="722"/>
      <c r="BK45" s="722"/>
      <c r="BL45" s="722"/>
      <c r="BM45" s="722"/>
      <c r="BN45" s="722"/>
      <c r="BO45" s="722"/>
      <c r="BP45" s="722"/>
      <c r="BQ45" s="722"/>
      <c r="BR45" s="722"/>
      <c r="BS45" s="722"/>
      <c r="BT45" s="722"/>
      <c r="BU45" s="722"/>
      <c r="BV45" s="722"/>
      <c r="BW45" s="722"/>
      <c r="BX45" s="722"/>
      <c r="BY45" s="722"/>
      <c r="BZ45" s="722"/>
      <c r="CA45" s="722"/>
      <c r="CB45" s="722"/>
      <c r="CC45" s="723"/>
      <c r="CD45" s="676"/>
      <c r="CE45" s="677"/>
      <c r="CF45" s="633" t="s">
        <v>347</v>
      </c>
      <c r="CG45" s="634"/>
      <c r="CH45" s="634"/>
      <c r="CI45" s="634"/>
      <c r="CJ45" s="634"/>
      <c r="CK45" s="634"/>
      <c r="CL45" s="634"/>
      <c r="CM45" s="634"/>
      <c r="CN45" s="634"/>
      <c r="CO45" s="634"/>
      <c r="CP45" s="634"/>
      <c r="CQ45" s="635"/>
      <c r="CR45" s="636">
        <v>1376613</v>
      </c>
      <c r="CS45" s="657"/>
      <c r="CT45" s="657"/>
      <c r="CU45" s="657"/>
      <c r="CV45" s="657"/>
      <c r="CW45" s="657"/>
      <c r="CX45" s="657"/>
      <c r="CY45" s="658"/>
      <c r="CZ45" s="641">
        <v>6.5</v>
      </c>
      <c r="DA45" s="669"/>
      <c r="DB45" s="669"/>
      <c r="DC45" s="671"/>
      <c r="DD45" s="645">
        <v>127686</v>
      </c>
      <c r="DE45" s="657"/>
      <c r="DF45" s="657"/>
      <c r="DG45" s="657"/>
      <c r="DH45" s="657"/>
      <c r="DI45" s="657"/>
      <c r="DJ45" s="657"/>
      <c r="DK45" s="658"/>
      <c r="DL45" s="719"/>
      <c r="DM45" s="720"/>
      <c r="DN45" s="720"/>
      <c r="DO45" s="720"/>
      <c r="DP45" s="720"/>
      <c r="DQ45" s="720"/>
      <c r="DR45" s="720"/>
      <c r="DS45" s="720"/>
      <c r="DT45" s="720"/>
      <c r="DU45" s="720"/>
      <c r="DV45" s="721"/>
      <c r="DW45" s="710"/>
      <c r="DX45" s="711"/>
      <c r="DY45" s="711"/>
      <c r="DZ45" s="711"/>
      <c r="EA45" s="711"/>
      <c r="EB45" s="711"/>
      <c r="EC45" s="712"/>
    </row>
    <row r="46" spans="2:133" ht="11.25" customHeight="1" x14ac:dyDescent="0.15">
      <c r="B46" s="207"/>
      <c r="CD46" s="676"/>
      <c r="CE46" s="677"/>
      <c r="CF46" s="633" t="s">
        <v>348</v>
      </c>
      <c r="CG46" s="634"/>
      <c r="CH46" s="634"/>
      <c r="CI46" s="634"/>
      <c r="CJ46" s="634"/>
      <c r="CK46" s="634"/>
      <c r="CL46" s="634"/>
      <c r="CM46" s="634"/>
      <c r="CN46" s="634"/>
      <c r="CO46" s="634"/>
      <c r="CP46" s="634"/>
      <c r="CQ46" s="635"/>
      <c r="CR46" s="636">
        <v>1297067</v>
      </c>
      <c r="CS46" s="637"/>
      <c r="CT46" s="637"/>
      <c r="CU46" s="637"/>
      <c r="CV46" s="637"/>
      <c r="CW46" s="637"/>
      <c r="CX46" s="637"/>
      <c r="CY46" s="638"/>
      <c r="CZ46" s="641">
        <v>6.1</v>
      </c>
      <c r="DA46" s="642"/>
      <c r="DB46" s="642"/>
      <c r="DC46" s="648"/>
      <c r="DD46" s="645">
        <v>414002</v>
      </c>
      <c r="DE46" s="637"/>
      <c r="DF46" s="637"/>
      <c r="DG46" s="637"/>
      <c r="DH46" s="637"/>
      <c r="DI46" s="637"/>
      <c r="DJ46" s="637"/>
      <c r="DK46" s="638"/>
      <c r="DL46" s="719"/>
      <c r="DM46" s="720"/>
      <c r="DN46" s="720"/>
      <c r="DO46" s="720"/>
      <c r="DP46" s="720"/>
      <c r="DQ46" s="720"/>
      <c r="DR46" s="720"/>
      <c r="DS46" s="720"/>
      <c r="DT46" s="720"/>
      <c r="DU46" s="720"/>
      <c r="DV46" s="721"/>
      <c r="DW46" s="710"/>
      <c r="DX46" s="711"/>
      <c r="DY46" s="711"/>
      <c r="DZ46" s="711"/>
      <c r="EA46" s="711"/>
      <c r="EB46" s="711"/>
      <c r="EC46" s="712"/>
    </row>
    <row r="47" spans="2:133" ht="11.25" customHeight="1" x14ac:dyDescent="0.15">
      <c r="B47" s="207"/>
      <c r="CD47" s="676"/>
      <c r="CE47" s="677"/>
      <c r="CF47" s="633" t="s">
        <v>349</v>
      </c>
      <c r="CG47" s="634"/>
      <c r="CH47" s="634"/>
      <c r="CI47" s="634"/>
      <c r="CJ47" s="634"/>
      <c r="CK47" s="634"/>
      <c r="CL47" s="634"/>
      <c r="CM47" s="634"/>
      <c r="CN47" s="634"/>
      <c r="CO47" s="634"/>
      <c r="CP47" s="634"/>
      <c r="CQ47" s="635"/>
      <c r="CR47" s="636">
        <v>161951</v>
      </c>
      <c r="CS47" s="657"/>
      <c r="CT47" s="657"/>
      <c r="CU47" s="657"/>
      <c r="CV47" s="657"/>
      <c r="CW47" s="657"/>
      <c r="CX47" s="657"/>
      <c r="CY47" s="658"/>
      <c r="CZ47" s="641">
        <v>0.8</v>
      </c>
      <c r="DA47" s="669"/>
      <c r="DB47" s="669"/>
      <c r="DC47" s="671"/>
      <c r="DD47" s="645">
        <v>27784</v>
      </c>
      <c r="DE47" s="657"/>
      <c r="DF47" s="657"/>
      <c r="DG47" s="657"/>
      <c r="DH47" s="657"/>
      <c r="DI47" s="657"/>
      <c r="DJ47" s="657"/>
      <c r="DK47" s="658"/>
      <c r="DL47" s="719"/>
      <c r="DM47" s="720"/>
      <c r="DN47" s="720"/>
      <c r="DO47" s="720"/>
      <c r="DP47" s="720"/>
      <c r="DQ47" s="720"/>
      <c r="DR47" s="720"/>
      <c r="DS47" s="720"/>
      <c r="DT47" s="720"/>
      <c r="DU47" s="720"/>
      <c r="DV47" s="721"/>
      <c r="DW47" s="710"/>
      <c r="DX47" s="711"/>
      <c r="DY47" s="711"/>
      <c r="DZ47" s="711"/>
      <c r="EA47" s="711"/>
      <c r="EB47" s="711"/>
      <c r="EC47" s="712"/>
    </row>
    <row r="48" spans="2:133" x14ac:dyDescent="0.15">
      <c r="B48" s="207"/>
      <c r="CD48" s="678"/>
      <c r="CE48" s="679"/>
      <c r="CF48" s="633" t="s">
        <v>350</v>
      </c>
      <c r="CG48" s="634"/>
      <c r="CH48" s="634"/>
      <c r="CI48" s="634"/>
      <c r="CJ48" s="634"/>
      <c r="CK48" s="634"/>
      <c r="CL48" s="634"/>
      <c r="CM48" s="634"/>
      <c r="CN48" s="634"/>
      <c r="CO48" s="634"/>
      <c r="CP48" s="634"/>
      <c r="CQ48" s="635"/>
      <c r="CR48" s="636" t="s">
        <v>122</v>
      </c>
      <c r="CS48" s="637"/>
      <c r="CT48" s="637"/>
      <c r="CU48" s="637"/>
      <c r="CV48" s="637"/>
      <c r="CW48" s="637"/>
      <c r="CX48" s="637"/>
      <c r="CY48" s="638"/>
      <c r="CZ48" s="641" t="s">
        <v>122</v>
      </c>
      <c r="DA48" s="642"/>
      <c r="DB48" s="642"/>
      <c r="DC48" s="648"/>
      <c r="DD48" s="645" t="s">
        <v>122</v>
      </c>
      <c r="DE48" s="637"/>
      <c r="DF48" s="637"/>
      <c r="DG48" s="637"/>
      <c r="DH48" s="637"/>
      <c r="DI48" s="637"/>
      <c r="DJ48" s="637"/>
      <c r="DK48" s="638"/>
      <c r="DL48" s="719"/>
      <c r="DM48" s="720"/>
      <c r="DN48" s="720"/>
      <c r="DO48" s="720"/>
      <c r="DP48" s="720"/>
      <c r="DQ48" s="720"/>
      <c r="DR48" s="720"/>
      <c r="DS48" s="720"/>
      <c r="DT48" s="720"/>
      <c r="DU48" s="720"/>
      <c r="DV48" s="721"/>
      <c r="DW48" s="710"/>
      <c r="DX48" s="711"/>
      <c r="DY48" s="711"/>
      <c r="DZ48" s="711"/>
      <c r="EA48" s="711"/>
      <c r="EB48" s="711"/>
      <c r="EC48" s="712"/>
    </row>
    <row r="49" spans="2:133" ht="11.25" customHeight="1" x14ac:dyDescent="0.15">
      <c r="B49" s="207"/>
      <c r="CD49" s="659" t="s">
        <v>351</v>
      </c>
      <c r="CE49" s="660"/>
      <c r="CF49" s="660"/>
      <c r="CG49" s="660"/>
      <c r="CH49" s="660"/>
      <c r="CI49" s="660"/>
      <c r="CJ49" s="660"/>
      <c r="CK49" s="660"/>
      <c r="CL49" s="660"/>
      <c r="CM49" s="660"/>
      <c r="CN49" s="660"/>
      <c r="CO49" s="660"/>
      <c r="CP49" s="660"/>
      <c r="CQ49" s="661"/>
      <c r="CR49" s="708">
        <v>21337652</v>
      </c>
      <c r="CS49" s="695"/>
      <c r="CT49" s="695"/>
      <c r="CU49" s="695"/>
      <c r="CV49" s="695"/>
      <c r="CW49" s="695"/>
      <c r="CX49" s="695"/>
      <c r="CY49" s="724"/>
      <c r="CZ49" s="716">
        <v>100</v>
      </c>
      <c r="DA49" s="725"/>
      <c r="DB49" s="725"/>
      <c r="DC49" s="726"/>
      <c r="DD49" s="727">
        <v>13547043</v>
      </c>
      <c r="DE49" s="695"/>
      <c r="DF49" s="695"/>
      <c r="DG49" s="695"/>
      <c r="DH49" s="695"/>
      <c r="DI49" s="695"/>
      <c r="DJ49" s="695"/>
      <c r="DK49" s="724"/>
      <c r="DL49" s="728"/>
      <c r="DM49" s="729"/>
      <c r="DN49" s="729"/>
      <c r="DO49" s="729"/>
      <c r="DP49" s="729"/>
      <c r="DQ49" s="729"/>
      <c r="DR49" s="729"/>
      <c r="DS49" s="729"/>
      <c r="DT49" s="729"/>
      <c r="DU49" s="729"/>
      <c r="DV49" s="730"/>
      <c r="DW49" s="731"/>
      <c r="DX49" s="732"/>
      <c r="DY49" s="732"/>
      <c r="DZ49" s="732"/>
      <c r="EA49" s="732"/>
      <c r="EB49" s="732"/>
      <c r="EC49" s="733"/>
    </row>
  </sheetData>
  <sheetProtection algorithmName="SHA-512" hashValue="qMYTzaet2cCw7O1+tIkN9/5IjsSFJ7bJjqy1SODcfW7+jRC4np4alp9BSxSN3pimJREz1AjqDZrq1stsx/h8Zg==" saltValue="VkMhRtZfzbchUY4Ej8VSug=="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CR32:CY32"/>
    <mergeCell ref="CZ32:DC32"/>
    <mergeCell ref="DD32:DK32"/>
    <mergeCell ref="DL32:DV32"/>
    <mergeCell ref="DW32:EC32"/>
    <mergeCell ref="BX32:CB32"/>
    <mergeCell ref="CF32:CQ32"/>
    <mergeCell ref="AX31:BF31"/>
    <mergeCell ref="BG31:BL31"/>
    <mergeCell ref="BM31:BQ31"/>
    <mergeCell ref="BR31:BW31"/>
    <mergeCell ref="CR31:CY31"/>
    <mergeCell ref="AX32:BF32"/>
    <mergeCell ref="BG32:BL32"/>
    <mergeCell ref="BM32:BQ32"/>
    <mergeCell ref="BR32:BW32"/>
    <mergeCell ref="DW30:EC30"/>
    <mergeCell ref="B31:Q31"/>
    <mergeCell ref="R31:Y31"/>
    <mergeCell ref="Z31:AC31"/>
    <mergeCell ref="CZ31:DC31"/>
    <mergeCell ref="DD31:DK31"/>
    <mergeCell ref="DL31:DV31"/>
    <mergeCell ref="DW31:EC31"/>
    <mergeCell ref="BX31:CB31"/>
    <mergeCell ref="CF31:CQ31"/>
    <mergeCell ref="AD31:AK31"/>
    <mergeCell ref="AL31:AO31"/>
    <mergeCell ref="AP31:AS33"/>
    <mergeCell ref="AT31:AT33"/>
    <mergeCell ref="B32:Q32"/>
    <mergeCell ref="R32:Y32"/>
    <mergeCell ref="Z32:AC32"/>
    <mergeCell ref="AD32:AK32"/>
    <mergeCell ref="AL32:AO32"/>
    <mergeCell ref="CF29:CQ29"/>
    <mergeCell ref="CR29:CY29"/>
    <mergeCell ref="CZ29:DC29"/>
    <mergeCell ref="BR30:CB30"/>
    <mergeCell ref="CF30:CQ30"/>
    <mergeCell ref="CR30:CY30"/>
    <mergeCell ref="CZ30:DC30"/>
    <mergeCell ref="DD30:DK30"/>
    <mergeCell ref="DL30:DV30"/>
    <mergeCell ref="B30:Q30"/>
    <mergeCell ref="R30:Y30"/>
    <mergeCell ref="Z30:AC30"/>
    <mergeCell ref="AD30:AK30"/>
    <mergeCell ref="AL30:AO30"/>
    <mergeCell ref="AP30:BF30"/>
    <mergeCell ref="BG30:BQ30"/>
    <mergeCell ref="BO29:BR29"/>
    <mergeCell ref="BS29:CB29"/>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DD29:DK29"/>
    <mergeCell ref="DL29:DV29"/>
    <mergeCell ref="DW29:EC29"/>
    <mergeCell ref="CD29:CE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BO25:BR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BS25:CB25"/>
    <mergeCell ref="CD25:CQ25"/>
    <mergeCell ref="CR25:CY25"/>
    <mergeCell ref="CD21:CQ21"/>
    <mergeCell ref="CR21:CY21"/>
    <mergeCell ref="CZ21:DC21"/>
    <mergeCell ref="DD21:DP21"/>
    <mergeCell ref="CD23:CQ23"/>
    <mergeCell ref="CR23:CY23"/>
    <mergeCell ref="CZ23:DC23"/>
    <mergeCell ref="DD23:DK23"/>
    <mergeCell ref="DL23:DV23"/>
    <mergeCell ref="CZ25:DC25"/>
    <mergeCell ref="DD25:DK25"/>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63"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25" zoomScaleSheetLayoutView="70" workbookViewId="0"/>
  </sheetViews>
  <sheetFormatPr defaultColWidth="0" defaultRowHeight="13.5" zeroHeight="1" x14ac:dyDescent="0.15"/>
  <cols>
    <col min="1" max="130" width="2.75" style="213" customWidth="1"/>
    <col min="131" max="131" width="1.625" style="213" customWidth="1"/>
    <col min="132" max="16384" width="9" style="213" hidden="1"/>
  </cols>
  <sheetData>
    <row r="1" spans="1:131" ht="11.25" customHeight="1" thickBot="1" x14ac:dyDescent="0.2">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
      <c r="A2" s="734" t="s">
        <v>352</v>
      </c>
      <c r="B2" s="734"/>
      <c r="C2" s="734"/>
      <c r="D2" s="734"/>
      <c r="E2" s="734"/>
      <c r="F2" s="734"/>
      <c r="G2" s="734"/>
      <c r="H2" s="734"/>
      <c r="I2" s="734"/>
      <c r="J2" s="734"/>
      <c r="K2" s="734"/>
      <c r="L2" s="734"/>
      <c r="M2" s="734"/>
      <c r="N2" s="734"/>
      <c r="O2" s="734"/>
      <c r="P2" s="734"/>
      <c r="Q2" s="734"/>
      <c r="R2" s="734"/>
      <c r="S2" s="734"/>
      <c r="T2" s="734"/>
      <c r="U2" s="734"/>
      <c r="V2" s="734"/>
      <c r="W2" s="734"/>
      <c r="X2" s="734"/>
      <c r="Y2" s="734"/>
      <c r="Z2" s="734"/>
      <c r="AA2" s="734"/>
      <c r="AB2" s="734"/>
      <c r="AC2" s="734"/>
      <c r="AD2" s="734"/>
      <c r="AE2" s="734"/>
      <c r="AF2" s="734"/>
      <c r="AG2" s="734"/>
      <c r="AH2" s="734"/>
      <c r="AI2" s="734"/>
      <c r="AJ2" s="734"/>
      <c r="AK2" s="734"/>
      <c r="AL2" s="734"/>
      <c r="AM2" s="734"/>
      <c r="AN2" s="734"/>
      <c r="AO2" s="734"/>
      <c r="AP2" s="734"/>
      <c r="AQ2" s="734"/>
      <c r="AR2" s="734"/>
      <c r="AS2" s="734"/>
      <c r="AT2" s="734"/>
      <c r="AU2" s="734"/>
      <c r="AV2" s="734"/>
      <c r="AW2" s="734"/>
      <c r="AX2" s="734"/>
      <c r="AY2" s="734"/>
      <c r="AZ2" s="734"/>
      <c r="BA2" s="734"/>
      <c r="BB2" s="734"/>
      <c r="BC2" s="734"/>
      <c r="BD2" s="734"/>
      <c r="BE2" s="734"/>
      <c r="BF2" s="734"/>
      <c r="BG2" s="734"/>
      <c r="BH2" s="734"/>
      <c r="BI2" s="734"/>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735" t="s">
        <v>353</v>
      </c>
      <c r="DK2" s="736"/>
      <c r="DL2" s="736"/>
      <c r="DM2" s="736"/>
      <c r="DN2" s="736"/>
      <c r="DO2" s="737"/>
      <c r="DP2" s="210"/>
      <c r="DQ2" s="735" t="s">
        <v>354</v>
      </c>
      <c r="DR2" s="736"/>
      <c r="DS2" s="736"/>
      <c r="DT2" s="736"/>
      <c r="DU2" s="736"/>
      <c r="DV2" s="736"/>
      <c r="DW2" s="736"/>
      <c r="DX2" s="736"/>
      <c r="DY2" s="736"/>
      <c r="DZ2" s="737"/>
      <c r="EA2" s="212"/>
    </row>
    <row r="3" spans="1:131" ht="11.25" customHeight="1" x14ac:dyDescent="0.15">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7" customFormat="1" ht="26.25" customHeight="1" thickBot="1" x14ac:dyDescent="0.2">
      <c r="A4" s="738" t="s">
        <v>355</v>
      </c>
      <c r="B4" s="738"/>
      <c r="C4" s="738"/>
      <c r="D4" s="738"/>
      <c r="E4" s="738"/>
      <c r="F4" s="738"/>
      <c r="G4" s="738"/>
      <c r="H4" s="738"/>
      <c r="I4" s="738"/>
      <c r="J4" s="738"/>
      <c r="K4" s="738"/>
      <c r="L4" s="738"/>
      <c r="M4" s="738"/>
      <c r="N4" s="738"/>
      <c r="O4" s="738"/>
      <c r="P4" s="738"/>
      <c r="Q4" s="738"/>
      <c r="R4" s="738"/>
      <c r="S4" s="738"/>
      <c r="T4" s="738"/>
      <c r="U4" s="738"/>
      <c r="V4" s="738"/>
      <c r="W4" s="738"/>
      <c r="X4" s="738"/>
      <c r="Y4" s="738"/>
      <c r="Z4" s="738"/>
      <c r="AA4" s="738"/>
      <c r="AB4" s="738"/>
      <c r="AC4" s="738"/>
      <c r="AD4" s="738"/>
      <c r="AE4" s="738"/>
      <c r="AF4" s="738"/>
      <c r="AG4" s="738"/>
      <c r="AH4" s="738"/>
      <c r="AI4" s="738"/>
      <c r="AJ4" s="738"/>
      <c r="AK4" s="738"/>
      <c r="AL4" s="738"/>
      <c r="AM4" s="738"/>
      <c r="AN4" s="738"/>
      <c r="AO4" s="738"/>
      <c r="AP4" s="738"/>
      <c r="AQ4" s="738"/>
      <c r="AR4" s="738"/>
      <c r="AS4" s="738"/>
      <c r="AT4" s="738"/>
      <c r="AU4" s="738"/>
      <c r="AV4" s="738"/>
      <c r="AW4" s="738"/>
      <c r="AX4" s="738"/>
      <c r="AY4" s="738"/>
      <c r="AZ4" s="214"/>
      <c r="BA4" s="214"/>
      <c r="BB4" s="214"/>
      <c r="BC4" s="214"/>
      <c r="BD4" s="214"/>
      <c r="BE4" s="215"/>
      <c r="BF4" s="215"/>
      <c r="BG4" s="215"/>
      <c r="BH4" s="215"/>
      <c r="BI4" s="215"/>
      <c r="BJ4" s="215"/>
      <c r="BK4" s="215"/>
      <c r="BL4" s="215"/>
      <c r="BM4" s="215"/>
      <c r="BN4" s="215"/>
      <c r="BO4" s="215"/>
      <c r="BP4" s="215"/>
      <c r="BQ4" s="739" t="s">
        <v>356</v>
      </c>
      <c r="BR4" s="739"/>
      <c r="BS4" s="739"/>
      <c r="BT4" s="739"/>
      <c r="BU4" s="739"/>
      <c r="BV4" s="739"/>
      <c r="BW4" s="739"/>
      <c r="BX4" s="739"/>
      <c r="BY4" s="739"/>
      <c r="BZ4" s="739"/>
      <c r="CA4" s="739"/>
      <c r="CB4" s="739"/>
      <c r="CC4" s="739"/>
      <c r="CD4" s="739"/>
      <c r="CE4" s="739"/>
      <c r="CF4" s="739"/>
      <c r="CG4" s="739"/>
      <c r="CH4" s="739"/>
      <c r="CI4" s="739"/>
      <c r="CJ4" s="739"/>
      <c r="CK4" s="739"/>
      <c r="CL4" s="739"/>
      <c r="CM4" s="739"/>
      <c r="CN4" s="739"/>
      <c r="CO4" s="739"/>
      <c r="CP4" s="739"/>
      <c r="CQ4" s="739"/>
      <c r="CR4" s="739"/>
      <c r="CS4" s="739"/>
      <c r="CT4" s="739"/>
      <c r="CU4" s="739"/>
      <c r="CV4" s="739"/>
      <c r="CW4" s="739"/>
      <c r="CX4" s="739"/>
      <c r="CY4" s="739"/>
      <c r="CZ4" s="739"/>
      <c r="DA4" s="739"/>
      <c r="DB4" s="739"/>
      <c r="DC4" s="739"/>
      <c r="DD4" s="739"/>
      <c r="DE4" s="739"/>
      <c r="DF4" s="739"/>
      <c r="DG4" s="739"/>
      <c r="DH4" s="739"/>
      <c r="DI4" s="739"/>
      <c r="DJ4" s="739"/>
      <c r="DK4" s="739"/>
      <c r="DL4" s="739"/>
      <c r="DM4" s="739"/>
      <c r="DN4" s="739"/>
      <c r="DO4" s="739"/>
      <c r="DP4" s="739"/>
      <c r="DQ4" s="739"/>
      <c r="DR4" s="739"/>
      <c r="DS4" s="739"/>
      <c r="DT4" s="739"/>
      <c r="DU4" s="739"/>
      <c r="DV4" s="739"/>
      <c r="DW4" s="739"/>
      <c r="DX4" s="739"/>
      <c r="DY4" s="739"/>
      <c r="DZ4" s="739"/>
      <c r="EA4" s="216"/>
    </row>
    <row r="5" spans="1:131" s="217" customFormat="1" ht="26.25" customHeight="1" x14ac:dyDescent="0.15">
      <c r="A5" s="740" t="s">
        <v>357</v>
      </c>
      <c r="B5" s="741"/>
      <c r="C5" s="741"/>
      <c r="D5" s="741"/>
      <c r="E5" s="741"/>
      <c r="F5" s="741"/>
      <c r="G5" s="741"/>
      <c r="H5" s="741"/>
      <c r="I5" s="741"/>
      <c r="J5" s="741"/>
      <c r="K5" s="741"/>
      <c r="L5" s="741"/>
      <c r="M5" s="741"/>
      <c r="N5" s="741"/>
      <c r="O5" s="741"/>
      <c r="P5" s="742"/>
      <c r="Q5" s="746" t="s">
        <v>358</v>
      </c>
      <c r="R5" s="747"/>
      <c r="S5" s="747"/>
      <c r="T5" s="747"/>
      <c r="U5" s="748"/>
      <c r="V5" s="746" t="s">
        <v>359</v>
      </c>
      <c r="W5" s="747"/>
      <c r="X5" s="747"/>
      <c r="Y5" s="747"/>
      <c r="Z5" s="748"/>
      <c r="AA5" s="746" t="s">
        <v>360</v>
      </c>
      <c r="AB5" s="747"/>
      <c r="AC5" s="747"/>
      <c r="AD5" s="747"/>
      <c r="AE5" s="747"/>
      <c r="AF5" s="752" t="s">
        <v>361</v>
      </c>
      <c r="AG5" s="747"/>
      <c r="AH5" s="747"/>
      <c r="AI5" s="747"/>
      <c r="AJ5" s="753"/>
      <c r="AK5" s="747" t="s">
        <v>362</v>
      </c>
      <c r="AL5" s="747"/>
      <c r="AM5" s="747"/>
      <c r="AN5" s="747"/>
      <c r="AO5" s="748"/>
      <c r="AP5" s="746" t="s">
        <v>363</v>
      </c>
      <c r="AQ5" s="747"/>
      <c r="AR5" s="747"/>
      <c r="AS5" s="747"/>
      <c r="AT5" s="748"/>
      <c r="AU5" s="746" t="s">
        <v>364</v>
      </c>
      <c r="AV5" s="747"/>
      <c r="AW5" s="747"/>
      <c r="AX5" s="747"/>
      <c r="AY5" s="753"/>
      <c r="AZ5" s="214"/>
      <c r="BA5" s="214"/>
      <c r="BB5" s="214"/>
      <c r="BC5" s="214"/>
      <c r="BD5" s="214"/>
      <c r="BE5" s="215"/>
      <c r="BF5" s="215"/>
      <c r="BG5" s="215"/>
      <c r="BH5" s="215"/>
      <c r="BI5" s="215"/>
      <c r="BJ5" s="215"/>
      <c r="BK5" s="215"/>
      <c r="BL5" s="215"/>
      <c r="BM5" s="215"/>
      <c r="BN5" s="215"/>
      <c r="BO5" s="215"/>
      <c r="BP5" s="215"/>
      <c r="BQ5" s="740" t="s">
        <v>365</v>
      </c>
      <c r="BR5" s="741"/>
      <c r="BS5" s="741"/>
      <c r="BT5" s="741"/>
      <c r="BU5" s="741"/>
      <c r="BV5" s="741"/>
      <c r="BW5" s="741"/>
      <c r="BX5" s="741"/>
      <c r="BY5" s="741"/>
      <c r="BZ5" s="741"/>
      <c r="CA5" s="741"/>
      <c r="CB5" s="741"/>
      <c r="CC5" s="741"/>
      <c r="CD5" s="741"/>
      <c r="CE5" s="741"/>
      <c r="CF5" s="741"/>
      <c r="CG5" s="742"/>
      <c r="CH5" s="746" t="s">
        <v>366</v>
      </c>
      <c r="CI5" s="747"/>
      <c r="CJ5" s="747"/>
      <c r="CK5" s="747"/>
      <c r="CL5" s="748"/>
      <c r="CM5" s="746" t="s">
        <v>367</v>
      </c>
      <c r="CN5" s="747"/>
      <c r="CO5" s="747"/>
      <c r="CP5" s="747"/>
      <c r="CQ5" s="748"/>
      <c r="CR5" s="746" t="s">
        <v>368</v>
      </c>
      <c r="CS5" s="747"/>
      <c r="CT5" s="747"/>
      <c r="CU5" s="747"/>
      <c r="CV5" s="748"/>
      <c r="CW5" s="746" t="s">
        <v>369</v>
      </c>
      <c r="CX5" s="747"/>
      <c r="CY5" s="747"/>
      <c r="CZ5" s="747"/>
      <c r="DA5" s="748"/>
      <c r="DB5" s="746" t="s">
        <v>370</v>
      </c>
      <c r="DC5" s="747"/>
      <c r="DD5" s="747"/>
      <c r="DE5" s="747"/>
      <c r="DF5" s="748"/>
      <c r="DG5" s="776" t="s">
        <v>371</v>
      </c>
      <c r="DH5" s="777"/>
      <c r="DI5" s="777"/>
      <c r="DJ5" s="777"/>
      <c r="DK5" s="778"/>
      <c r="DL5" s="776" t="s">
        <v>372</v>
      </c>
      <c r="DM5" s="777"/>
      <c r="DN5" s="777"/>
      <c r="DO5" s="777"/>
      <c r="DP5" s="778"/>
      <c r="DQ5" s="746" t="s">
        <v>373</v>
      </c>
      <c r="DR5" s="747"/>
      <c r="DS5" s="747"/>
      <c r="DT5" s="747"/>
      <c r="DU5" s="748"/>
      <c r="DV5" s="746" t="s">
        <v>364</v>
      </c>
      <c r="DW5" s="747"/>
      <c r="DX5" s="747"/>
      <c r="DY5" s="747"/>
      <c r="DZ5" s="753"/>
      <c r="EA5" s="216"/>
    </row>
    <row r="6" spans="1:131" s="217" customFormat="1" ht="26.25" customHeight="1" thickBot="1" x14ac:dyDescent="0.2">
      <c r="A6" s="743"/>
      <c r="B6" s="744"/>
      <c r="C6" s="744"/>
      <c r="D6" s="744"/>
      <c r="E6" s="744"/>
      <c r="F6" s="744"/>
      <c r="G6" s="744"/>
      <c r="H6" s="744"/>
      <c r="I6" s="744"/>
      <c r="J6" s="744"/>
      <c r="K6" s="744"/>
      <c r="L6" s="744"/>
      <c r="M6" s="744"/>
      <c r="N6" s="744"/>
      <c r="O6" s="744"/>
      <c r="P6" s="745"/>
      <c r="Q6" s="749"/>
      <c r="R6" s="750"/>
      <c r="S6" s="750"/>
      <c r="T6" s="750"/>
      <c r="U6" s="751"/>
      <c r="V6" s="749"/>
      <c r="W6" s="750"/>
      <c r="X6" s="750"/>
      <c r="Y6" s="750"/>
      <c r="Z6" s="751"/>
      <c r="AA6" s="749"/>
      <c r="AB6" s="750"/>
      <c r="AC6" s="750"/>
      <c r="AD6" s="750"/>
      <c r="AE6" s="750"/>
      <c r="AF6" s="754"/>
      <c r="AG6" s="750"/>
      <c r="AH6" s="750"/>
      <c r="AI6" s="750"/>
      <c r="AJ6" s="755"/>
      <c r="AK6" s="750"/>
      <c r="AL6" s="750"/>
      <c r="AM6" s="750"/>
      <c r="AN6" s="750"/>
      <c r="AO6" s="751"/>
      <c r="AP6" s="749"/>
      <c r="AQ6" s="750"/>
      <c r="AR6" s="750"/>
      <c r="AS6" s="750"/>
      <c r="AT6" s="751"/>
      <c r="AU6" s="749"/>
      <c r="AV6" s="750"/>
      <c r="AW6" s="750"/>
      <c r="AX6" s="750"/>
      <c r="AY6" s="755"/>
      <c r="AZ6" s="214"/>
      <c r="BA6" s="214"/>
      <c r="BB6" s="214"/>
      <c r="BC6" s="214"/>
      <c r="BD6" s="214"/>
      <c r="BE6" s="215"/>
      <c r="BF6" s="215"/>
      <c r="BG6" s="215"/>
      <c r="BH6" s="215"/>
      <c r="BI6" s="215"/>
      <c r="BJ6" s="215"/>
      <c r="BK6" s="215"/>
      <c r="BL6" s="215"/>
      <c r="BM6" s="215"/>
      <c r="BN6" s="215"/>
      <c r="BO6" s="215"/>
      <c r="BP6" s="215"/>
      <c r="BQ6" s="743"/>
      <c r="BR6" s="744"/>
      <c r="BS6" s="744"/>
      <c r="BT6" s="744"/>
      <c r="BU6" s="744"/>
      <c r="BV6" s="744"/>
      <c r="BW6" s="744"/>
      <c r="BX6" s="744"/>
      <c r="BY6" s="744"/>
      <c r="BZ6" s="744"/>
      <c r="CA6" s="744"/>
      <c r="CB6" s="744"/>
      <c r="CC6" s="744"/>
      <c r="CD6" s="744"/>
      <c r="CE6" s="744"/>
      <c r="CF6" s="744"/>
      <c r="CG6" s="745"/>
      <c r="CH6" s="749"/>
      <c r="CI6" s="750"/>
      <c r="CJ6" s="750"/>
      <c r="CK6" s="750"/>
      <c r="CL6" s="751"/>
      <c r="CM6" s="749"/>
      <c r="CN6" s="750"/>
      <c r="CO6" s="750"/>
      <c r="CP6" s="750"/>
      <c r="CQ6" s="751"/>
      <c r="CR6" s="749"/>
      <c r="CS6" s="750"/>
      <c r="CT6" s="750"/>
      <c r="CU6" s="750"/>
      <c r="CV6" s="751"/>
      <c r="CW6" s="749"/>
      <c r="CX6" s="750"/>
      <c r="CY6" s="750"/>
      <c r="CZ6" s="750"/>
      <c r="DA6" s="751"/>
      <c r="DB6" s="749"/>
      <c r="DC6" s="750"/>
      <c r="DD6" s="750"/>
      <c r="DE6" s="750"/>
      <c r="DF6" s="751"/>
      <c r="DG6" s="779"/>
      <c r="DH6" s="780"/>
      <c r="DI6" s="780"/>
      <c r="DJ6" s="780"/>
      <c r="DK6" s="781"/>
      <c r="DL6" s="779"/>
      <c r="DM6" s="780"/>
      <c r="DN6" s="780"/>
      <c r="DO6" s="780"/>
      <c r="DP6" s="781"/>
      <c r="DQ6" s="749"/>
      <c r="DR6" s="750"/>
      <c r="DS6" s="750"/>
      <c r="DT6" s="750"/>
      <c r="DU6" s="751"/>
      <c r="DV6" s="749"/>
      <c r="DW6" s="750"/>
      <c r="DX6" s="750"/>
      <c r="DY6" s="750"/>
      <c r="DZ6" s="755"/>
      <c r="EA6" s="216"/>
    </row>
    <row r="7" spans="1:131" s="217" customFormat="1" ht="26.25" customHeight="1" thickTop="1" x14ac:dyDescent="0.15">
      <c r="A7" s="218">
        <v>1</v>
      </c>
      <c r="B7" s="762" t="s">
        <v>374</v>
      </c>
      <c r="C7" s="763"/>
      <c r="D7" s="763"/>
      <c r="E7" s="763"/>
      <c r="F7" s="763"/>
      <c r="G7" s="763"/>
      <c r="H7" s="763"/>
      <c r="I7" s="763"/>
      <c r="J7" s="763"/>
      <c r="K7" s="763"/>
      <c r="L7" s="763"/>
      <c r="M7" s="763"/>
      <c r="N7" s="763"/>
      <c r="O7" s="763"/>
      <c r="P7" s="764"/>
      <c r="Q7" s="765">
        <v>22012</v>
      </c>
      <c r="R7" s="766"/>
      <c r="S7" s="766"/>
      <c r="T7" s="766"/>
      <c r="U7" s="766"/>
      <c r="V7" s="766">
        <v>21338</v>
      </c>
      <c r="W7" s="766"/>
      <c r="X7" s="766"/>
      <c r="Y7" s="766"/>
      <c r="Z7" s="766"/>
      <c r="AA7" s="766">
        <v>674</v>
      </c>
      <c r="AB7" s="766"/>
      <c r="AC7" s="766"/>
      <c r="AD7" s="766"/>
      <c r="AE7" s="767"/>
      <c r="AF7" s="768">
        <v>632</v>
      </c>
      <c r="AG7" s="769"/>
      <c r="AH7" s="769"/>
      <c r="AI7" s="769"/>
      <c r="AJ7" s="770"/>
      <c r="AK7" s="771">
        <v>0</v>
      </c>
      <c r="AL7" s="772"/>
      <c r="AM7" s="772"/>
      <c r="AN7" s="772"/>
      <c r="AO7" s="772"/>
      <c r="AP7" s="772">
        <v>26296</v>
      </c>
      <c r="AQ7" s="772"/>
      <c r="AR7" s="772"/>
      <c r="AS7" s="772"/>
      <c r="AT7" s="772"/>
      <c r="AU7" s="773"/>
      <c r="AV7" s="773"/>
      <c r="AW7" s="773"/>
      <c r="AX7" s="773"/>
      <c r="AY7" s="774"/>
      <c r="AZ7" s="214"/>
      <c r="BA7" s="214"/>
      <c r="BB7" s="214"/>
      <c r="BC7" s="214"/>
      <c r="BD7" s="214"/>
      <c r="BE7" s="215"/>
      <c r="BF7" s="215"/>
      <c r="BG7" s="215"/>
      <c r="BH7" s="215"/>
      <c r="BI7" s="215"/>
      <c r="BJ7" s="215"/>
      <c r="BK7" s="215"/>
      <c r="BL7" s="215"/>
      <c r="BM7" s="215"/>
      <c r="BN7" s="215"/>
      <c r="BO7" s="215"/>
      <c r="BP7" s="215"/>
      <c r="BQ7" s="218">
        <v>1</v>
      </c>
      <c r="BR7" s="219"/>
      <c r="BS7" s="759" t="s">
        <v>550</v>
      </c>
      <c r="BT7" s="760"/>
      <c r="BU7" s="760"/>
      <c r="BV7" s="760"/>
      <c r="BW7" s="760"/>
      <c r="BX7" s="760"/>
      <c r="BY7" s="760"/>
      <c r="BZ7" s="760"/>
      <c r="CA7" s="760"/>
      <c r="CB7" s="760"/>
      <c r="CC7" s="760"/>
      <c r="CD7" s="760"/>
      <c r="CE7" s="760"/>
      <c r="CF7" s="760"/>
      <c r="CG7" s="775"/>
      <c r="CH7" s="756">
        <v>13</v>
      </c>
      <c r="CI7" s="757"/>
      <c r="CJ7" s="757"/>
      <c r="CK7" s="757"/>
      <c r="CL7" s="758"/>
      <c r="CM7" s="756">
        <v>274</v>
      </c>
      <c r="CN7" s="757"/>
      <c r="CO7" s="757"/>
      <c r="CP7" s="757"/>
      <c r="CQ7" s="758"/>
      <c r="CR7" s="756">
        <v>24</v>
      </c>
      <c r="CS7" s="757"/>
      <c r="CT7" s="757"/>
      <c r="CU7" s="757"/>
      <c r="CV7" s="758"/>
      <c r="CW7" s="756" t="s">
        <v>549</v>
      </c>
      <c r="CX7" s="757"/>
      <c r="CY7" s="757"/>
      <c r="CZ7" s="757"/>
      <c r="DA7" s="758"/>
      <c r="DB7" s="756" t="s">
        <v>549</v>
      </c>
      <c r="DC7" s="757"/>
      <c r="DD7" s="757"/>
      <c r="DE7" s="757"/>
      <c r="DF7" s="758"/>
      <c r="DG7" s="756" t="s">
        <v>549</v>
      </c>
      <c r="DH7" s="757"/>
      <c r="DI7" s="757"/>
      <c r="DJ7" s="757"/>
      <c r="DK7" s="758"/>
      <c r="DL7" s="756" t="s">
        <v>549</v>
      </c>
      <c r="DM7" s="757"/>
      <c r="DN7" s="757"/>
      <c r="DO7" s="757"/>
      <c r="DP7" s="758"/>
      <c r="DQ7" s="756" t="s">
        <v>549</v>
      </c>
      <c r="DR7" s="757"/>
      <c r="DS7" s="757"/>
      <c r="DT7" s="757"/>
      <c r="DU7" s="758"/>
      <c r="DV7" s="759"/>
      <c r="DW7" s="760"/>
      <c r="DX7" s="760"/>
      <c r="DY7" s="760"/>
      <c r="DZ7" s="761"/>
      <c r="EA7" s="216"/>
    </row>
    <row r="8" spans="1:131" s="217" customFormat="1" ht="26.25" customHeight="1" x14ac:dyDescent="0.15">
      <c r="A8" s="220">
        <v>2</v>
      </c>
      <c r="B8" s="793" t="s">
        <v>375</v>
      </c>
      <c r="C8" s="794"/>
      <c r="D8" s="794"/>
      <c r="E8" s="794"/>
      <c r="F8" s="794"/>
      <c r="G8" s="794"/>
      <c r="H8" s="794"/>
      <c r="I8" s="794"/>
      <c r="J8" s="794"/>
      <c r="K8" s="794"/>
      <c r="L8" s="794"/>
      <c r="M8" s="794"/>
      <c r="N8" s="794"/>
      <c r="O8" s="794"/>
      <c r="P8" s="795"/>
      <c r="Q8" s="796">
        <v>0</v>
      </c>
      <c r="R8" s="797"/>
      <c r="S8" s="797"/>
      <c r="T8" s="797"/>
      <c r="U8" s="797"/>
      <c r="V8" s="797" t="s">
        <v>549</v>
      </c>
      <c r="W8" s="797"/>
      <c r="X8" s="797"/>
      <c r="Y8" s="797"/>
      <c r="Z8" s="797"/>
      <c r="AA8" s="797">
        <v>0</v>
      </c>
      <c r="AB8" s="797"/>
      <c r="AC8" s="797"/>
      <c r="AD8" s="797"/>
      <c r="AE8" s="798"/>
      <c r="AF8" s="799">
        <v>0</v>
      </c>
      <c r="AG8" s="800"/>
      <c r="AH8" s="800"/>
      <c r="AI8" s="800"/>
      <c r="AJ8" s="801"/>
      <c r="AK8" s="782" t="s">
        <v>549</v>
      </c>
      <c r="AL8" s="783"/>
      <c r="AM8" s="783"/>
      <c r="AN8" s="783"/>
      <c r="AO8" s="783"/>
      <c r="AP8" s="783" t="s">
        <v>549</v>
      </c>
      <c r="AQ8" s="783"/>
      <c r="AR8" s="783"/>
      <c r="AS8" s="783"/>
      <c r="AT8" s="783"/>
      <c r="AU8" s="784"/>
      <c r="AV8" s="784"/>
      <c r="AW8" s="784"/>
      <c r="AX8" s="784"/>
      <c r="AY8" s="785"/>
      <c r="AZ8" s="214"/>
      <c r="BA8" s="214"/>
      <c r="BB8" s="214"/>
      <c r="BC8" s="214"/>
      <c r="BD8" s="214"/>
      <c r="BE8" s="215"/>
      <c r="BF8" s="215"/>
      <c r="BG8" s="215"/>
      <c r="BH8" s="215"/>
      <c r="BI8" s="215"/>
      <c r="BJ8" s="215"/>
      <c r="BK8" s="215"/>
      <c r="BL8" s="215"/>
      <c r="BM8" s="215"/>
      <c r="BN8" s="215"/>
      <c r="BO8" s="215"/>
      <c r="BP8" s="215"/>
      <c r="BQ8" s="220">
        <v>2</v>
      </c>
      <c r="BR8" s="221"/>
      <c r="BS8" s="786" t="s">
        <v>551</v>
      </c>
      <c r="BT8" s="787"/>
      <c r="BU8" s="787"/>
      <c r="BV8" s="787"/>
      <c r="BW8" s="787"/>
      <c r="BX8" s="787"/>
      <c r="BY8" s="787"/>
      <c r="BZ8" s="787"/>
      <c r="CA8" s="787"/>
      <c r="CB8" s="787"/>
      <c r="CC8" s="787"/>
      <c r="CD8" s="787"/>
      <c r="CE8" s="787"/>
      <c r="CF8" s="787"/>
      <c r="CG8" s="788"/>
      <c r="CH8" s="789">
        <v>17</v>
      </c>
      <c r="CI8" s="790"/>
      <c r="CJ8" s="790"/>
      <c r="CK8" s="790"/>
      <c r="CL8" s="791"/>
      <c r="CM8" s="789">
        <v>237</v>
      </c>
      <c r="CN8" s="790"/>
      <c r="CO8" s="790"/>
      <c r="CP8" s="790"/>
      <c r="CQ8" s="791"/>
      <c r="CR8" s="789">
        <v>11</v>
      </c>
      <c r="CS8" s="790"/>
      <c r="CT8" s="790"/>
      <c r="CU8" s="790"/>
      <c r="CV8" s="791"/>
      <c r="CW8" s="789" t="s">
        <v>549</v>
      </c>
      <c r="CX8" s="790"/>
      <c r="CY8" s="790"/>
      <c r="CZ8" s="790"/>
      <c r="DA8" s="791"/>
      <c r="DB8" s="789" t="s">
        <v>549</v>
      </c>
      <c r="DC8" s="790"/>
      <c r="DD8" s="790"/>
      <c r="DE8" s="790"/>
      <c r="DF8" s="791"/>
      <c r="DG8" s="789" t="s">
        <v>549</v>
      </c>
      <c r="DH8" s="790"/>
      <c r="DI8" s="790"/>
      <c r="DJ8" s="790"/>
      <c r="DK8" s="791"/>
      <c r="DL8" s="789" t="s">
        <v>549</v>
      </c>
      <c r="DM8" s="790"/>
      <c r="DN8" s="790"/>
      <c r="DO8" s="790"/>
      <c r="DP8" s="791"/>
      <c r="DQ8" s="789" t="s">
        <v>549</v>
      </c>
      <c r="DR8" s="790"/>
      <c r="DS8" s="790"/>
      <c r="DT8" s="790"/>
      <c r="DU8" s="791"/>
      <c r="DV8" s="786"/>
      <c r="DW8" s="787"/>
      <c r="DX8" s="787"/>
      <c r="DY8" s="787"/>
      <c r="DZ8" s="792"/>
      <c r="EA8" s="216"/>
    </row>
    <row r="9" spans="1:131" s="217" customFormat="1" ht="26.25" customHeight="1" x14ac:dyDescent="0.15">
      <c r="A9" s="220">
        <v>3</v>
      </c>
      <c r="B9" s="793"/>
      <c r="C9" s="794"/>
      <c r="D9" s="794"/>
      <c r="E9" s="794"/>
      <c r="F9" s="794"/>
      <c r="G9" s="794"/>
      <c r="H9" s="794"/>
      <c r="I9" s="794"/>
      <c r="J9" s="794"/>
      <c r="K9" s="794"/>
      <c r="L9" s="794"/>
      <c r="M9" s="794"/>
      <c r="N9" s="794"/>
      <c r="O9" s="794"/>
      <c r="P9" s="795"/>
      <c r="Q9" s="796"/>
      <c r="R9" s="797"/>
      <c r="S9" s="797"/>
      <c r="T9" s="797"/>
      <c r="U9" s="797"/>
      <c r="V9" s="797"/>
      <c r="W9" s="797"/>
      <c r="X9" s="797"/>
      <c r="Y9" s="797"/>
      <c r="Z9" s="797"/>
      <c r="AA9" s="797"/>
      <c r="AB9" s="797"/>
      <c r="AC9" s="797"/>
      <c r="AD9" s="797"/>
      <c r="AE9" s="798"/>
      <c r="AF9" s="799"/>
      <c r="AG9" s="800"/>
      <c r="AH9" s="800"/>
      <c r="AI9" s="800"/>
      <c r="AJ9" s="801"/>
      <c r="AK9" s="782"/>
      <c r="AL9" s="783"/>
      <c r="AM9" s="783"/>
      <c r="AN9" s="783"/>
      <c r="AO9" s="783"/>
      <c r="AP9" s="783"/>
      <c r="AQ9" s="783"/>
      <c r="AR9" s="783"/>
      <c r="AS9" s="783"/>
      <c r="AT9" s="783"/>
      <c r="AU9" s="784"/>
      <c r="AV9" s="784"/>
      <c r="AW9" s="784"/>
      <c r="AX9" s="784"/>
      <c r="AY9" s="785"/>
      <c r="AZ9" s="214"/>
      <c r="BA9" s="214"/>
      <c r="BB9" s="214"/>
      <c r="BC9" s="214"/>
      <c r="BD9" s="214"/>
      <c r="BE9" s="215"/>
      <c r="BF9" s="215"/>
      <c r="BG9" s="215"/>
      <c r="BH9" s="215"/>
      <c r="BI9" s="215"/>
      <c r="BJ9" s="215"/>
      <c r="BK9" s="215"/>
      <c r="BL9" s="215"/>
      <c r="BM9" s="215"/>
      <c r="BN9" s="215"/>
      <c r="BO9" s="215"/>
      <c r="BP9" s="215"/>
      <c r="BQ9" s="220">
        <v>3</v>
      </c>
      <c r="BR9" s="221"/>
      <c r="BS9" s="786"/>
      <c r="BT9" s="787"/>
      <c r="BU9" s="787"/>
      <c r="BV9" s="787"/>
      <c r="BW9" s="787"/>
      <c r="BX9" s="787"/>
      <c r="BY9" s="787"/>
      <c r="BZ9" s="787"/>
      <c r="CA9" s="787"/>
      <c r="CB9" s="787"/>
      <c r="CC9" s="787"/>
      <c r="CD9" s="787"/>
      <c r="CE9" s="787"/>
      <c r="CF9" s="787"/>
      <c r="CG9" s="788"/>
      <c r="CH9" s="789"/>
      <c r="CI9" s="790"/>
      <c r="CJ9" s="790"/>
      <c r="CK9" s="790"/>
      <c r="CL9" s="791"/>
      <c r="CM9" s="789"/>
      <c r="CN9" s="790"/>
      <c r="CO9" s="790"/>
      <c r="CP9" s="790"/>
      <c r="CQ9" s="791"/>
      <c r="CR9" s="789"/>
      <c r="CS9" s="790"/>
      <c r="CT9" s="790"/>
      <c r="CU9" s="790"/>
      <c r="CV9" s="791"/>
      <c r="CW9" s="789"/>
      <c r="CX9" s="790"/>
      <c r="CY9" s="790"/>
      <c r="CZ9" s="790"/>
      <c r="DA9" s="791"/>
      <c r="DB9" s="789"/>
      <c r="DC9" s="790"/>
      <c r="DD9" s="790"/>
      <c r="DE9" s="790"/>
      <c r="DF9" s="791"/>
      <c r="DG9" s="789"/>
      <c r="DH9" s="790"/>
      <c r="DI9" s="790"/>
      <c r="DJ9" s="790"/>
      <c r="DK9" s="791"/>
      <c r="DL9" s="789"/>
      <c r="DM9" s="790"/>
      <c r="DN9" s="790"/>
      <c r="DO9" s="790"/>
      <c r="DP9" s="791"/>
      <c r="DQ9" s="789"/>
      <c r="DR9" s="790"/>
      <c r="DS9" s="790"/>
      <c r="DT9" s="790"/>
      <c r="DU9" s="791"/>
      <c r="DV9" s="786"/>
      <c r="DW9" s="787"/>
      <c r="DX9" s="787"/>
      <c r="DY9" s="787"/>
      <c r="DZ9" s="792"/>
      <c r="EA9" s="216"/>
    </row>
    <row r="10" spans="1:131" s="217" customFormat="1" ht="26.25" customHeight="1" x14ac:dyDescent="0.15">
      <c r="A10" s="220">
        <v>4</v>
      </c>
      <c r="B10" s="793"/>
      <c r="C10" s="794"/>
      <c r="D10" s="794"/>
      <c r="E10" s="794"/>
      <c r="F10" s="794"/>
      <c r="G10" s="794"/>
      <c r="H10" s="794"/>
      <c r="I10" s="794"/>
      <c r="J10" s="794"/>
      <c r="K10" s="794"/>
      <c r="L10" s="794"/>
      <c r="M10" s="794"/>
      <c r="N10" s="794"/>
      <c r="O10" s="794"/>
      <c r="P10" s="795"/>
      <c r="Q10" s="796"/>
      <c r="R10" s="797"/>
      <c r="S10" s="797"/>
      <c r="T10" s="797"/>
      <c r="U10" s="797"/>
      <c r="V10" s="797"/>
      <c r="W10" s="797"/>
      <c r="X10" s="797"/>
      <c r="Y10" s="797"/>
      <c r="Z10" s="797"/>
      <c r="AA10" s="797"/>
      <c r="AB10" s="797"/>
      <c r="AC10" s="797"/>
      <c r="AD10" s="797"/>
      <c r="AE10" s="798"/>
      <c r="AF10" s="799"/>
      <c r="AG10" s="800"/>
      <c r="AH10" s="800"/>
      <c r="AI10" s="800"/>
      <c r="AJ10" s="801"/>
      <c r="AK10" s="782"/>
      <c r="AL10" s="783"/>
      <c r="AM10" s="783"/>
      <c r="AN10" s="783"/>
      <c r="AO10" s="783"/>
      <c r="AP10" s="783"/>
      <c r="AQ10" s="783"/>
      <c r="AR10" s="783"/>
      <c r="AS10" s="783"/>
      <c r="AT10" s="783"/>
      <c r="AU10" s="784"/>
      <c r="AV10" s="784"/>
      <c r="AW10" s="784"/>
      <c r="AX10" s="784"/>
      <c r="AY10" s="785"/>
      <c r="AZ10" s="214"/>
      <c r="BA10" s="214"/>
      <c r="BB10" s="214"/>
      <c r="BC10" s="214"/>
      <c r="BD10" s="214"/>
      <c r="BE10" s="215"/>
      <c r="BF10" s="215"/>
      <c r="BG10" s="215"/>
      <c r="BH10" s="215"/>
      <c r="BI10" s="215"/>
      <c r="BJ10" s="215"/>
      <c r="BK10" s="215"/>
      <c r="BL10" s="215"/>
      <c r="BM10" s="215"/>
      <c r="BN10" s="215"/>
      <c r="BO10" s="215"/>
      <c r="BP10" s="215"/>
      <c r="BQ10" s="220">
        <v>4</v>
      </c>
      <c r="BR10" s="221"/>
      <c r="BS10" s="786"/>
      <c r="BT10" s="787"/>
      <c r="BU10" s="787"/>
      <c r="BV10" s="787"/>
      <c r="BW10" s="787"/>
      <c r="BX10" s="787"/>
      <c r="BY10" s="787"/>
      <c r="BZ10" s="787"/>
      <c r="CA10" s="787"/>
      <c r="CB10" s="787"/>
      <c r="CC10" s="787"/>
      <c r="CD10" s="787"/>
      <c r="CE10" s="787"/>
      <c r="CF10" s="787"/>
      <c r="CG10" s="788"/>
      <c r="CH10" s="789"/>
      <c r="CI10" s="790"/>
      <c r="CJ10" s="790"/>
      <c r="CK10" s="790"/>
      <c r="CL10" s="791"/>
      <c r="CM10" s="789"/>
      <c r="CN10" s="790"/>
      <c r="CO10" s="790"/>
      <c r="CP10" s="790"/>
      <c r="CQ10" s="791"/>
      <c r="CR10" s="789"/>
      <c r="CS10" s="790"/>
      <c r="CT10" s="790"/>
      <c r="CU10" s="790"/>
      <c r="CV10" s="791"/>
      <c r="CW10" s="789"/>
      <c r="CX10" s="790"/>
      <c r="CY10" s="790"/>
      <c r="CZ10" s="790"/>
      <c r="DA10" s="791"/>
      <c r="DB10" s="789"/>
      <c r="DC10" s="790"/>
      <c r="DD10" s="790"/>
      <c r="DE10" s="790"/>
      <c r="DF10" s="791"/>
      <c r="DG10" s="789"/>
      <c r="DH10" s="790"/>
      <c r="DI10" s="790"/>
      <c r="DJ10" s="790"/>
      <c r="DK10" s="791"/>
      <c r="DL10" s="789"/>
      <c r="DM10" s="790"/>
      <c r="DN10" s="790"/>
      <c r="DO10" s="790"/>
      <c r="DP10" s="791"/>
      <c r="DQ10" s="789"/>
      <c r="DR10" s="790"/>
      <c r="DS10" s="790"/>
      <c r="DT10" s="790"/>
      <c r="DU10" s="791"/>
      <c r="DV10" s="786"/>
      <c r="DW10" s="787"/>
      <c r="DX10" s="787"/>
      <c r="DY10" s="787"/>
      <c r="DZ10" s="792"/>
      <c r="EA10" s="216"/>
    </row>
    <row r="11" spans="1:131" s="217" customFormat="1" ht="26.25" customHeight="1" x14ac:dyDescent="0.15">
      <c r="A11" s="220">
        <v>5</v>
      </c>
      <c r="B11" s="793"/>
      <c r="C11" s="794"/>
      <c r="D11" s="794"/>
      <c r="E11" s="794"/>
      <c r="F11" s="794"/>
      <c r="G11" s="794"/>
      <c r="H11" s="794"/>
      <c r="I11" s="794"/>
      <c r="J11" s="794"/>
      <c r="K11" s="794"/>
      <c r="L11" s="794"/>
      <c r="M11" s="794"/>
      <c r="N11" s="794"/>
      <c r="O11" s="794"/>
      <c r="P11" s="795"/>
      <c r="Q11" s="796"/>
      <c r="R11" s="797"/>
      <c r="S11" s="797"/>
      <c r="T11" s="797"/>
      <c r="U11" s="797"/>
      <c r="V11" s="797"/>
      <c r="W11" s="797"/>
      <c r="X11" s="797"/>
      <c r="Y11" s="797"/>
      <c r="Z11" s="797"/>
      <c r="AA11" s="797"/>
      <c r="AB11" s="797"/>
      <c r="AC11" s="797"/>
      <c r="AD11" s="797"/>
      <c r="AE11" s="798"/>
      <c r="AF11" s="799"/>
      <c r="AG11" s="800"/>
      <c r="AH11" s="800"/>
      <c r="AI11" s="800"/>
      <c r="AJ11" s="801"/>
      <c r="AK11" s="782"/>
      <c r="AL11" s="783"/>
      <c r="AM11" s="783"/>
      <c r="AN11" s="783"/>
      <c r="AO11" s="783"/>
      <c r="AP11" s="783"/>
      <c r="AQ11" s="783"/>
      <c r="AR11" s="783"/>
      <c r="AS11" s="783"/>
      <c r="AT11" s="783"/>
      <c r="AU11" s="784"/>
      <c r="AV11" s="784"/>
      <c r="AW11" s="784"/>
      <c r="AX11" s="784"/>
      <c r="AY11" s="785"/>
      <c r="AZ11" s="214"/>
      <c r="BA11" s="214"/>
      <c r="BB11" s="214"/>
      <c r="BC11" s="214"/>
      <c r="BD11" s="214"/>
      <c r="BE11" s="215"/>
      <c r="BF11" s="215"/>
      <c r="BG11" s="215"/>
      <c r="BH11" s="215"/>
      <c r="BI11" s="215"/>
      <c r="BJ11" s="215"/>
      <c r="BK11" s="215"/>
      <c r="BL11" s="215"/>
      <c r="BM11" s="215"/>
      <c r="BN11" s="215"/>
      <c r="BO11" s="215"/>
      <c r="BP11" s="215"/>
      <c r="BQ11" s="220">
        <v>5</v>
      </c>
      <c r="BR11" s="221"/>
      <c r="BS11" s="786"/>
      <c r="BT11" s="787"/>
      <c r="BU11" s="787"/>
      <c r="BV11" s="787"/>
      <c r="BW11" s="787"/>
      <c r="BX11" s="787"/>
      <c r="BY11" s="787"/>
      <c r="BZ11" s="787"/>
      <c r="CA11" s="787"/>
      <c r="CB11" s="787"/>
      <c r="CC11" s="787"/>
      <c r="CD11" s="787"/>
      <c r="CE11" s="787"/>
      <c r="CF11" s="787"/>
      <c r="CG11" s="788"/>
      <c r="CH11" s="789"/>
      <c r="CI11" s="790"/>
      <c r="CJ11" s="790"/>
      <c r="CK11" s="790"/>
      <c r="CL11" s="791"/>
      <c r="CM11" s="789"/>
      <c r="CN11" s="790"/>
      <c r="CO11" s="790"/>
      <c r="CP11" s="790"/>
      <c r="CQ11" s="791"/>
      <c r="CR11" s="789"/>
      <c r="CS11" s="790"/>
      <c r="CT11" s="790"/>
      <c r="CU11" s="790"/>
      <c r="CV11" s="791"/>
      <c r="CW11" s="789"/>
      <c r="CX11" s="790"/>
      <c r="CY11" s="790"/>
      <c r="CZ11" s="790"/>
      <c r="DA11" s="791"/>
      <c r="DB11" s="789"/>
      <c r="DC11" s="790"/>
      <c r="DD11" s="790"/>
      <c r="DE11" s="790"/>
      <c r="DF11" s="791"/>
      <c r="DG11" s="789"/>
      <c r="DH11" s="790"/>
      <c r="DI11" s="790"/>
      <c r="DJ11" s="790"/>
      <c r="DK11" s="791"/>
      <c r="DL11" s="789"/>
      <c r="DM11" s="790"/>
      <c r="DN11" s="790"/>
      <c r="DO11" s="790"/>
      <c r="DP11" s="791"/>
      <c r="DQ11" s="789"/>
      <c r="DR11" s="790"/>
      <c r="DS11" s="790"/>
      <c r="DT11" s="790"/>
      <c r="DU11" s="791"/>
      <c r="DV11" s="786"/>
      <c r="DW11" s="787"/>
      <c r="DX11" s="787"/>
      <c r="DY11" s="787"/>
      <c r="DZ11" s="792"/>
      <c r="EA11" s="216"/>
    </row>
    <row r="12" spans="1:131" s="217" customFormat="1" ht="26.25" customHeight="1" x14ac:dyDescent="0.15">
      <c r="A12" s="220">
        <v>6</v>
      </c>
      <c r="B12" s="793"/>
      <c r="C12" s="794"/>
      <c r="D12" s="794"/>
      <c r="E12" s="794"/>
      <c r="F12" s="794"/>
      <c r="G12" s="794"/>
      <c r="H12" s="794"/>
      <c r="I12" s="794"/>
      <c r="J12" s="794"/>
      <c r="K12" s="794"/>
      <c r="L12" s="794"/>
      <c r="M12" s="794"/>
      <c r="N12" s="794"/>
      <c r="O12" s="794"/>
      <c r="P12" s="795"/>
      <c r="Q12" s="796"/>
      <c r="R12" s="797"/>
      <c r="S12" s="797"/>
      <c r="T12" s="797"/>
      <c r="U12" s="797"/>
      <c r="V12" s="797"/>
      <c r="W12" s="797"/>
      <c r="X12" s="797"/>
      <c r="Y12" s="797"/>
      <c r="Z12" s="797"/>
      <c r="AA12" s="797"/>
      <c r="AB12" s="797"/>
      <c r="AC12" s="797"/>
      <c r="AD12" s="797"/>
      <c r="AE12" s="798"/>
      <c r="AF12" s="799"/>
      <c r="AG12" s="800"/>
      <c r="AH12" s="800"/>
      <c r="AI12" s="800"/>
      <c r="AJ12" s="801"/>
      <c r="AK12" s="782"/>
      <c r="AL12" s="783"/>
      <c r="AM12" s="783"/>
      <c r="AN12" s="783"/>
      <c r="AO12" s="783"/>
      <c r="AP12" s="783"/>
      <c r="AQ12" s="783"/>
      <c r="AR12" s="783"/>
      <c r="AS12" s="783"/>
      <c r="AT12" s="783"/>
      <c r="AU12" s="784"/>
      <c r="AV12" s="784"/>
      <c r="AW12" s="784"/>
      <c r="AX12" s="784"/>
      <c r="AY12" s="785"/>
      <c r="AZ12" s="214"/>
      <c r="BA12" s="214"/>
      <c r="BB12" s="214"/>
      <c r="BC12" s="214"/>
      <c r="BD12" s="214"/>
      <c r="BE12" s="215"/>
      <c r="BF12" s="215"/>
      <c r="BG12" s="215"/>
      <c r="BH12" s="215"/>
      <c r="BI12" s="215"/>
      <c r="BJ12" s="215"/>
      <c r="BK12" s="215"/>
      <c r="BL12" s="215"/>
      <c r="BM12" s="215"/>
      <c r="BN12" s="215"/>
      <c r="BO12" s="215"/>
      <c r="BP12" s="215"/>
      <c r="BQ12" s="220">
        <v>6</v>
      </c>
      <c r="BR12" s="221"/>
      <c r="BS12" s="786"/>
      <c r="BT12" s="787"/>
      <c r="BU12" s="787"/>
      <c r="BV12" s="787"/>
      <c r="BW12" s="787"/>
      <c r="BX12" s="787"/>
      <c r="BY12" s="787"/>
      <c r="BZ12" s="787"/>
      <c r="CA12" s="787"/>
      <c r="CB12" s="787"/>
      <c r="CC12" s="787"/>
      <c r="CD12" s="787"/>
      <c r="CE12" s="787"/>
      <c r="CF12" s="787"/>
      <c r="CG12" s="788"/>
      <c r="CH12" s="789"/>
      <c r="CI12" s="790"/>
      <c r="CJ12" s="790"/>
      <c r="CK12" s="790"/>
      <c r="CL12" s="791"/>
      <c r="CM12" s="789"/>
      <c r="CN12" s="790"/>
      <c r="CO12" s="790"/>
      <c r="CP12" s="790"/>
      <c r="CQ12" s="791"/>
      <c r="CR12" s="789"/>
      <c r="CS12" s="790"/>
      <c r="CT12" s="790"/>
      <c r="CU12" s="790"/>
      <c r="CV12" s="791"/>
      <c r="CW12" s="789"/>
      <c r="CX12" s="790"/>
      <c r="CY12" s="790"/>
      <c r="CZ12" s="790"/>
      <c r="DA12" s="791"/>
      <c r="DB12" s="789"/>
      <c r="DC12" s="790"/>
      <c r="DD12" s="790"/>
      <c r="DE12" s="790"/>
      <c r="DF12" s="791"/>
      <c r="DG12" s="789"/>
      <c r="DH12" s="790"/>
      <c r="DI12" s="790"/>
      <c r="DJ12" s="790"/>
      <c r="DK12" s="791"/>
      <c r="DL12" s="789"/>
      <c r="DM12" s="790"/>
      <c r="DN12" s="790"/>
      <c r="DO12" s="790"/>
      <c r="DP12" s="791"/>
      <c r="DQ12" s="789"/>
      <c r="DR12" s="790"/>
      <c r="DS12" s="790"/>
      <c r="DT12" s="790"/>
      <c r="DU12" s="791"/>
      <c r="DV12" s="786"/>
      <c r="DW12" s="787"/>
      <c r="DX12" s="787"/>
      <c r="DY12" s="787"/>
      <c r="DZ12" s="792"/>
      <c r="EA12" s="216"/>
    </row>
    <row r="13" spans="1:131" s="217" customFormat="1" ht="26.25" customHeight="1" x14ac:dyDescent="0.15">
      <c r="A13" s="220">
        <v>7</v>
      </c>
      <c r="B13" s="793"/>
      <c r="C13" s="794"/>
      <c r="D13" s="794"/>
      <c r="E13" s="794"/>
      <c r="F13" s="794"/>
      <c r="G13" s="794"/>
      <c r="H13" s="794"/>
      <c r="I13" s="794"/>
      <c r="J13" s="794"/>
      <c r="K13" s="794"/>
      <c r="L13" s="794"/>
      <c r="M13" s="794"/>
      <c r="N13" s="794"/>
      <c r="O13" s="794"/>
      <c r="P13" s="795"/>
      <c r="Q13" s="796"/>
      <c r="R13" s="797"/>
      <c r="S13" s="797"/>
      <c r="T13" s="797"/>
      <c r="U13" s="797"/>
      <c r="V13" s="797"/>
      <c r="W13" s="797"/>
      <c r="X13" s="797"/>
      <c r="Y13" s="797"/>
      <c r="Z13" s="797"/>
      <c r="AA13" s="797"/>
      <c r="AB13" s="797"/>
      <c r="AC13" s="797"/>
      <c r="AD13" s="797"/>
      <c r="AE13" s="798"/>
      <c r="AF13" s="799"/>
      <c r="AG13" s="800"/>
      <c r="AH13" s="800"/>
      <c r="AI13" s="800"/>
      <c r="AJ13" s="801"/>
      <c r="AK13" s="782"/>
      <c r="AL13" s="783"/>
      <c r="AM13" s="783"/>
      <c r="AN13" s="783"/>
      <c r="AO13" s="783"/>
      <c r="AP13" s="783"/>
      <c r="AQ13" s="783"/>
      <c r="AR13" s="783"/>
      <c r="AS13" s="783"/>
      <c r="AT13" s="783"/>
      <c r="AU13" s="784"/>
      <c r="AV13" s="784"/>
      <c r="AW13" s="784"/>
      <c r="AX13" s="784"/>
      <c r="AY13" s="785"/>
      <c r="AZ13" s="214"/>
      <c r="BA13" s="214"/>
      <c r="BB13" s="214"/>
      <c r="BC13" s="214"/>
      <c r="BD13" s="214"/>
      <c r="BE13" s="215"/>
      <c r="BF13" s="215"/>
      <c r="BG13" s="215"/>
      <c r="BH13" s="215"/>
      <c r="BI13" s="215"/>
      <c r="BJ13" s="215"/>
      <c r="BK13" s="215"/>
      <c r="BL13" s="215"/>
      <c r="BM13" s="215"/>
      <c r="BN13" s="215"/>
      <c r="BO13" s="215"/>
      <c r="BP13" s="215"/>
      <c r="BQ13" s="220">
        <v>7</v>
      </c>
      <c r="BR13" s="221"/>
      <c r="BS13" s="786"/>
      <c r="BT13" s="787"/>
      <c r="BU13" s="787"/>
      <c r="BV13" s="787"/>
      <c r="BW13" s="787"/>
      <c r="BX13" s="787"/>
      <c r="BY13" s="787"/>
      <c r="BZ13" s="787"/>
      <c r="CA13" s="787"/>
      <c r="CB13" s="787"/>
      <c r="CC13" s="787"/>
      <c r="CD13" s="787"/>
      <c r="CE13" s="787"/>
      <c r="CF13" s="787"/>
      <c r="CG13" s="788"/>
      <c r="CH13" s="789"/>
      <c r="CI13" s="790"/>
      <c r="CJ13" s="790"/>
      <c r="CK13" s="790"/>
      <c r="CL13" s="791"/>
      <c r="CM13" s="789"/>
      <c r="CN13" s="790"/>
      <c r="CO13" s="790"/>
      <c r="CP13" s="790"/>
      <c r="CQ13" s="791"/>
      <c r="CR13" s="789"/>
      <c r="CS13" s="790"/>
      <c r="CT13" s="790"/>
      <c r="CU13" s="790"/>
      <c r="CV13" s="791"/>
      <c r="CW13" s="789"/>
      <c r="CX13" s="790"/>
      <c r="CY13" s="790"/>
      <c r="CZ13" s="790"/>
      <c r="DA13" s="791"/>
      <c r="DB13" s="789"/>
      <c r="DC13" s="790"/>
      <c r="DD13" s="790"/>
      <c r="DE13" s="790"/>
      <c r="DF13" s="791"/>
      <c r="DG13" s="789"/>
      <c r="DH13" s="790"/>
      <c r="DI13" s="790"/>
      <c r="DJ13" s="790"/>
      <c r="DK13" s="791"/>
      <c r="DL13" s="789"/>
      <c r="DM13" s="790"/>
      <c r="DN13" s="790"/>
      <c r="DO13" s="790"/>
      <c r="DP13" s="791"/>
      <c r="DQ13" s="789"/>
      <c r="DR13" s="790"/>
      <c r="DS13" s="790"/>
      <c r="DT13" s="790"/>
      <c r="DU13" s="791"/>
      <c r="DV13" s="786"/>
      <c r="DW13" s="787"/>
      <c r="DX13" s="787"/>
      <c r="DY13" s="787"/>
      <c r="DZ13" s="792"/>
      <c r="EA13" s="216"/>
    </row>
    <row r="14" spans="1:131" s="217" customFormat="1" ht="26.25" customHeight="1" x14ac:dyDescent="0.15">
      <c r="A14" s="220">
        <v>8</v>
      </c>
      <c r="B14" s="793"/>
      <c r="C14" s="794"/>
      <c r="D14" s="794"/>
      <c r="E14" s="794"/>
      <c r="F14" s="794"/>
      <c r="G14" s="794"/>
      <c r="H14" s="794"/>
      <c r="I14" s="794"/>
      <c r="J14" s="794"/>
      <c r="K14" s="794"/>
      <c r="L14" s="794"/>
      <c r="M14" s="794"/>
      <c r="N14" s="794"/>
      <c r="O14" s="794"/>
      <c r="P14" s="795"/>
      <c r="Q14" s="796"/>
      <c r="R14" s="797"/>
      <c r="S14" s="797"/>
      <c r="T14" s="797"/>
      <c r="U14" s="797"/>
      <c r="V14" s="797"/>
      <c r="W14" s="797"/>
      <c r="X14" s="797"/>
      <c r="Y14" s="797"/>
      <c r="Z14" s="797"/>
      <c r="AA14" s="797"/>
      <c r="AB14" s="797"/>
      <c r="AC14" s="797"/>
      <c r="AD14" s="797"/>
      <c r="AE14" s="798"/>
      <c r="AF14" s="799"/>
      <c r="AG14" s="800"/>
      <c r="AH14" s="800"/>
      <c r="AI14" s="800"/>
      <c r="AJ14" s="801"/>
      <c r="AK14" s="782"/>
      <c r="AL14" s="783"/>
      <c r="AM14" s="783"/>
      <c r="AN14" s="783"/>
      <c r="AO14" s="783"/>
      <c r="AP14" s="783"/>
      <c r="AQ14" s="783"/>
      <c r="AR14" s="783"/>
      <c r="AS14" s="783"/>
      <c r="AT14" s="783"/>
      <c r="AU14" s="784"/>
      <c r="AV14" s="784"/>
      <c r="AW14" s="784"/>
      <c r="AX14" s="784"/>
      <c r="AY14" s="785"/>
      <c r="AZ14" s="214"/>
      <c r="BA14" s="214"/>
      <c r="BB14" s="214"/>
      <c r="BC14" s="214"/>
      <c r="BD14" s="214"/>
      <c r="BE14" s="215"/>
      <c r="BF14" s="215"/>
      <c r="BG14" s="215"/>
      <c r="BH14" s="215"/>
      <c r="BI14" s="215"/>
      <c r="BJ14" s="215"/>
      <c r="BK14" s="215"/>
      <c r="BL14" s="215"/>
      <c r="BM14" s="215"/>
      <c r="BN14" s="215"/>
      <c r="BO14" s="215"/>
      <c r="BP14" s="215"/>
      <c r="BQ14" s="220">
        <v>8</v>
      </c>
      <c r="BR14" s="221"/>
      <c r="BS14" s="786"/>
      <c r="BT14" s="787"/>
      <c r="BU14" s="787"/>
      <c r="BV14" s="787"/>
      <c r="BW14" s="787"/>
      <c r="BX14" s="787"/>
      <c r="BY14" s="787"/>
      <c r="BZ14" s="787"/>
      <c r="CA14" s="787"/>
      <c r="CB14" s="787"/>
      <c r="CC14" s="787"/>
      <c r="CD14" s="787"/>
      <c r="CE14" s="787"/>
      <c r="CF14" s="787"/>
      <c r="CG14" s="788"/>
      <c r="CH14" s="789"/>
      <c r="CI14" s="790"/>
      <c r="CJ14" s="790"/>
      <c r="CK14" s="790"/>
      <c r="CL14" s="791"/>
      <c r="CM14" s="789"/>
      <c r="CN14" s="790"/>
      <c r="CO14" s="790"/>
      <c r="CP14" s="790"/>
      <c r="CQ14" s="791"/>
      <c r="CR14" s="789"/>
      <c r="CS14" s="790"/>
      <c r="CT14" s="790"/>
      <c r="CU14" s="790"/>
      <c r="CV14" s="791"/>
      <c r="CW14" s="789"/>
      <c r="CX14" s="790"/>
      <c r="CY14" s="790"/>
      <c r="CZ14" s="790"/>
      <c r="DA14" s="791"/>
      <c r="DB14" s="789"/>
      <c r="DC14" s="790"/>
      <c r="DD14" s="790"/>
      <c r="DE14" s="790"/>
      <c r="DF14" s="791"/>
      <c r="DG14" s="789"/>
      <c r="DH14" s="790"/>
      <c r="DI14" s="790"/>
      <c r="DJ14" s="790"/>
      <c r="DK14" s="791"/>
      <c r="DL14" s="789"/>
      <c r="DM14" s="790"/>
      <c r="DN14" s="790"/>
      <c r="DO14" s="790"/>
      <c r="DP14" s="791"/>
      <c r="DQ14" s="789"/>
      <c r="DR14" s="790"/>
      <c r="DS14" s="790"/>
      <c r="DT14" s="790"/>
      <c r="DU14" s="791"/>
      <c r="DV14" s="786"/>
      <c r="DW14" s="787"/>
      <c r="DX14" s="787"/>
      <c r="DY14" s="787"/>
      <c r="DZ14" s="792"/>
      <c r="EA14" s="216"/>
    </row>
    <row r="15" spans="1:131" s="217" customFormat="1" ht="26.25" customHeight="1" x14ac:dyDescent="0.15">
      <c r="A15" s="220">
        <v>9</v>
      </c>
      <c r="B15" s="793"/>
      <c r="C15" s="794"/>
      <c r="D15" s="794"/>
      <c r="E15" s="794"/>
      <c r="F15" s="794"/>
      <c r="G15" s="794"/>
      <c r="H15" s="794"/>
      <c r="I15" s="794"/>
      <c r="J15" s="794"/>
      <c r="K15" s="794"/>
      <c r="L15" s="794"/>
      <c r="M15" s="794"/>
      <c r="N15" s="794"/>
      <c r="O15" s="794"/>
      <c r="P15" s="795"/>
      <c r="Q15" s="796"/>
      <c r="R15" s="797"/>
      <c r="S15" s="797"/>
      <c r="T15" s="797"/>
      <c r="U15" s="797"/>
      <c r="V15" s="797"/>
      <c r="W15" s="797"/>
      <c r="X15" s="797"/>
      <c r="Y15" s="797"/>
      <c r="Z15" s="797"/>
      <c r="AA15" s="797"/>
      <c r="AB15" s="797"/>
      <c r="AC15" s="797"/>
      <c r="AD15" s="797"/>
      <c r="AE15" s="798"/>
      <c r="AF15" s="799"/>
      <c r="AG15" s="800"/>
      <c r="AH15" s="800"/>
      <c r="AI15" s="800"/>
      <c r="AJ15" s="801"/>
      <c r="AK15" s="782"/>
      <c r="AL15" s="783"/>
      <c r="AM15" s="783"/>
      <c r="AN15" s="783"/>
      <c r="AO15" s="783"/>
      <c r="AP15" s="783"/>
      <c r="AQ15" s="783"/>
      <c r="AR15" s="783"/>
      <c r="AS15" s="783"/>
      <c r="AT15" s="783"/>
      <c r="AU15" s="784"/>
      <c r="AV15" s="784"/>
      <c r="AW15" s="784"/>
      <c r="AX15" s="784"/>
      <c r="AY15" s="785"/>
      <c r="AZ15" s="214"/>
      <c r="BA15" s="214"/>
      <c r="BB15" s="214"/>
      <c r="BC15" s="214"/>
      <c r="BD15" s="214"/>
      <c r="BE15" s="215"/>
      <c r="BF15" s="215"/>
      <c r="BG15" s="215"/>
      <c r="BH15" s="215"/>
      <c r="BI15" s="215"/>
      <c r="BJ15" s="215"/>
      <c r="BK15" s="215"/>
      <c r="BL15" s="215"/>
      <c r="BM15" s="215"/>
      <c r="BN15" s="215"/>
      <c r="BO15" s="215"/>
      <c r="BP15" s="215"/>
      <c r="BQ15" s="220">
        <v>9</v>
      </c>
      <c r="BR15" s="221"/>
      <c r="BS15" s="786"/>
      <c r="BT15" s="787"/>
      <c r="BU15" s="787"/>
      <c r="BV15" s="787"/>
      <c r="BW15" s="787"/>
      <c r="BX15" s="787"/>
      <c r="BY15" s="787"/>
      <c r="BZ15" s="787"/>
      <c r="CA15" s="787"/>
      <c r="CB15" s="787"/>
      <c r="CC15" s="787"/>
      <c r="CD15" s="787"/>
      <c r="CE15" s="787"/>
      <c r="CF15" s="787"/>
      <c r="CG15" s="788"/>
      <c r="CH15" s="789"/>
      <c r="CI15" s="790"/>
      <c r="CJ15" s="790"/>
      <c r="CK15" s="790"/>
      <c r="CL15" s="791"/>
      <c r="CM15" s="789"/>
      <c r="CN15" s="790"/>
      <c r="CO15" s="790"/>
      <c r="CP15" s="790"/>
      <c r="CQ15" s="791"/>
      <c r="CR15" s="789"/>
      <c r="CS15" s="790"/>
      <c r="CT15" s="790"/>
      <c r="CU15" s="790"/>
      <c r="CV15" s="791"/>
      <c r="CW15" s="789"/>
      <c r="CX15" s="790"/>
      <c r="CY15" s="790"/>
      <c r="CZ15" s="790"/>
      <c r="DA15" s="791"/>
      <c r="DB15" s="789"/>
      <c r="DC15" s="790"/>
      <c r="DD15" s="790"/>
      <c r="DE15" s="790"/>
      <c r="DF15" s="791"/>
      <c r="DG15" s="789"/>
      <c r="DH15" s="790"/>
      <c r="DI15" s="790"/>
      <c r="DJ15" s="790"/>
      <c r="DK15" s="791"/>
      <c r="DL15" s="789"/>
      <c r="DM15" s="790"/>
      <c r="DN15" s="790"/>
      <c r="DO15" s="790"/>
      <c r="DP15" s="791"/>
      <c r="DQ15" s="789"/>
      <c r="DR15" s="790"/>
      <c r="DS15" s="790"/>
      <c r="DT15" s="790"/>
      <c r="DU15" s="791"/>
      <c r="DV15" s="786"/>
      <c r="DW15" s="787"/>
      <c r="DX15" s="787"/>
      <c r="DY15" s="787"/>
      <c r="DZ15" s="792"/>
      <c r="EA15" s="216"/>
    </row>
    <row r="16" spans="1:131" s="217" customFormat="1" ht="26.25" customHeight="1" x14ac:dyDescent="0.15">
      <c r="A16" s="220">
        <v>10</v>
      </c>
      <c r="B16" s="793"/>
      <c r="C16" s="794"/>
      <c r="D16" s="794"/>
      <c r="E16" s="794"/>
      <c r="F16" s="794"/>
      <c r="G16" s="794"/>
      <c r="H16" s="794"/>
      <c r="I16" s="794"/>
      <c r="J16" s="794"/>
      <c r="K16" s="794"/>
      <c r="L16" s="794"/>
      <c r="M16" s="794"/>
      <c r="N16" s="794"/>
      <c r="O16" s="794"/>
      <c r="P16" s="795"/>
      <c r="Q16" s="796"/>
      <c r="R16" s="797"/>
      <c r="S16" s="797"/>
      <c r="T16" s="797"/>
      <c r="U16" s="797"/>
      <c r="V16" s="797"/>
      <c r="W16" s="797"/>
      <c r="X16" s="797"/>
      <c r="Y16" s="797"/>
      <c r="Z16" s="797"/>
      <c r="AA16" s="797"/>
      <c r="AB16" s="797"/>
      <c r="AC16" s="797"/>
      <c r="AD16" s="797"/>
      <c r="AE16" s="798"/>
      <c r="AF16" s="799"/>
      <c r="AG16" s="800"/>
      <c r="AH16" s="800"/>
      <c r="AI16" s="800"/>
      <c r="AJ16" s="801"/>
      <c r="AK16" s="782"/>
      <c r="AL16" s="783"/>
      <c r="AM16" s="783"/>
      <c r="AN16" s="783"/>
      <c r="AO16" s="783"/>
      <c r="AP16" s="783"/>
      <c r="AQ16" s="783"/>
      <c r="AR16" s="783"/>
      <c r="AS16" s="783"/>
      <c r="AT16" s="783"/>
      <c r="AU16" s="784"/>
      <c r="AV16" s="784"/>
      <c r="AW16" s="784"/>
      <c r="AX16" s="784"/>
      <c r="AY16" s="785"/>
      <c r="AZ16" s="214"/>
      <c r="BA16" s="214"/>
      <c r="BB16" s="214"/>
      <c r="BC16" s="214"/>
      <c r="BD16" s="214"/>
      <c r="BE16" s="215"/>
      <c r="BF16" s="215"/>
      <c r="BG16" s="215"/>
      <c r="BH16" s="215"/>
      <c r="BI16" s="215"/>
      <c r="BJ16" s="215"/>
      <c r="BK16" s="215"/>
      <c r="BL16" s="215"/>
      <c r="BM16" s="215"/>
      <c r="BN16" s="215"/>
      <c r="BO16" s="215"/>
      <c r="BP16" s="215"/>
      <c r="BQ16" s="220">
        <v>10</v>
      </c>
      <c r="BR16" s="221"/>
      <c r="BS16" s="786"/>
      <c r="BT16" s="787"/>
      <c r="BU16" s="787"/>
      <c r="BV16" s="787"/>
      <c r="BW16" s="787"/>
      <c r="BX16" s="787"/>
      <c r="BY16" s="787"/>
      <c r="BZ16" s="787"/>
      <c r="CA16" s="787"/>
      <c r="CB16" s="787"/>
      <c r="CC16" s="787"/>
      <c r="CD16" s="787"/>
      <c r="CE16" s="787"/>
      <c r="CF16" s="787"/>
      <c r="CG16" s="788"/>
      <c r="CH16" s="789"/>
      <c r="CI16" s="790"/>
      <c r="CJ16" s="790"/>
      <c r="CK16" s="790"/>
      <c r="CL16" s="791"/>
      <c r="CM16" s="789"/>
      <c r="CN16" s="790"/>
      <c r="CO16" s="790"/>
      <c r="CP16" s="790"/>
      <c r="CQ16" s="791"/>
      <c r="CR16" s="789"/>
      <c r="CS16" s="790"/>
      <c r="CT16" s="790"/>
      <c r="CU16" s="790"/>
      <c r="CV16" s="791"/>
      <c r="CW16" s="789"/>
      <c r="CX16" s="790"/>
      <c r="CY16" s="790"/>
      <c r="CZ16" s="790"/>
      <c r="DA16" s="791"/>
      <c r="DB16" s="789"/>
      <c r="DC16" s="790"/>
      <c r="DD16" s="790"/>
      <c r="DE16" s="790"/>
      <c r="DF16" s="791"/>
      <c r="DG16" s="789"/>
      <c r="DH16" s="790"/>
      <c r="DI16" s="790"/>
      <c r="DJ16" s="790"/>
      <c r="DK16" s="791"/>
      <c r="DL16" s="789"/>
      <c r="DM16" s="790"/>
      <c r="DN16" s="790"/>
      <c r="DO16" s="790"/>
      <c r="DP16" s="791"/>
      <c r="DQ16" s="789"/>
      <c r="DR16" s="790"/>
      <c r="DS16" s="790"/>
      <c r="DT16" s="790"/>
      <c r="DU16" s="791"/>
      <c r="DV16" s="786"/>
      <c r="DW16" s="787"/>
      <c r="DX16" s="787"/>
      <c r="DY16" s="787"/>
      <c r="DZ16" s="792"/>
      <c r="EA16" s="216"/>
    </row>
    <row r="17" spans="1:131" s="217" customFormat="1" ht="26.25" customHeight="1" x14ac:dyDescent="0.15">
      <c r="A17" s="220">
        <v>11</v>
      </c>
      <c r="B17" s="793"/>
      <c r="C17" s="794"/>
      <c r="D17" s="794"/>
      <c r="E17" s="794"/>
      <c r="F17" s="794"/>
      <c r="G17" s="794"/>
      <c r="H17" s="794"/>
      <c r="I17" s="794"/>
      <c r="J17" s="794"/>
      <c r="K17" s="794"/>
      <c r="L17" s="794"/>
      <c r="M17" s="794"/>
      <c r="N17" s="794"/>
      <c r="O17" s="794"/>
      <c r="P17" s="795"/>
      <c r="Q17" s="796"/>
      <c r="R17" s="797"/>
      <c r="S17" s="797"/>
      <c r="T17" s="797"/>
      <c r="U17" s="797"/>
      <c r="V17" s="797"/>
      <c r="W17" s="797"/>
      <c r="X17" s="797"/>
      <c r="Y17" s="797"/>
      <c r="Z17" s="797"/>
      <c r="AA17" s="797"/>
      <c r="AB17" s="797"/>
      <c r="AC17" s="797"/>
      <c r="AD17" s="797"/>
      <c r="AE17" s="798"/>
      <c r="AF17" s="799"/>
      <c r="AG17" s="800"/>
      <c r="AH17" s="800"/>
      <c r="AI17" s="800"/>
      <c r="AJ17" s="801"/>
      <c r="AK17" s="782"/>
      <c r="AL17" s="783"/>
      <c r="AM17" s="783"/>
      <c r="AN17" s="783"/>
      <c r="AO17" s="783"/>
      <c r="AP17" s="783"/>
      <c r="AQ17" s="783"/>
      <c r="AR17" s="783"/>
      <c r="AS17" s="783"/>
      <c r="AT17" s="783"/>
      <c r="AU17" s="784"/>
      <c r="AV17" s="784"/>
      <c r="AW17" s="784"/>
      <c r="AX17" s="784"/>
      <c r="AY17" s="785"/>
      <c r="AZ17" s="214"/>
      <c r="BA17" s="214"/>
      <c r="BB17" s="214"/>
      <c r="BC17" s="214"/>
      <c r="BD17" s="214"/>
      <c r="BE17" s="215"/>
      <c r="BF17" s="215"/>
      <c r="BG17" s="215"/>
      <c r="BH17" s="215"/>
      <c r="BI17" s="215"/>
      <c r="BJ17" s="215"/>
      <c r="BK17" s="215"/>
      <c r="BL17" s="215"/>
      <c r="BM17" s="215"/>
      <c r="BN17" s="215"/>
      <c r="BO17" s="215"/>
      <c r="BP17" s="215"/>
      <c r="BQ17" s="220">
        <v>11</v>
      </c>
      <c r="BR17" s="221"/>
      <c r="BS17" s="786"/>
      <c r="BT17" s="787"/>
      <c r="BU17" s="787"/>
      <c r="BV17" s="787"/>
      <c r="BW17" s="787"/>
      <c r="BX17" s="787"/>
      <c r="BY17" s="787"/>
      <c r="BZ17" s="787"/>
      <c r="CA17" s="787"/>
      <c r="CB17" s="787"/>
      <c r="CC17" s="787"/>
      <c r="CD17" s="787"/>
      <c r="CE17" s="787"/>
      <c r="CF17" s="787"/>
      <c r="CG17" s="788"/>
      <c r="CH17" s="789"/>
      <c r="CI17" s="790"/>
      <c r="CJ17" s="790"/>
      <c r="CK17" s="790"/>
      <c r="CL17" s="791"/>
      <c r="CM17" s="789"/>
      <c r="CN17" s="790"/>
      <c r="CO17" s="790"/>
      <c r="CP17" s="790"/>
      <c r="CQ17" s="791"/>
      <c r="CR17" s="789"/>
      <c r="CS17" s="790"/>
      <c r="CT17" s="790"/>
      <c r="CU17" s="790"/>
      <c r="CV17" s="791"/>
      <c r="CW17" s="789"/>
      <c r="CX17" s="790"/>
      <c r="CY17" s="790"/>
      <c r="CZ17" s="790"/>
      <c r="DA17" s="791"/>
      <c r="DB17" s="789"/>
      <c r="DC17" s="790"/>
      <c r="DD17" s="790"/>
      <c r="DE17" s="790"/>
      <c r="DF17" s="791"/>
      <c r="DG17" s="789"/>
      <c r="DH17" s="790"/>
      <c r="DI17" s="790"/>
      <c r="DJ17" s="790"/>
      <c r="DK17" s="791"/>
      <c r="DL17" s="789"/>
      <c r="DM17" s="790"/>
      <c r="DN17" s="790"/>
      <c r="DO17" s="790"/>
      <c r="DP17" s="791"/>
      <c r="DQ17" s="789"/>
      <c r="DR17" s="790"/>
      <c r="DS17" s="790"/>
      <c r="DT17" s="790"/>
      <c r="DU17" s="791"/>
      <c r="DV17" s="786"/>
      <c r="DW17" s="787"/>
      <c r="DX17" s="787"/>
      <c r="DY17" s="787"/>
      <c r="DZ17" s="792"/>
      <c r="EA17" s="216"/>
    </row>
    <row r="18" spans="1:131" s="217" customFormat="1" ht="26.25" customHeight="1" x14ac:dyDescent="0.15">
      <c r="A18" s="220">
        <v>12</v>
      </c>
      <c r="B18" s="793"/>
      <c r="C18" s="794"/>
      <c r="D18" s="794"/>
      <c r="E18" s="794"/>
      <c r="F18" s="794"/>
      <c r="G18" s="794"/>
      <c r="H18" s="794"/>
      <c r="I18" s="794"/>
      <c r="J18" s="794"/>
      <c r="K18" s="794"/>
      <c r="L18" s="794"/>
      <c r="M18" s="794"/>
      <c r="N18" s="794"/>
      <c r="O18" s="794"/>
      <c r="P18" s="795"/>
      <c r="Q18" s="796"/>
      <c r="R18" s="797"/>
      <c r="S18" s="797"/>
      <c r="T18" s="797"/>
      <c r="U18" s="797"/>
      <c r="V18" s="797"/>
      <c r="W18" s="797"/>
      <c r="X18" s="797"/>
      <c r="Y18" s="797"/>
      <c r="Z18" s="797"/>
      <c r="AA18" s="797"/>
      <c r="AB18" s="797"/>
      <c r="AC18" s="797"/>
      <c r="AD18" s="797"/>
      <c r="AE18" s="798"/>
      <c r="AF18" s="799"/>
      <c r="AG18" s="800"/>
      <c r="AH18" s="800"/>
      <c r="AI18" s="800"/>
      <c r="AJ18" s="801"/>
      <c r="AK18" s="782"/>
      <c r="AL18" s="783"/>
      <c r="AM18" s="783"/>
      <c r="AN18" s="783"/>
      <c r="AO18" s="783"/>
      <c r="AP18" s="783"/>
      <c r="AQ18" s="783"/>
      <c r="AR18" s="783"/>
      <c r="AS18" s="783"/>
      <c r="AT18" s="783"/>
      <c r="AU18" s="784"/>
      <c r="AV18" s="784"/>
      <c r="AW18" s="784"/>
      <c r="AX18" s="784"/>
      <c r="AY18" s="785"/>
      <c r="AZ18" s="214"/>
      <c r="BA18" s="214"/>
      <c r="BB18" s="214"/>
      <c r="BC18" s="214"/>
      <c r="BD18" s="214"/>
      <c r="BE18" s="215"/>
      <c r="BF18" s="215"/>
      <c r="BG18" s="215"/>
      <c r="BH18" s="215"/>
      <c r="BI18" s="215"/>
      <c r="BJ18" s="215"/>
      <c r="BK18" s="215"/>
      <c r="BL18" s="215"/>
      <c r="BM18" s="215"/>
      <c r="BN18" s="215"/>
      <c r="BO18" s="215"/>
      <c r="BP18" s="215"/>
      <c r="BQ18" s="220">
        <v>12</v>
      </c>
      <c r="BR18" s="221"/>
      <c r="BS18" s="786"/>
      <c r="BT18" s="787"/>
      <c r="BU18" s="787"/>
      <c r="BV18" s="787"/>
      <c r="BW18" s="787"/>
      <c r="BX18" s="787"/>
      <c r="BY18" s="787"/>
      <c r="BZ18" s="787"/>
      <c r="CA18" s="787"/>
      <c r="CB18" s="787"/>
      <c r="CC18" s="787"/>
      <c r="CD18" s="787"/>
      <c r="CE18" s="787"/>
      <c r="CF18" s="787"/>
      <c r="CG18" s="788"/>
      <c r="CH18" s="789"/>
      <c r="CI18" s="790"/>
      <c r="CJ18" s="790"/>
      <c r="CK18" s="790"/>
      <c r="CL18" s="791"/>
      <c r="CM18" s="789"/>
      <c r="CN18" s="790"/>
      <c r="CO18" s="790"/>
      <c r="CP18" s="790"/>
      <c r="CQ18" s="791"/>
      <c r="CR18" s="789"/>
      <c r="CS18" s="790"/>
      <c r="CT18" s="790"/>
      <c r="CU18" s="790"/>
      <c r="CV18" s="791"/>
      <c r="CW18" s="789"/>
      <c r="CX18" s="790"/>
      <c r="CY18" s="790"/>
      <c r="CZ18" s="790"/>
      <c r="DA18" s="791"/>
      <c r="DB18" s="789"/>
      <c r="DC18" s="790"/>
      <c r="DD18" s="790"/>
      <c r="DE18" s="790"/>
      <c r="DF18" s="791"/>
      <c r="DG18" s="789"/>
      <c r="DH18" s="790"/>
      <c r="DI18" s="790"/>
      <c r="DJ18" s="790"/>
      <c r="DK18" s="791"/>
      <c r="DL18" s="789"/>
      <c r="DM18" s="790"/>
      <c r="DN18" s="790"/>
      <c r="DO18" s="790"/>
      <c r="DP18" s="791"/>
      <c r="DQ18" s="789"/>
      <c r="DR18" s="790"/>
      <c r="DS18" s="790"/>
      <c r="DT18" s="790"/>
      <c r="DU18" s="791"/>
      <c r="DV18" s="786"/>
      <c r="DW18" s="787"/>
      <c r="DX18" s="787"/>
      <c r="DY18" s="787"/>
      <c r="DZ18" s="792"/>
      <c r="EA18" s="216"/>
    </row>
    <row r="19" spans="1:131" s="217" customFormat="1" ht="26.25" customHeight="1" x14ac:dyDescent="0.15">
      <c r="A19" s="220">
        <v>13</v>
      </c>
      <c r="B19" s="793"/>
      <c r="C19" s="794"/>
      <c r="D19" s="794"/>
      <c r="E19" s="794"/>
      <c r="F19" s="794"/>
      <c r="G19" s="794"/>
      <c r="H19" s="794"/>
      <c r="I19" s="794"/>
      <c r="J19" s="794"/>
      <c r="K19" s="794"/>
      <c r="L19" s="794"/>
      <c r="M19" s="794"/>
      <c r="N19" s="794"/>
      <c r="O19" s="794"/>
      <c r="P19" s="795"/>
      <c r="Q19" s="796"/>
      <c r="R19" s="797"/>
      <c r="S19" s="797"/>
      <c r="T19" s="797"/>
      <c r="U19" s="797"/>
      <c r="V19" s="797"/>
      <c r="W19" s="797"/>
      <c r="X19" s="797"/>
      <c r="Y19" s="797"/>
      <c r="Z19" s="797"/>
      <c r="AA19" s="797"/>
      <c r="AB19" s="797"/>
      <c r="AC19" s="797"/>
      <c r="AD19" s="797"/>
      <c r="AE19" s="798"/>
      <c r="AF19" s="799"/>
      <c r="AG19" s="800"/>
      <c r="AH19" s="800"/>
      <c r="AI19" s="800"/>
      <c r="AJ19" s="801"/>
      <c r="AK19" s="782"/>
      <c r="AL19" s="783"/>
      <c r="AM19" s="783"/>
      <c r="AN19" s="783"/>
      <c r="AO19" s="783"/>
      <c r="AP19" s="783"/>
      <c r="AQ19" s="783"/>
      <c r="AR19" s="783"/>
      <c r="AS19" s="783"/>
      <c r="AT19" s="783"/>
      <c r="AU19" s="784"/>
      <c r="AV19" s="784"/>
      <c r="AW19" s="784"/>
      <c r="AX19" s="784"/>
      <c r="AY19" s="785"/>
      <c r="AZ19" s="214"/>
      <c r="BA19" s="214"/>
      <c r="BB19" s="214"/>
      <c r="BC19" s="214"/>
      <c r="BD19" s="214"/>
      <c r="BE19" s="215"/>
      <c r="BF19" s="215"/>
      <c r="BG19" s="215"/>
      <c r="BH19" s="215"/>
      <c r="BI19" s="215"/>
      <c r="BJ19" s="215"/>
      <c r="BK19" s="215"/>
      <c r="BL19" s="215"/>
      <c r="BM19" s="215"/>
      <c r="BN19" s="215"/>
      <c r="BO19" s="215"/>
      <c r="BP19" s="215"/>
      <c r="BQ19" s="220">
        <v>13</v>
      </c>
      <c r="BR19" s="221"/>
      <c r="BS19" s="786"/>
      <c r="BT19" s="787"/>
      <c r="BU19" s="787"/>
      <c r="BV19" s="787"/>
      <c r="BW19" s="787"/>
      <c r="BX19" s="787"/>
      <c r="BY19" s="787"/>
      <c r="BZ19" s="787"/>
      <c r="CA19" s="787"/>
      <c r="CB19" s="787"/>
      <c r="CC19" s="787"/>
      <c r="CD19" s="787"/>
      <c r="CE19" s="787"/>
      <c r="CF19" s="787"/>
      <c r="CG19" s="788"/>
      <c r="CH19" s="789"/>
      <c r="CI19" s="790"/>
      <c r="CJ19" s="790"/>
      <c r="CK19" s="790"/>
      <c r="CL19" s="791"/>
      <c r="CM19" s="789"/>
      <c r="CN19" s="790"/>
      <c r="CO19" s="790"/>
      <c r="CP19" s="790"/>
      <c r="CQ19" s="791"/>
      <c r="CR19" s="789"/>
      <c r="CS19" s="790"/>
      <c r="CT19" s="790"/>
      <c r="CU19" s="790"/>
      <c r="CV19" s="791"/>
      <c r="CW19" s="789"/>
      <c r="CX19" s="790"/>
      <c r="CY19" s="790"/>
      <c r="CZ19" s="790"/>
      <c r="DA19" s="791"/>
      <c r="DB19" s="789"/>
      <c r="DC19" s="790"/>
      <c r="DD19" s="790"/>
      <c r="DE19" s="790"/>
      <c r="DF19" s="791"/>
      <c r="DG19" s="789"/>
      <c r="DH19" s="790"/>
      <c r="DI19" s="790"/>
      <c r="DJ19" s="790"/>
      <c r="DK19" s="791"/>
      <c r="DL19" s="789"/>
      <c r="DM19" s="790"/>
      <c r="DN19" s="790"/>
      <c r="DO19" s="790"/>
      <c r="DP19" s="791"/>
      <c r="DQ19" s="789"/>
      <c r="DR19" s="790"/>
      <c r="DS19" s="790"/>
      <c r="DT19" s="790"/>
      <c r="DU19" s="791"/>
      <c r="DV19" s="786"/>
      <c r="DW19" s="787"/>
      <c r="DX19" s="787"/>
      <c r="DY19" s="787"/>
      <c r="DZ19" s="792"/>
      <c r="EA19" s="216"/>
    </row>
    <row r="20" spans="1:131" s="217" customFormat="1" ht="26.25" customHeight="1" x14ac:dyDescent="0.15">
      <c r="A20" s="220">
        <v>14</v>
      </c>
      <c r="B20" s="793"/>
      <c r="C20" s="794"/>
      <c r="D20" s="794"/>
      <c r="E20" s="794"/>
      <c r="F20" s="794"/>
      <c r="G20" s="794"/>
      <c r="H20" s="794"/>
      <c r="I20" s="794"/>
      <c r="J20" s="794"/>
      <c r="K20" s="794"/>
      <c r="L20" s="794"/>
      <c r="M20" s="794"/>
      <c r="N20" s="794"/>
      <c r="O20" s="794"/>
      <c r="P20" s="795"/>
      <c r="Q20" s="796"/>
      <c r="R20" s="797"/>
      <c r="S20" s="797"/>
      <c r="T20" s="797"/>
      <c r="U20" s="797"/>
      <c r="V20" s="797"/>
      <c r="W20" s="797"/>
      <c r="X20" s="797"/>
      <c r="Y20" s="797"/>
      <c r="Z20" s="797"/>
      <c r="AA20" s="797"/>
      <c r="AB20" s="797"/>
      <c r="AC20" s="797"/>
      <c r="AD20" s="797"/>
      <c r="AE20" s="798"/>
      <c r="AF20" s="799"/>
      <c r="AG20" s="800"/>
      <c r="AH20" s="800"/>
      <c r="AI20" s="800"/>
      <c r="AJ20" s="801"/>
      <c r="AK20" s="782"/>
      <c r="AL20" s="783"/>
      <c r="AM20" s="783"/>
      <c r="AN20" s="783"/>
      <c r="AO20" s="783"/>
      <c r="AP20" s="783"/>
      <c r="AQ20" s="783"/>
      <c r="AR20" s="783"/>
      <c r="AS20" s="783"/>
      <c r="AT20" s="783"/>
      <c r="AU20" s="784"/>
      <c r="AV20" s="784"/>
      <c r="AW20" s="784"/>
      <c r="AX20" s="784"/>
      <c r="AY20" s="785"/>
      <c r="AZ20" s="214"/>
      <c r="BA20" s="214"/>
      <c r="BB20" s="214"/>
      <c r="BC20" s="214"/>
      <c r="BD20" s="214"/>
      <c r="BE20" s="215"/>
      <c r="BF20" s="215"/>
      <c r="BG20" s="215"/>
      <c r="BH20" s="215"/>
      <c r="BI20" s="215"/>
      <c r="BJ20" s="215"/>
      <c r="BK20" s="215"/>
      <c r="BL20" s="215"/>
      <c r="BM20" s="215"/>
      <c r="BN20" s="215"/>
      <c r="BO20" s="215"/>
      <c r="BP20" s="215"/>
      <c r="BQ20" s="220">
        <v>14</v>
      </c>
      <c r="BR20" s="221"/>
      <c r="BS20" s="786"/>
      <c r="BT20" s="787"/>
      <c r="BU20" s="787"/>
      <c r="BV20" s="787"/>
      <c r="BW20" s="787"/>
      <c r="BX20" s="787"/>
      <c r="BY20" s="787"/>
      <c r="BZ20" s="787"/>
      <c r="CA20" s="787"/>
      <c r="CB20" s="787"/>
      <c r="CC20" s="787"/>
      <c r="CD20" s="787"/>
      <c r="CE20" s="787"/>
      <c r="CF20" s="787"/>
      <c r="CG20" s="788"/>
      <c r="CH20" s="789"/>
      <c r="CI20" s="790"/>
      <c r="CJ20" s="790"/>
      <c r="CK20" s="790"/>
      <c r="CL20" s="791"/>
      <c r="CM20" s="789"/>
      <c r="CN20" s="790"/>
      <c r="CO20" s="790"/>
      <c r="CP20" s="790"/>
      <c r="CQ20" s="791"/>
      <c r="CR20" s="789"/>
      <c r="CS20" s="790"/>
      <c r="CT20" s="790"/>
      <c r="CU20" s="790"/>
      <c r="CV20" s="791"/>
      <c r="CW20" s="789"/>
      <c r="CX20" s="790"/>
      <c r="CY20" s="790"/>
      <c r="CZ20" s="790"/>
      <c r="DA20" s="791"/>
      <c r="DB20" s="789"/>
      <c r="DC20" s="790"/>
      <c r="DD20" s="790"/>
      <c r="DE20" s="790"/>
      <c r="DF20" s="791"/>
      <c r="DG20" s="789"/>
      <c r="DH20" s="790"/>
      <c r="DI20" s="790"/>
      <c r="DJ20" s="790"/>
      <c r="DK20" s="791"/>
      <c r="DL20" s="789"/>
      <c r="DM20" s="790"/>
      <c r="DN20" s="790"/>
      <c r="DO20" s="790"/>
      <c r="DP20" s="791"/>
      <c r="DQ20" s="789"/>
      <c r="DR20" s="790"/>
      <c r="DS20" s="790"/>
      <c r="DT20" s="790"/>
      <c r="DU20" s="791"/>
      <c r="DV20" s="786"/>
      <c r="DW20" s="787"/>
      <c r="DX20" s="787"/>
      <c r="DY20" s="787"/>
      <c r="DZ20" s="792"/>
      <c r="EA20" s="216"/>
    </row>
    <row r="21" spans="1:131" s="217" customFormat="1" ht="26.25" customHeight="1" thickBot="1" x14ac:dyDescent="0.2">
      <c r="A21" s="220">
        <v>15</v>
      </c>
      <c r="B21" s="793"/>
      <c r="C21" s="794"/>
      <c r="D21" s="794"/>
      <c r="E21" s="794"/>
      <c r="F21" s="794"/>
      <c r="G21" s="794"/>
      <c r="H21" s="794"/>
      <c r="I21" s="794"/>
      <c r="J21" s="794"/>
      <c r="K21" s="794"/>
      <c r="L21" s="794"/>
      <c r="M21" s="794"/>
      <c r="N21" s="794"/>
      <c r="O21" s="794"/>
      <c r="P21" s="795"/>
      <c r="Q21" s="796"/>
      <c r="R21" s="797"/>
      <c r="S21" s="797"/>
      <c r="T21" s="797"/>
      <c r="U21" s="797"/>
      <c r="V21" s="797"/>
      <c r="W21" s="797"/>
      <c r="X21" s="797"/>
      <c r="Y21" s="797"/>
      <c r="Z21" s="797"/>
      <c r="AA21" s="797"/>
      <c r="AB21" s="797"/>
      <c r="AC21" s="797"/>
      <c r="AD21" s="797"/>
      <c r="AE21" s="798"/>
      <c r="AF21" s="799"/>
      <c r="AG21" s="800"/>
      <c r="AH21" s="800"/>
      <c r="AI21" s="800"/>
      <c r="AJ21" s="801"/>
      <c r="AK21" s="782"/>
      <c r="AL21" s="783"/>
      <c r="AM21" s="783"/>
      <c r="AN21" s="783"/>
      <c r="AO21" s="783"/>
      <c r="AP21" s="783"/>
      <c r="AQ21" s="783"/>
      <c r="AR21" s="783"/>
      <c r="AS21" s="783"/>
      <c r="AT21" s="783"/>
      <c r="AU21" s="784"/>
      <c r="AV21" s="784"/>
      <c r="AW21" s="784"/>
      <c r="AX21" s="784"/>
      <c r="AY21" s="785"/>
      <c r="AZ21" s="214"/>
      <c r="BA21" s="214"/>
      <c r="BB21" s="214"/>
      <c r="BC21" s="214"/>
      <c r="BD21" s="214"/>
      <c r="BE21" s="215"/>
      <c r="BF21" s="215"/>
      <c r="BG21" s="215"/>
      <c r="BH21" s="215"/>
      <c r="BI21" s="215"/>
      <c r="BJ21" s="215"/>
      <c r="BK21" s="215"/>
      <c r="BL21" s="215"/>
      <c r="BM21" s="215"/>
      <c r="BN21" s="215"/>
      <c r="BO21" s="215"/>
      <c r="BP21" s="215"/>
      <c r="BQ21" s="220">
        <v>15</v>
      </c>
      <c r="BR21" s="221"/>
      <c r="BS21" s="786"/>
      <c r="BT21" s="787"/>
      <c r="BU21" s="787"/>
      <c r="BV21" s="787"/>
      <c r="BW21" s="787"/>
      <c r="BX21" s="787"/>
      <c r="BY21" s="787"/>
      <c r="BZ21" s="787"/>
      <c r="CA21" s="787"/>
      <c r="CB21" s="787"/>
      <c r="CC21" s="787"/>
      <c r="CD21" s="787"/>
      <c r="CE21" s="787"/>
      <c r="CF21" s="787"/>
      <c r="CG21" s="788"/>
      <c r="CH21" s="789"/>
      <c r="CI21" s="790"/>
      <c r="CJ21" s="790"/>
      <c r="CK21" s="790"/>
      <c r="CL21" s="791"/>
      <c r="CM21" s="789"/>
      <c r="CN21" s="790"/>
      <c r="CO21" s="790"/>
      <c r="CP21" s="790"/>
      <c r="CQ21" s="791"/>
      <c r="CR21" s="789"/>
      <c r="CS21" s="790"/>
      <c r="CT21" s="790"/>
      <c r="CU21" s="790"/>
      <c r="CV21" s="791"/>
      <c r="CW21" s="789"/>
      <c r="CX21" s="790"/>
      <c r="CY21" s="790"/>
      <c r="CZ21" s="790"/>
      <c r="DA21" s="791"/>
      <c r="DB21" s="789"/>
      <c r="DC21" s="790"/>
      <c r="DD21" s="790"/>
      <c r="DE21" s="790"/>
      <c r="DF21" s="791"/>
      <c r="DG21" s="789"/>
      <c r="DH21" s="790"/>
      <c r="DI21" s="790"/>
      <c r="DJ21" s="790"/>
      <c r="DK21" s="791"/>
      <c r="DL21" s="789"/>
      <c r="DM21" s="790"/>
      <c r="DN21" s="790"/>
      <c r="DO21" s="790"/>
      <c r="DP21" s="791"/>
      <c r="DQ21" s="789"/>
      <c r="DR21" s="790"/>
      <c r="DS21" s="790"/>
      <c r="DT21" s="790"/>
      <c r="DU21" s="791"/>
      <c r="DV21" s="786"/>
      <c r="DW21" s="787"/>
      <c r="DX21" s="787"/>
      <c r="DY21" s="787"/>
      <c r="DZ21" s="792"/>
      <c r="EA21" s="216"/>
    </row>
    <row r="22" spans="1:131" s="217" customFormat="1" ht="26.25" customHeight="1" x14ac:dyDescent="0.15">
      <c r="A22" s="220">
        <v>16</v>
      </c>
      <c r="B22" s="793"/>
      <c r="C22" s="794"/>
      <c r="D22" s="794"/>
      <c r="E22" s="794"/>
      <c r="F22" s="794"/>
      <c r="G22" s="794"/>
      <c r="H22" s="794"/>
      <c r="I22" s="794"/>
      <c r="J22" s="794"/>
      <c r="K22" s="794"/>
      <c r="L22" s="794"/>
      <c r="M22" s="794"/>
      <c r="N22" s="794"/>
      <c r="O22" s="794"/>
      <c r="P22" s="795"/>
      <c r="Q22" s="812"/>
      <c r="R22" s="813"/>
      <c r="S22" s="813"/>
      <c r="T22" s="813"/>
      <c r="U22" s="813"/>
      <c r="V22" s="813"/>
      <c r="W22" s="813"/>
      <c r="X22" s="813"/>
      <c r="Y22" s="813"/>
      <c r="Z22" s="813"/>
      <c r="AA22" s="813"/>
      <c r="AB22" s="813"/>
      <c r="AC22" s="813"/>
      <c r="AD22" s="813"/>
      <c r="AE22" s="814"/>
      <c r="AF22" s="799"/>
      <c r="AG22" s="800"/>
      <c r="AH22" s="800"/>
      <c r="AI22" s="800"/>
      <c r="AJ22" s="801"/>
      <c r="AK22" s="815"/>
      <c r="AL22" s="816"/>
      <c r="AM22" s="816"/>
      <c r="AN22" s="816"/>
      <c r="AO22" s="816"/>
      <c r="AP22" s="816"/>
      <c r="AQ22" s="816"/>
      <c r="AR22" s="816"/>
      <c r="AS22" s="816"/>
      <c r="AT22" s="816"/>
      <c r="AU22" s="817"/>
      <c r="AV22" s="817"/>
      <c r="AW22" s="817"/>
      <c r="AX22" s="817"/>
      <c r="AY22" s="818"/>
      <c r="AZ22" s="819" t="s">
        <v>376</v>
      </c>
      <c r="BA22" s="819"/>
      <c r="BB22" s="819"/>
      <c r="BC22" s="819"/>
      <c r="BD22" s="820"/>
      <c r="BE22" s="215"/>
      <c r="BF22" s="215"/>
      <c r="BG22" s="215"/>
      <c r="BH22" s="215"/>
      <c r="BI22" s="215"/>
      <c r="BJ22" s="215"/>
      <c r="BK22" s="215"/>
      <c r="BL22" s="215"/>
      <c r="BM22" s="215"/>
      <c r="BN22" s="215"/>
      <c r="BO22" s="215"/>
      <c r="BP22" s="215"/>
      <c r="BQ22" s="220">
        <v>16</v>
      </c>
      <c r="BR22" s="221"/>
      <c r="BS22" s="786"/>
      <c r="BT22" s="787"/>
      <c r="BU22" s="787"/>
      <c r="BV22" s="787"/>
      <c r="BW22" s="787"/>
      <c r="BX22" s="787"/>
      <c r="BY22" s="787"/>
      <c r="BZ22" s="787"/>
      <c r="CA22" s="787"/>
      <c r="CB22" s="787"/>
      <c r="CC22" s="787"/>
      <c r="CD22" s="787"/>
      <c r="CE22" s="787"/>
      <c r="CF22" s="787"/>
      <c r="CG22" s="788"/>
      <c r="CH22" s="789"/>
      <c r="CI22" s="790"/>
      <c r="CJ22" s="790"/>
      <c r="CK22" s="790"/>
      <c r="CL22" s="791"/>
      <c r="CM22" s="789"/>
      <c r="CN22" s="790"/>
      <c r="CO22" s="790"/>
      <c r="CP22" s="790"/>
      <c r="CQ22" s="791"/>
      <c r="CR22" s="789"/>
      <c r="CS22" s="790"/>
      <c r="CT22" s="790"/>
      <c r="CU22" s="790"/>
      <c r="CV22" s="791"/>
      <c r="CW22" s="789"/>
      <c r="CX22" s="790"/>
      <c r="CY22" s="790"/>
      <c r="CZ22" s="790"/>
      <c r="DA22" s="791"/>
      <c r="DB22" s="789"/>
      <c r="DC22" s="790"/>
      <c r="DD22" s="790"/>
      <c r="DE22" s="790"/>
      <c r="DF22" s="791"/>
      <c r="DG22" s="789"/>
      <c r="DH22" s="790"/>
      <c r="DI22" s="790"/>
      <c r="DJ22" s="790"/>
      <c r="DK22" s="791"/>
      <c r="DL22" s="789"/>
      <c r="DM22" s="790"/>
      <c r="DN22" s="790"/>
      <c r="DO22" s="790"/>
      <c r="DP22" s="791"/>
      <c r="DQ22" s="789"/>
      <c r="DR22" s="790"/>
      <c r="DS22" s="790"/>
      <c r="DT22" s="790"/>
      <c r="DU22" s="791"/>
      <c r="DV22" s="786"/>
      <c r="DW22" s="787"/>
      <c r="DX22" s="787"/>
      <c r="DY22" s="787"/>
      <c r="DZ22" s="792"/>
      <c r="EA22" s="216"/>
    </row>
    <row r="23" spans="1:131" s="217" customFormat="1" ht="26.25" customHeight="1" thickBot="1" x14ac:dyDescent="0.2">
      <c r="A23" s="222" t="s">
        <v>377</v>
      </c>
      <c r="B23" s="802" t="s">
        <v>378</v>
      </c>
      <c r="C23" s="803"/>
      <c r="D23" s="803"/>
      <c r="E23" s="803"/>
      <c r="F23" s="803"/>
      <c r="G23" s="803"/>
      <c r="H23" s="803"/>
      <c r="I23" s="803"/>
      <c r="J23" s="803"/>
      <c r="K23" s="803"/>
      <c r="L23" s="803"/>
      <c r="M23" s="803"/>
      <c r="N23" s="803"/>
      <c r="O23" s="803"/>
      <c r="P23" s="804"/>
      <c r="Q23" s="805">
        <v>22012</v>
      </c>
      <c r="R23" s="806"/>
      <c r="S23" s="806"/>
      <c r="T23" s="806"/>
      <c r="U23" s="806"/>
      <c r="V23" s="806">
        <v>21338</v>
      </c>
      <c r="W23" s="806"/>
      <c r="X23" s="806"/>
      <c r="Y23" s="806"/>
      <c r="Z23" s="806"/>
      <c r="AA23" s="806">
        <v>674</v>
      </c>
      <c r="AB23" s="806"/>
      <c r="AC23" s="806"/>
      <c r="AD23" s="806"/>
      <c r="AE23" s="807"/>
      <c r="AF23" s="808">
        <v>632</v>
      </c>
      <c r="AG23" s="806"/>
      <c r="AH23" s="806"/>
      <c r="AI23" s="806"/>
      <c r="AJ23" s="809"/>
      <c r="AK23" s="810"/>
      <c r="AL23" s="811"/>
      <c r="AM23" s="811"/>
      <c r="AN23" s="811"/>
      <c r="AO23" s="811"/>
      <c r="AP23" s="806">
        <v>26296</v>
      </c>
      <c r="AQ23" s="806"/>
      <c r="AR23" s="806"/>
      <c r="AS23" s="806"/>
      <c r="AT23" s="806"/>
      <c r="AU23" s="822"/>
      <c r="AV23" s="822"/>
      <c r="AW23" s="822"/>
      <c r="AX23" s="822"/>
      <c r="AY23" s="823"/>
      <c r="AZ23" s="824" t="s">
        <v>122</v>
      </c>
      <c r="BA23" s="825"/>
      <c r="BB23" s="825"/>
      <c r="BC23" s="825"/>
      <c r="BD23" s="826"/>
      <c r="BE23" s="215"/>
      <c r="BF23" s="215"/>
      <c r="BG23" s="215"/>
      <c r="BH23" s="215"/>
      <c r="BI23" s="215"/>
      <c r="BJ23" s="215"/>
      <c r="BK23" s="215"/>
      <c r="BL23" s="215"/>
      <c r="BM23" s="215"/>
      <c r="BN23" s="215"/>
      <c r="BO23" s="215"/>
      <c r="BP23" s="215"/>
      <c r="BQ23" s="220">
        <v>17</v>
      </c>
      <c r="BR23" s="221"/>
      <c r="BS23" s="786"/>
      <c r="BT23" s="787"/>
      <c r="BU23" s="787"/>
      <c r="BV23" s="787"/>
      <c r="BW23" s="787"/>
      <c r="BX23" s="787"/>
      <c r="BY23" s="787"/>
      <c r="BZ23" s="787"/>
      <c r="CA23" s="787"/>
      <c r="CB23" s="787"/>
      <c r="CC23" s="787"/>
      <c r="CD23" s="787"/>
      <c r="CE23" s="787"/>
      <c r="CF23" s="787"/>
      <c r="CG23" s="788"/>
      <c r="CH23" s="789"/>
      <c r="CI23" s="790"/>
      <c r="CJ23" s="790"/>
      <c r="CK23" s="790"/>
      <c r="CL23" s="791"/>
      <c r="CM23" s="789"/>
      <c r="CN23" s="790"/>
      <c r="CO23" s="790"/>
      <c r="CP23" s="790"/>
      <c r="CQ23" s="791"/>
      <c r="CR23" s="789"/>
      <c r="CS23" s="790"/>
      <c r="CT23" s="790"/>
      <c r="CU23" s="790"/>
      <c r="CV23" s="791"/>
      <c r="CW23" s="789"/>
      <c r="CX23" s="790"/>
      <c r="CY23" s="790"/>
      <c r="CZ23" s="790"/>
      <c r="DA23" s="791"/>
      <c r="DB23" s="789"/>
      <c r="DC23" s="790"/>
      <c r="DD23" s="790"/>
      <c r="DE23" s="790"/>
      <c r="DF23" s="791"/>
      <c r="DG23" s="789"/>
      <c r="DH23" s="790"/>
      <c r="DI23" s="790"/>
      <c r="DJ23" s="790"/>
      <c r="DK23" s="791"/>
      <c r="DL23" s="789"/>
      <c r="DM23" s="790"/>
      <c r="DN23" s="790"/>
      <c r="DO23" s="790"/>
      <c r="DP23" s="791"/>
      <c r="DQ23" s="789"/>
      <c r="DR23" s="790"/>
      <c r="DS23" s="790"/>
      <c r="DT23" s="790"/>
      <c r="DU23" s="791"/>
      <c r="DV23" s="786"/>
      <c r="DW23" s="787"/>
      <c r="DX23" s="787"/>
      <c r="DY23" s="787"/>
      <c r="DZ23" s="792"/>
      <c r="EA23" s="216"/>
    </row>
    <row r="24" spans="1:131" s="217" customFormat="1" ht="26.25" customHeight="1" x14ac:dyDescent="0.15">
      <c r="A24" s="821" t="s">
        <v>379</v>
      </c>
      <c r="B24" s="821"/>
      <c r="C24" s="821"/>
      <c r="D24" s="821"/>
      <c r="E24" s="821"/>
      <c r="F24" s="821"/>
      <c r="G24" s="821"/>
      <c r="H24" s="821"/>
      <c r="I24" s="821"/>
      <c r="J24" s="821"/>
      <c r="K24" s="821"/>
      <c r="L24" s="821"/>
      <c r="M24" s="821"/>
      <c r="N24" s="821"/>
      <c r="O24" s="821"/>
      <c r="P24" s="821"/>
      <c r="Q24" s="821"/>
      <c r="R24" s="821"/>
      <c r="S24" s="821"/>
      <c r="T24" s="821"/>
      <c r="U24" s="821"/>
      <c r="V24" s="821"/>
      <c r="W24" s="821"/>
      <c r="X24" s="821"/>
      <c r="Y24" s="821"/>
      <c r="Z24" s="821"/>
      <c r="AA24" s="821"/>
      <c r="AB24" s="821"/>
      <c r="AC24" s="821"/>
      <c r="AD24" s="821"/>
      <c r="AE24" s="821"/>
      <c r="AF24" s="821"/>
      <c r="AG24" s="821"/>
      <c r="AH24" s="821"/>
      <c r="AI24" s="821"/>
      <c r="AJ24" s="821"/>
      <c r="AK24" s="821"/>
      <c r="AL24" s="821"/>
      <c r="AM24" s="821"/>
      <c r="AN24" s="821"/>
      <c r="AO24" s="821"/>
      <c r="AP24" s="821"/>
      <c r="AQ24" s="821"/>
      <c r="AR24" s="821"/>
      <c r="AS24" s="821"/>
      <c r="AT24" s="821"/>
      <c r="AU24" s="821"/>
      <c r="AV24" s="821"/>
      <c r="AW24" s="821"/>
      <c r="AX24" s="821"/>
      <c r="AY24" s="821"/>
      <c r="AZ24" s="214"/>
      <c r="BA24" s="214"/>
      <c r="BB24" s="214"/>
      <c r="BC24" s="214"/>
      <c r="BD24" s="214"/>
      <c r="BE24" s="215"/>
      <c r="BF24" s="215"/>
      <c r="BG24" s="215"/>
      <c r="BH24" s="215"/>
      <c r="BI24" s="215"/>
      <c r="BJ24" s="215"/>
      <c r="BK24" s="215"/>
      <c r="BL24" s="215"/>
      <c r="BM24" s="215"/>
      <c r="BN24" s="215"/>
      <c r="BO24" s="215"/>
      <c r="BP24" s="215"/>
      <c r="BQ24" s="220">
        <v>18</v>
      </c>
      <c r="BR24" s="221"/>
      <c r="BS24" s="786"/>
      <c r="BT24" s="787"/>
      <c r="BU24" s="787"/>
      <c r="BV24" s="787"/>
      <c r="BW24" s="787"/>
      <c r="BX24" s="787"/>
      <c r="BY24" s="787"/>
      <c r="BZ24" s="787"/>
      <c r="CA24" s="787"/>
      <c r="CB24" s="787"/>
      <c r="CC24" s="787"/>
      <c r="CD24" s="787"/>
      <c r="CE24" s="787"/>
      <c r="CF24" s="787"/>
      <c r="CG24" s="788"/>
      <c r="CH24" s="789"/>
      <c r="CI24" s="790"/>
      <c r="CJ24" s="790"/>
      <c r="CK24" s="790"/>
      <c r="CL24" s="791"/>
      <c r="CM24" s="789"/>
      <c r="CN24" s="790"/>
      <c r="CO24" s="790"/>
      <c r="CP24" s="790"/>
      <c r="CQ24" s="791"/>
      <c r="CR24" s="789"/>
      <c r="CS24" s="790"/>
      <c r="CT24" s="790"/>
      <c r="CU24" s="790"/>
      <c r="CV24" s="791"/>
      <c r="CW24" s="789"/>
      <c r="CX24" s="790"/>
      <c r="CY24" s="790"/>
      <c r="CZ24" s="790"/>
      <c r="DA24" s="791"/>
      <c r="DB24" s="789"/>
      <c r="DC24" s="790"/>
      <c r="DD24" s="790"/>
      <c r="DE24" s="790"/>
      <c r="DF24" s="791"/>
      <c r="DG24" s="789"/>
      <c r="DH24" s="790"/>
      <c r="DI24" s="790"/>
      <c r="DJ24" s="790"/>
      <c r="DK24" s="791"/>
      <c r="DL24" s="789"/>
      <c r="DM24" s="790"/>
      <c r="DN24" s="790"/>
      <c r="DO24" s="790"/>
      <c r="DP24" s="791"/>
      <c r="DQ24" s="789"/>
      <c r="DR24" s="790"/>
      <c r="DS24" s="790"/>
      <c r="DT24" s="790"/>
      <c r="DU24" s="791"/>
      <c r="DV24" s="786"/>
      <c r="DW24" s="787"/>
      <c r="DX24" s="787"/>
      <c r="DY24" s="787"/>
      <c r="DZ24" s="792"/>
      <c r="EA24" s="216"/>
    </row>
    <row r="25" spans="1:131" ht="26.25" customHeight="1" thickBot="1" x14ac:dyDescent="0.2">
      <c r="A25" s="738" t="s">
        <v>380</v>
      </c>
      <c r="B25" s="738"/>
      <c r="C25" s="738"/>
      <c r="D25" s="738"/>
      <c r="E25" s="738"/>
      <c r="F25" s="738"/>
      <c r="G25" s="738"/>
      <c r="H25" s="738"/>
      <c r="I25" s="738"/>
      <c r="J25" s="738"/>
      <c r="K25" s="738"/>
      <c r="L25" s="738"/>
      <c r="M25" s="738"/>
      <c r="N25" s="738"/>
      <c r="O25" s="738"/>
      <c r="P25" s="738"/>
      <c r="Q25" s="738"/>
      <c r="R25" s="738"/>
      <c r="S25" s="738"/>
      <c r="T25" s="738"/>
      <c r="U25" s="738"/>
      <c r="V25" s="738"/>
      <c r="W25" s="738"/>
      <c r="X25" s="738"/>
      <c r="Y25" s="738"/>
      <c r="Z25" s="738"/>
      <c r="AA25" s="738"/>
      <c r="AB25" s="738"/>
      <c r="AC25" s="738"/>
      <c r="AD25" s="738"/>
      <c r="AE25" s="738"/>
      <c r="AF25" s="738"/>
      <c r="AG25" s="738"/>
      <c r="AH25" s="738"/>
      <c r="AI25" s="738"/>
      <c r="AJ25" s="738"/>
      <c r="AK25" s="738"/>
      <c r="AL25" s="738"/>
      <c r="AM25" s="738"/>
      <c r="AN25" s="738"/>
      <c r="AO25" s="738"/>
      <c r="AP25" s="738"/>
      <c r="AQ25" s="738"/>
      <c r="AR25" s="738"/>
      <c r="AS25" s="738"/>
      <c r="AT25" s="738"/>
      <c r="AU25" s="738"/>
      <c r="AV25" s="738"/>
      <c r="AW25" s="738"/>
      <c r="AX25" s="738"/>
      <c r="AY25" s="738"/>
      <c r="AZ25" s="738"/>
      <c r="BA25" s="738"/>
      <c r="BB25" s="738"/>
      <c r="BC25" s="738"/>
      <c r="BD25" s="738"/>
      <c r="BE25" s="738"/>
      <c r="BF25" s="738"/>
      <c r="BG25" s="738"/>
      <c r="BH25" s="738"/>
      <c r="BI25" s="738"/>
      <c r="BJ25" s="214"/>
      <c r="BK25" s="214"/>
      <c r="BL25" s="214"/>
      <c r="BM25" s="214"/>
      <c r="BN25" s="214"/>
      <c r="BO25" s="223"/>
      <c r="BP25" s="223"/>
      <c r="BQ25" s="220">
        <v>19</v>
      </c>
      <c r="BR25" s="221"/>
      <c r="BS25" s="786"/>
      <c r="BT25" s="787"/>
      <c r="BU25" s="787"/>
      <c r="BV25" s="787"/>
      <c r="BW25" s="787"/>
      <c r="BX25" s="787"/>
      <c r="BY25" s="787"/>
      <c r="BZ25" s="787"/>
      <c r="CA25" s="787"/>
      <c r="CB25" s="787"/>
      <c r="CC25" s="787"/>
      <c r="CD25" s="787"/>
      <c r="CE25" s="787"/>
      <c r="CF25" s="787"/>
      <c r="CG25" s="788"/>
      <c r="CH25" s="789"/>
      <c r="CI25" s="790"/>
      <c r="CJ25" s="790"/>
      <c r="CK25" s="790"/>
      <c r="CL25" s="791"/>
      <c r="CM25" s="789"/>
      <c r="CN25" s="790"/>
      <c r="CO25" s="790"/>
      <c r="CP25" s="790"/>
      <c r="CQ25" s="791"/>
      <c r="CR25" s="789"/>
      <c r="CS25" s="790"/>
      <c r="CT25" s="790"/>
      <c r="CU25" s="790"/>
      <c r="CV25" s="791"/>
      <c r="CW25" s="789"/>
      <c r="CX25" s="790"/>
      <c r="CY25" s="790"/>
      <c r="CZ25" s="790"/>
      <c r="DA25" s="791"/>
      <c r="DB25" s="789"/>
      <c r="DC25" s="790"/>
      <c r="DD25" s="790"/>
      <c r="DE25" s="790"/>
      <c r="DF25" s="791"/>
      <c r="DG25" s="789"/>
      <c r="DH25" s="790"/>
      <c r="DI25" s="790"/>
      <c r="DJ25" s="790"/>
      <c r="DK25" s="791"/>
      <c r="DL25" s="789"/>
      <c r="DM25" s="790"/>
      <c r="DN25" s="790"/>
      <c r="DO25" s="790"/>
      <c r="DP25" s="791"/>
      <c r="DQ25" s="789"/>
      <c r="DR25" s="790"/>
      <c r="DS25" s="790"/>
      <c r="DT25" s="790"/>
      <c r="DU25" s="791"/>
      <c r="DV25" s="786"/>
      <c r="DW25" s="787"/>
      <c r="DX25" s="787"/>
      <c r="DY25" s="787"/>
      <c r="DZ25" s="792"/>
      <c r="EA25" s="212"/>
    </row>
    <row r="26" spans="1:131" ht="26.25" customHeight="1" x14ac:dyDescent="0.15">
      <c r="A26" s="740" t="s">
        <v>357</v>
      </c>
      <c r="B26" s="741"/>
      <c r="C26" s="741"/>
      <c r="D26" s="741"/>
      <c r="E26" s="741"/>
      <c r="F26" s="741"/>
      <c r="G26" s="741"/>
      <c r="H26" s="741"/>
      <c r="I26" s="741"/>
      <c r="J26" s="741"/>
      <c r="K26" s="741"/>
      <c r="L26" s="741"/>
      <c r="M26" s="741"/>
      <c r="N26" s="741"/>
      <c r="O26" s="741"/>
      <c r="P26" s="742"/>
      <c r="Q26" s="746" t="s">
        <v>381</v>
      </c>
      <c r="R26" s="747"/>
      <c r="S26" s="747"/>
      <c r="T26" s="747"/>
      <c r="U26" s="748"/>
      <c r="V26" s="746" t="s">
        <v>382</v>
      </c>
      <c r="W26" s="747"/>
      <c r="X26" s="747"/>
      <c r="Y26" s="747"/>
      <c r="Z26" s="748"/>
      <c r="AA26" s="746" t="s">
        <v>383</v>
      </c>
      <c r="AB26" s="747"/>
      <c r="AC26" s="747"/>
      <c r="AD26" s="747"/>
      <c r="AE26" s="747"/>
      <c r="AF26" s="827" t="s">
        <v>384</v>
      </c>
      <c r="AG26" s="828"/>
      <c r="AH26" s="828"/>
      <c r="AI26" s="828"/>
      <c r="AJ26" s="829"/>
      <c r="AK26" s="747" t="s">
        <v>385</v>
      </c>
      <c r="AL26" s="747"/>
      <c r="AM26" s="747"/>
      <c r="AN26" s="747"/>
      <c r="AO26" s="748"/>
      <c r="AP26" s="746" t="s">
        <v>386</v>
      </c>
      <c r="AQ26" s="747"/>
      <c r="AR26" s="747"/>
      <c r="AS26" s="747"/>
      <c r="AT26" s="748"/>
      <c r="AU26" s="746" t="s">
        <v>387</v>
      </c>
      <c r="AV26" s="747"/>
      <c r="AW26" s="747"/>
      <c r="AX26" s="747"/>
      <c r="AY26" s="748"/>
      <c r="AZ26" s="746" t="s">
        <v>388</v>
      </c>
      <c r="BA26" s="747"/>
      <c r="BB26" s="747"/>
      <c r="BC26" s="747"/>
      <c r="BD26" s="748"/>
      <c r="BE26" s="746" t="s">
        <v>364</v>
      </c>
      <c r="BF26" s="747"/>
      <c r="BG26" s="747"/>
      <c r="BH26" s="747"/>
      <c r="BI26" s="753"/>
      <c r="BJ26" s="214"/>
      <c r="BK26" s="214"/>
      <c r="BL26" s="214"/>
      <c r="BM26" s="214"/>
      <c r="BN26" s="214"/>
      <c r="BO26" s="223"/>
      <c r="BP26" s="223"/>
      <c r="BQ26" s="220">
        <v>20</v>
      </c>
      <c r="BR26" s="221"/>
      <c r="BS26" s="786"/>
      <c r="BT26" s="787"/>
      <c r="BU26" s="787"/>
      <c r="BV26" s="787"/>
      <c r="BW26" s="787"/>
      <c r="BX26" s="787"/>
      <c r="BY26" s="787"/>
      <c r="BZ26" s="787"/>
      <c r="CA26" s="787"/>
      <c r="CB26" s="787"/>
      <c r="CC26" s="787"/>
      <c r="CD26" s="787"/>
      <c r="CE26" s="787"/>
      <c r="CF26" s="787"/>
      <c r="CG26" s="788"/>
      <c r="CH26" s="789"/>
      <c r="CI26" s="790"/>
      <c r="CJ26" s="790"/>
      <c r="CK26" s="790"/>
      <c r="CL26" s="791"/>
      <c r="CM26" s="789"/>
      <c r="CN26" s="790"/>
      <c r="CO26" s="790"/>
      <c r="CP26" s="790"/>
      <c r="CQ26" s="791"/>
      <c r="CR26" s="789"/>
      <c r="CS26" s="790"/>
      <c r="CT26" s="790"/>
      <c r="CU26" s="790"/>
      <c r="CV26" s="791"/>
      <c r="CW26" s="789"/>
      <c r="CX26" s="790"/>
      <c r="CY26" s="790"/>
      <c r="CZ26" s="790"/>
      <c r="DA26" s="791"/>
      <c r="DB26" s="789"/>
      <c r="DC26" s="790"/>
      <c r="DD26" s="790"/>
      <c r="DE26" s="790"/>
      <c r="DF26" s="791"/>
      <c r="DG26" s="789"/>
      <c r="DH26" s="790"/>
      <c r="DI26" s="790"/>
      <c r="DJ26" s="790"/>
      <c r="DK26" s="791"/>
      <c r="DL26" s="789"/>
      <c r="DM26" s="790"/>
      <c r="DN26" s="790"/>
      <c r="DO26" s="790"/>
      <c r="DP26" s="791"/>
      <c r="DQ26" s="789"/>
      <c r="DR26" s="790"/>
      <c r="DS26" s="790"/>
      <c r="DT26" s="790"/>
      <c r="DU26" s="791"/>
      <c r="DV26" s="786"/>
      <c r="DW26" s="787"/>
      <c r="DX26" s="787"/>
      <c r="DY26" s="787"/>
      <c r="DZ26" s="792"/>
      <c r="EA26" s="212"/>
    </row>
    <row r="27" spans="1:131" ht="26.25" customHeight="1" thickBot="1" x14ac:dyDescent="0.2">
      <c r="A27" s="743"/>
      <c r="B27" s="744"/>
      <c r="C27" s="744"/>
      <c r="D27" s="744"/>
      <c r="E27" s="744"/>
      <c r="F27" s="744"/>
      <c r="G27" s="744"/>
      <c r="H27" s="744"/>
      <c r="I27" s="744"/>
      <c r="J27" s="744"/>
      <c r="K27" s="744"/>
      <c r="L27" s="744"/>
      <c r="M27" s="744"/>
      <c r="N27" s="744"/>
      <c r="O27" s="744"/>
      <c r="P27" s="745"/>
      <c r="Q27" s="749"/>
      <c r="R27" s="750"/>
      <c r="S27" s="750"/>
      <c r="T27" s="750"/>
      <c r="U27" s="751"/>
      <c r="V27" s="749"/>
      <c r="W27" s="750"/>
      <c r="X27" s="750"/>
      <c r="Y27" s="750"/>
      <c r="Z27" s="751"/>
      <c r="AA27" s="749"/>
      <c r="AB27" s="750"/>
      <c r="AC27" s="750"/>
      <c r="AD27" s="750"/>
      <c r="AE27" s="750"/>
      <c r="AF27" s="830"/>
      <c r="AG27" s="831"/>
      <c r="AH27" s="831"/>
      <c r="AI27" s="831"/>
      <c r="AJ27" s="832"/>
      <c r="AK27" s="750"/>
      <c r="AL27" s="750"/>
      <c r="AM27" s="750"/>
      <c r="AN27" s="750"/>
      <c r="AO27" s="751"/>
      <c r="AP27" s="749"/>
      <c r="AQ27" s="750"/>
      <c r="AR27" s="750"/>
      <c r="AS27" s="750"/>
      <c r="AT27" s="751"/>
      <c r="AU27" s="749"/>
      <c r="AV27" s="750"/>
      <c r="AW27" s="750"/>
      <c r="AX27" s="750"/>
      <c r="AY27" s="751"/>
      <c r="AZ27" s="749"/>
      <c r="BA27" s="750"/>
      <c r="BB27" s="750"/>
      <c r="BC27" s="750"/>
      <c r="BD27" s="751"/>
      <c r="BE27" s="749"/>
      <c r="BF27" s="750"/>
      <c r="BG27" s="750"/>
      <c r="BH27" s="750"/>
      <c r="BI27" s="755"/>
      <c r="BJ27" s="214"/>
      <c r="BK27" s="214"/>
      <c r="BL27" s="214"/>
      <c r="BM27" s="214"/>
      <c r="BN27" s="214"/>
      <c r="BO27" s="223"/>
      <c r="BP27" s="223"/>
      <c r="BQ27" s="220">
        <v>21</v>
      </c>
      <c r="BR27" s="221"/>
      <c r="BS27" s="786"/>
      <c r="BT27" s="787"/>
      <c r="BU27" s="787"/>
      <c r="BV27" s="787"/>
      <c r="BW27" s="787"/>
      <c r="BX27" s="787"/>
      <c r="BY27" s="787"/>
      <c r="BZ27" s="787"/>
      <c r="CA27" s="787"/>
      <c r="CB27" s="787"/>
      <c r="CC27" s="787"/>
      <c r="CD27" s="787"/>
      <c r="CE27" s="787"/>
      <c r="CF27" s="787"/>
      <c r="CG27" s="788"/>
      <c r="CH27" s="789"/>
      <c r="CI27" s="790"/>
      <c r="CJ27" s="790"/>
      <c r="CK27" s="790"/>
      <c r="CL27" s="791"/>
      <c r="CM27" s="789"/>
      <c r="CN27" s="790"/>
      <c r="CO27" s="790"/>
      <c r="CP27" s="790"/>
      <c r="CQ27" s="791"/>
      <c r="CR27" s="789"/>
      <c r="CS27" s="790"/>
      <c r="CT27" s="790"/>
      <c r="CU27" s="790"/>
      <c r="CV27" s="791"/>
      <c r="CW27" s="789"/>
      <c r="CX27" s="790"/>
      <c r="CY27" s="790"/>
      <c r="CZ27" s="790"/>
      <c r="DA27" s="791"/>
      <c r="DB27" s="789"/>
      <c r="DC27" s="790"/>
      <c r="DD27" s="790"/>
      <c r="DE27" s="790"/>
      <c r="DF27" s="791"/>
      <c r="DG27" s="789"/>
      <c r="DH27" s="790"/>
      <c r="DI27" s="790"/>
      <c r="DJ27" s="790"/>
      <c r="DK27" s="791"/>
      <c r="DL27" s="789"/>
      <c r="DM27" s="790"/>
      <c r="DN27" s="790"/>
      <c r="DO27" s="790"/>
      <c r="DP27" s="791"/>
      <c r="DQ27" s="789"/>
      <c r="DR27" s="790"/>
      <c r="DS27" s="790"/>
      <c r="DT27" s="790"/>
      <c r="DU27" s="791"/>
      <c r="DV27" s="786"/>
      <c r="DW27" s="787"/>
      <c r="DX27" s="787"/>
      <c r="DY27" s="787"/>
      <c r="DZ27" s="792"/>
      <c r="EA27" s="212"/>
    </row>
    <row r="28" spans="1:131" ht="26.25" customHeight="1" thickTop="1" x14ac:dyDescent="0.15">
      <c r="A28" s="224">
        <v>1</v>
      </c>
      <c r="B28" s="762" t="s">
        <v>389</v>
      </c>
      <c r="C28" s="763"/>
      <c r="D28" s="763"/>
      <c r="E28" s="763"/>
      <c r="F28" s="763"/>
      <c r="G28" s="763"/>
      <c r="H28" s="763"/>
      <c r="I28" s="763"/>
      <c r="J28" s="763"/>
      <c r="K28" s="763"/>
      <c r="L28" s="763"/>
      <c r="M28" s="763"/>
      <c r="N28" s="763"/>
      <c r="O28" s="763"/>
      <c r="P28" s="764"/>
      <c r="Q28" s="835">
        <v>5385</v>
      </c>
      <c r="R28" s="836"/>
      <c r="S28" s="836"/>
      <c r="T28" s="836"/>
      <c r="U28" s="836"/>
      <c r="V28" s="836">
        <v>5141</v>
      </c>
      <c r="W28" s="836"/>
      <c r="X28" s="836"/>
      <c r="Y28" s="836"/>
      <c r="Z28" s="836"/>
      <c r="AA28" s="836">
        <v>244</v>
      </c>
      <c r="AB28" s="836"/>
      <c r="AC28" s="836"/>
      <c r="AD28" s="836"/>
      <c r="AE28" s="837"/>
      <c r="AF28" s="838">
        <v>244</v>
      </c>
      <c r="AG28" s="836"/>
      <c r="AH28" s="836"/>
      <c r="AI28" s="836"/>
      <c r="AJ28" s="839"/>
      <c r="AK28" s="840">
        <v>410</v>
      </c>
      <c r="AL28" s="841"/>
      <c r="AM28" s="841"/>
      <c r="AN28" s="841"/>
      <c r="AO28" s="841"/>
      <c r="AP28" s="841" t="s">
        <v>549</v>
      </c>
      <c r="AQ28" s="841"/>
      <c r="AR28" s="841"/>
      <c r="AS28" s="841"/>
      <c r="AT28" s="841"/>
      <c r="AU28" s="841" t="s">
        <v>549</v>
      </c>
      <c r="AV28" s="841"/>
      <c r="AW28" s="841"/>
      <c r="AX28" s="841"/>
      <c r="AY28" s="841"/>
      <c r="AZ28" s="842" t="s">
        <v>549</v>
      </c>
      <c r="BA28" s="842"/>
      <c r="BB28" s="842"/>
      <c r="BC28" s="842"/>
      <c r="BD28" s="842"/>
      <c r="BE28" s="833"/>
      <c r="BF28" s="833"/>
      <c r="BG28" s="833"/>
      <c r="BH28" s="833"/>
      <c r="BI28" s="834"/>
      <c r="BJ28" s="214"/>
      <c r="BK28" s="214"/>
      <c r="BL28" s="214"/>
      <c r="BM28" s="214"/>
      <c r="BN28" s="214"/>
      <c r="BO28" s="223"/>
      <c r="BP28" s="223"/>
      <c r="BQ28" s="220">
        <v>22</v>
      </c>
      <c r="BR28" s="221"/>
      <c r="BS28" s="786"/>
      <c r="BT28" s="787"/>
      <c r="BU28" s="787"/>
      <c r="BV28" s="787"/>
      <c r="BW28" s="787"/>
      <c r="BX28" s="787"/>
      <c r="BY28" s="787"/>
      <c r="BZ28" s="787"/>
      <c r="CA28" s="787"/>
      <c r="CB28" s="787"/>
      <c r="CC28" s="787"/>
      <c r="CD28" s="787"/>
      <c r="CE28" s="787"/>
      <c r="CF28" s="787"/>
      <c r="CG28" s="788"/>
      <c r="CH28" s="789"/>
      <c r="CI28" s="790"/>
      <c r="CJ28" s="790"/>
      <c r="CK28" s="790"/>
      <c r="CL28" s="791"/>
      <c r="CM28" s="789"/>
      <c r="CN28" s="790"/>
      <c r="CO28" s="790"/>
      <c r="CP28" s="790"/>
      <c r="CQ28" s="791"/>
      <c r="CR28" s="789"/>
      <c r="CS28" s="790"/>
      <c r="CT28" s="790"/>
      <c r="CU28" s="790"/>
      <c r="CV28" s="791"/>
      <c r="CW28" s="789"/>
      <c r="CX28" s="790"/>
      <c r="CY28" s="790"/>
      <c r="CZ28" s="790"/>
      <c r="DA28" s="791"/>
      <c r="DB28" s="789"/>
      <c r="DC28" s="790"/>
      <c r="DD28" s="790"/>
      <c r="DE28" s="790"/>
      <c r="DF28" s="791"/>
      <c r="DG28" s="789"/>
      <c r="DH28" s="790"/>
      <c r="DI28" s="790"/>
      <c r="DJ28" s="790"/>
      <c r="DK28" s="791"/>
      <c r="DL28" s="789"/>
      <c r="DM28" s="790"/>
      <c r="DN28" s="790"/>
      <c r="DO28" s="790"/>
      <c r="DP28" s="791"/>
      <c r="DQ28" s="789"/>
      <c r="DR28" s="790"/>
      <c r="DS28" s="790"/>
      <c r="DT28" s="790"/>
      <c r="DU28" s="791"/>
      <c r="DV28" s="786"/>
      <c r="DW28" s="787"/>
      <c r="DX28" s="787"/>
      <c r="DY28" s="787"/>
      <c r="DZ28" s="792"/>
      <c r="EA28" s="212"/>
    </row>
    <row r="29" spans="1:131" ht="26.25" customHeight="1" x14ac:dyDescent="0.15">
      <c r="A29" s="224">
        <v>2</v>
      </c>
      <c r="B29" s="793" t="s">
        <v>390</v>
      </c>
      <c r="C29" s="794"/>
      <c r="D29" s="794"/>
      <c r="E29" s="794"/>
      <c r="F29" s="794"/>
      <c r="G29" s="794"/>
      <c r="H29" s="794"/>
      <c r="I29" s="794"/>
      <c r="J29" s="794"/>
      <c r="K29" s="794"/>
      <c r="L29" s="794"/>
      <c r="M29" s="794"/>
      <c r="N29" s="794"/>
      <c r="O29" s="794"/>
      <c r="P29" s="795"/>
      <c r="Q29" s="796">
        <v>5133</v>
      </c>
      <c r="R29" s="797"/>
      <c r="S29" s="797"/>
      <c r="T29" s="797"/>
      <c r="U29" s="797"/>
      <c r="V29" s="797">
        <v>4898</v>
      </c>
      <c r="W29" s="797"/>
      <c r="X29" s="797"/>
      <c r="Y29" s="797"/>
      <c r="Z29" s="797"/>
      <c r="AA29" s="797">
        <v>234</v>
      </c>
      <c r="AB29" s="797"/>
      <c r="AC29" s="797"/>
      <c r="AD29" s="797"/>
      <c r="AE29" s="798"/>
      <c r="AF29" s="799">
        <v>234</v>
      </c>
      <c r="AG29" s="800"/>
      <c r="AH29" s="800"/>
      <c r="AI29" s="800"/>
      <c r="AJ29" s="801"/>
      <c r="AK29" s="847">
        <v>810</v>
      </c>
      <c r="AL29" s="843"/>
      <c r="AM29" s="843"/>
      <c r="AN29" s="843"/>
      <c r="AO29" s="843"/>
      <c r="AP29" s="843" t="s">
        <v>549</v>
      </c>
      <c r="AQ29" s="843"/>
      <c r="AR29" s="843"/>
      <c r="AS29" s="843"/>
      <c r="AT29" s="843"/>
      <c r="AU29" s="843" t="s">
        <v>549</v>
      </c>
      <c r="AV29" s="843"/>
      <c r="AW29" s="843"/>
      <c r="AX29" s="843"/>
      <c r="AY29" s="843"/>
      <c r="AZ29" s="844" t="s">
        <v>549</v>
      </c>
      <c r="BA29" s="844"/>
      <c r="BB29" s="844"/>
      <c r="BC29" s="844"/>
      <c r="BD29" s="844"/>
      <c r="BE29" s="845"/>
      <c r="BF29" s="845"/>
      <c r="BG29" s="845"/>
      <c r="BH29" s="845"/>
      <c r="BI29" s="846"/>
      <c r="BJ29" s="214"/>
      <c r="BK29" s="214"/>
      <c r="BL29" s="214"/>
      <c r="BM29" s="214"/>
      <c r="BN29" s="214"/>
      <c r="BO29" s="223"/>
      <c r="BP29" s="223"/>
      <c r="BQ29" s="220">
        <v>23</v>
      </c>
      <c r="BR29" s="221"/>
      <c r="BS29" s="786"/>
      <c r="BT29" s="787"/>
      <c r="BU29" s="787"/>
      <c r="BV29" s="787"/>
      <c r="BW29" s="787"/>
      <c r="BX29" s="787"/>
      <c r="BY29" s="787"/>
      <c r="BZ29" s="787"/>
      <c r="CA29" s="787"/>
      <c r="CB29" s="787"/>
      <c r="CC29" s="787"/>
      <c r="CD29" s="787"/>
      <c r="CE29" s="787"/>
      <c r="CF29" s="787"/>
      <c r="CG29" s="788"/>
      <c r="CH29" s="789"/>
      <c r="CI29" s="790"/>
      <c r="CJ29" s="790"/>
      <c r="CK29" s="790"/>
      <c r="CL29" s="791"/>
      <c r="CM29" s="789"/>
      <c r="CN29" s="790"/>
      <c r="CO29" s="790"/>
      <c r="CP29" s="790"/>
      <c r="CQ29" s="791"/>
      <c r="CR29" s="789"/>
      <c r="CS29" s="790"/>
      <c r="CT29" s="790"/>
      <c r="CU29" s="790"/>
      <c r="CV29" s="791"/>
      <c r="CW29" s="789"/>
      <c r="CX29" s="790"/>
      <c r="CY29" s="790"/>
      <c r="CZ29" s="790"/>
      <c r="DA29" s="791"/>
      <c r="DB29" s="789"/>
      <c r="DC29" s="790"/>
      <c r="DD29" s="790"/>
      <c r="DE29" s="790"/>
      <c r="DF29" s="791"/>
      <c r="DG29" s="789"/>
      <c r="DH29" s="790"/>
      <c r="DI29" s="790"/>
      <c r="DJ29" s="790"/>
      <c r="DK29" s="791"/>
      <c r="DL29" s="789"/>
      <c r="DM29" s="790"/>
      <c r="DN29" s="790"/>
      <c r="DO29" s="790"/>
      <c r="DP29" s="791"/>
      <c r="DQ29" s="789"/>
      <c r="DR29" s="790"/>
      <c r="DS29" s="790"/>
      <c r="DT29" s="790"/>
      <c r="DU29" s="791"/>
      <c r="DV29" s="786"/>
      <c r="DW29" s="787"/>
      <c r="DX29" s="787"/>
      <c r="DY29" s="787"/>
      <c r="DZ29" s="792"/>
      <c r="EA29" s="212"/>
    </row>
    <row r="30" spans="1:131" ht="26.25" customHeight="1" x14ac:dyDescent="0.15">
      <c r="A30" s="224">
        <v>3</v>
      </c>
      <c r="B30" s="793" t="s">
        <v>391</v>
      </c>
      <c r="C30" s="794"/>
      <c r="D30" s="794"/>
      <c r="E30" s="794"/>
      <c r="F30" s="794"/>
      <c r="G30" s="794"/>
      <c r="H30" s="794"/>
      <c r="I30" s="794"/>
      <c r="J30" s="794"/>
      <c r="K30" s="794"/>
      <c r="L30" s="794"/>
      <c r="M30" s="794"/>
      <c r="N30" s="794"/>
      <c r="O30" s="794"/>
      <c r="P30" s="795"/>
      <c r="Q30" s="796">
        <v>781</v>
      </c>
      <c r="R30" s="797"/>
      <c r="S30" s="797"/>
      <c r="T30" s="797"/>
      <c r="U30" s="797"/>
      <c r="V30" s="797">
        <v>777</v>
      </c>
      <c r="W30" s="797"/>
      <c r="X30" s="797"/>
      <c r="Y30" s="797"/>
      <c r="Z30" s="797"/>
      <c r="AA30" s="797">
        <v>4</v>
      </c>
      <c r="AB30" s="797"/>
      <c r="AC30" s="797"/>
      <c r="AD30" s="797"/>
      <c r="AE30" s="798"/>
      <c r="AF30" s="799">
        <v>4</v>
      </c>
      <c r="AG30" s="800"/>
      <c r="AH30" s="800"/>
      <c r="AI30" s="800"/>
      <c r="AJ30" s="801"/>
      <c r="AK30" s="847">
        <v>234</v>
      </c>
      <c r="AL30" s="843"/>
      <c r="AM30" s="843"/>
      <c r="AN30" s="843"/>
      <c r="AO30" s="843"/>
      <c r="AP30" s="843" t="s">
        <v>549</v>
      </c>
      <c r="AQ30" s="843"/>
      <c r="AR30" s="843"/>
      <c r="AS30" s="843"/>
      <c r="AT30" s="843"/>
      <c r="AU30" s="843" t="s">
        <v>549</v>
      </c>
      <c r="AV30" s="843"/>
      <c r="AW30" s="843"/>
      <c r="AX30" s="843"/>
      <c r="AY30" s="843"/>
      <c r="AZ30" s="844" t="s">
        <v>549</v>
      </c>
      <c r="BA30" s="844"/>
      <c r="BB30" s="844"/>
      <c r="BC30" s="844"/>
      <c r="BD30" s="844"/>
      <c r="BE30" s="845"/>
      <c r="BF30" s="845"/>
      <c r="BG30" s="845"/>
      <c r="BH30" s="845"/>
      <c r="BI30" s="846"/>
      <c r="BJ30" s="214"/>
      <c r="BK30" s="214"/>
      <c r="BL30" s="214"/>
      <c r="BM30" s="214"/>
      <c r="BN30" s="214"/>
      <c r="BO30" s="223"/>
      <c r="BP30" s="223"/>
      <c r="BQ30" s="220">
        <v>24</v>
      </c>
      <c r="BR30" s="221"/>
      <c r="BS30" s="786"/>
      <c r="BT30" s="787"/>
      <c r="BU30" s="787"/>
      <c r="BV30" s="787"/>
      <c r="BW30" s="787"/>
      <c r="BX30" s="787"/>
      <c r="BY30" s="787"/>
      <c r="BZ30" s="787"/>
      <c r="CA30" s="787"/>
      <c r="CB30" s="787"/>
      <c r="CC30" s="787"/>
      <c r="CD30" s="787"/>
      <c r="CE30" s="787"/>
      <c r="CF30" s="787"/>
      <c r="CG30" s="788"/>
      <c r="CH30" s="789"/>
      <c r="CI30" s="790"/>
      <c r="CJ30" s="790"/>
      <c r="CK30" s="790"/>
      <c r="CL30" s="791"/>
      <c r="CM30" s="789"/>
      <c r="CN30" s="790"/>
      <c r="CO30" s="790"/>
      <c r="CP30" s="790"/>
      <c r="CQ30" s="791"/>
      <c r="CR30" s="789"/>
      <c r="CS30" s="790"/>
      <c r="CT30" s="790"/>
      <c r="CU30" s="790"/>
      <c r="CV30" s="791"/>
      <c r="CW30" s="789"/>
      <c r="CX30" s="790"/>
      <c r="CY30" s="790"/>
      <c r="CZ30" s="790"/>
      <c r="DA30" s="791"/>
      <c r="DB30" s="789"/>
      <c r="DC30" s="790"/>
      <c r="DD30" s="790"/>
      <c r="DE30" s="790"/>
      <c r="DF30" s="791"/>
      <c r="DG30" s="789"/>
      <c r="DH30" s="790"/>
      <c r="DI30" s="790"/>
      <c r="DJ30" s="790"/>
      <c r="DK30" s="791"/>
      <c r="DL30" s="789"/>
      <c r="DM30" s="790"/>
      <c r="DN30" s="790"/>
      <c r="DO30" s="790"/>
      <c r="DP30" s="791"/>
      <c r="DQ30" s="789"/>
      <c r="DR30" s="790"/>
      <c r="DS30" s="790"/>
      <c r="DT30" s="790"/>
      <c r="DU30" s="791"/>
      <c r="DV30" s="786"/>
      <c r="DW30" s="787"/>
      <c r="DX30" s="787"/>
      <c r="DY30" s="787"/>
      <c r="DZ30" s="792"/>
      <c r="EA30" s="212"/>
    </row>
    <row r="31" spans="1:131" ht="26.25" customHeight="1" x14ac:dyDescent="0.15">
      <c r="A31" s="224">
        <v>4</v>
      </c>
      <c r="B31" s="793" t="s">
        <v>392</v>
      </c>
      <c r="C31" s="794"/>
      <c r="D31" s="794"/>
      <c r="E31" s="794"/>
      <c r="F31" s="794"/>
      <c r="G31" s="794"/>
      <c r="H31" s="794"/>
      <c r="I31" s="794"/>
      <c r="J31" s="794"/>
      <c r="K31" s="794"/>
      <c r="L31" s="794"/>
      <c r="M31" s="794"/>
      <c r="N31" s="794"/>
      <c r="O31" s="794"/>
      <c r="P31" s="795"/>
      <c r="Q31" s="796">
        <v>106</v>
      </c>
      <c r="R31" s="797"/>
      <c r="S31" s="797"/>
      <c r="T31" s="797"/>
      <c r="U31" s="797"/>
      <c r="V31" s="797">
        <v>97</v>
      </c>
      <c r="W31" s="797"/>
      <c r="X31" s="797"/>
      <c r="Y31" s="797"/>
      <c r="Z31" s="797"/>
      <c r="AA31" s="797">
        <v>9</v>
      </c>
      <c r="AB31" s="797"/>
      <c r="AC31" s="797"/>
      <c r="AD31" s="797"/>
      <c r="AE31" s="798"/>
      <c r="AF31" s="799">
        <v>9</v>
      </c>
      <c r="AG31" s="800"/>
      <c r="AH31" s="800"/>
      <c r="AI31" s="800"/>
      <c r="AJ31" s="801"/>
      <c r="AK31" s="847" t="s">
        <v>549</v>
      </c>
      <c r="AL31" s="843"/>
      <c r="AM31" s="843"/>
      <c r="AN31" s="843"/>
      <c r="AO31" s="843"/>
      <c r="AP31" s="843" t="s">
        <v>549</v>
      </c>
      <c r="AQ31" s="843"/>
      <c r="AR31" s="843"/>
      <c r="AS31" s="843"/>
      <c r="AT31" s="843"/>
      <c r="AU31" s="843" t="s">
        <v>549</v>
      </c>
      <c r="AV31" s="843"/>
      <c r="AW31" s="843"/>
      <c r="AX31" s="843"/>
      <c r="AY31" s="843"/>
      <c r="AZ31" s="844" t="s">
        <v>549</v>
      </c>
      <c r="BA31" s="844"/>
      <c r="BB31" s="844"/>
      <c r="BC31" s="844"/>
      <c r="BD31" s="844"/>
      <c r="BE31" s="845"/>
      <c r="BF31" s="845"/>
      <c r="BG31" s="845"/>
      <c r="BH31" s="845"/>
      <c r="BI31" s="846"/>
      <c r="BJ31" s="214"/>
      <c r="BK31" s="214"/>
      <c r="BL31" s="214"/>
      <c r="BM31" s="214"/>
      <c r="BN31" s="214"/>
      <c r="BO31" s="223"/>
      <c r="BP31" s="223"/>
      <c r="BQ31" s="220">
        <v>25</v>
      </c>
      <c r="BR31" s="221"/>
      <c r="BS31" s="786"/>
      <c r="BT31" s="787"/>
      <c r="BU31" s="787"/>
      <c r="BV31" s="787"/>
      <c r="BW31" s="787"/>
      <c r="BX31" s="787"/>
      <c r="BY31" s="787"/>
      <c r="BZ31" s="787"/>
      <c r="CA31" s="787"/>
      <c r="CB31" s="787"/>
      <c r="CC31" s="787"/>
      <c r="CD31" s="787"/>
      <c r="CE31" s="787"/>
      <c r="CF31" s="787"/>
      <c r="CG31" s="788"/>
      <c r="CH31" s="789"/>
      <c r="CI31" s="790"/>
      <c r="CJ31" s="790"/>
      <c r="CK31" s="790"/>
      <c r="CL31" s="791"/>
      <c r="CM31" s="789"/>
      <c r="CN31" s="790"/>
      <c r="CO31" s="790"/>
      <c r="CP31" s="790"/>
      <c r="CQ31" s="791"/>
      <c r="CR31" s="789"/>
      <c r="CS31" s="790"/>
      <c r="CT31" s="790"/>
      <c r="CU31" s="790"/>
      <c r="CV31" s="791"/>
      <c r="CW31" s="789"/>
      <c r="CX31" s="790"/>
      <c r="CY31" s="790"/>
      <c r="CZ31" s="790"/>
      <c r="DA31" s="791"/>
      <c r="DB31" s="789"/>
      <c r="DC31" s="790"/>
      <c r="DD31" s="790"/>
      <c r="DE31" s="790"/>
      <c r="DF31" s="791"/>
      <c r="DG31" s="789"/>
      <c r="DH31" s="790"/>
      <c r="DI31" s="790"/>
      <c r="DJ31" s="790"/>
      <c r="DK31" s="791"/>
      <c r="DL31" s="789"/>
      <c r="DM31" s="790"/>
      <c r="DN31" s="790"/>
      <c r="DO31" s="790"/>
      <c r="DP31" s="791"/>
      <c r="DQ31" s="789"/>
      <c r="DR31" s="790"/>
      <c r="DS31" s="790"/>
      <c r="DT31" s="790"/>
      <c r="DU31" s="791"/>
      <c r="DV31" s="786"/>
      <c r="DW31" s="787"/>
      <c r="DX31" s="787"/>
      <c r="DY31" s="787"/>
      <c r="DZ31" s="792"/>
      <c r="EA31" s="212"/>
    </row>
    <row r="32" spans="1:131" ht="26.25" customHeight="1" x14ac:dyDescent="0.15">
      <c r="A32" s="224">
        <v>5</v>
      </c>
      <c r="B32" s="793" t="s">
        <v>393</v>
      </c>
      <c r="C32" s="794"/>
      <c r="D32" s="794"/>
      <c r="E32" s="794"/>
      <c r="F32" s="794"/>
      <c r="G32" s="794"/>
      <c r="H32" s="794"/>
      <c r="I32" s="794"/>
      <c r="J32" s="794"/>
      <c r="K32" s="794"/>
      <c r="L32" s="794"/>
      <c r="M32" s="794"/>
      <c r="N32" s="794"/>
      <c r="O32" s="794"/>
      <c r="P32" s="795"/>
      <c r="Q32" s="796">
        <v>482</v>
      </c>
      <c r="R32" s="797"/>
      <c r="S32" s="797"/>
      <c r="T32" s="797"/>
      <c r="U32" s="797"/>
      <c r="V32" s="797">
        <v>458</v>
      </c>
      <c r="W32" s="797"/>
      <c r="X32" s="797"/>
      <c r="Y32" s="797"/>
      <c r="Z32" s="797"/>
      <c r="AA32" s="797">
        <v>24</v>
      </c>
      <c r="AB32" s="797"/>
      <c r="AC32" s="797"/>
      <c r="AD32" s="797"/>
      <c r="AE32" s="798"/>
      <c r="AF32" s="799">
        <v>544</v>
      </c>
      <c r="AG32" s="800"/>
      <c r="AH32" s="800"/>
      <c r="AI32" s="800"/>
      <c r="AJ32" s="801"/>
      <c r="AK32" s="847">
        <v>47</v>
      </c>
      <c r="AL32" s="843"/>
      <c r="AM32" s="843"/>
      <c r="AN32" s="843"/>
      <c r="AO32" s="843"/>
      <c r="AP32" s="843">
        <v>1350</v>
      </c>
      <c r="AQ32" s="843"/>
      <c r="AR32" s="843"/>
      <c r="AS32" s="843"/>
      <c r="AT32" s="843"/>
      <c r="AU32" s="843">
        <v>626</v>
      </c>
      <c r="AV32" s="843"/>
      <c r="AW32" s="843"/>
      <c r="AX32" s="843"/>
      <c r="AY32" s="843"/>
      <c r="AZ32" s="844" t="s">
        <v>549</v>
      </c>
      <c r="BA32" s="844"/>
      <c r="BB32" s="844"/>
      <c r="BC32" s="844"/>
      <c r="BD32" s="844"/>
      <c r="BE32" s="845" t="s">
        <v>394</v>
      </c>
      <c r="BF32" s="845"/>
      <c r="BG32" s="845"/>
      <c r="BH32" s="845"/>
      <c r="BI32" s="846"/>
      <c r="BJ32" s="214"/>
      <c r="BK32" s="214"/>
      <c r="BL32" s="214"/>
      <c r="BM32" s="214"/>
      <c r="BN32" s="214"/>
      <c r="BO32" s="223"/>
      <c r="BP32" s="223"/>
      <c r="BQ32" s="220">
        <v>26</v>
      </c>
      <c r="BR32" s="221"/>
      <c r="BS32" s="786"/>
      <c r="BT32" s="787"/>
      <c r="BU32" s="787"/>
      <c r="BV32" s="787"/>
      <c r="BW32" s="787"/>
      <c r="BX32" s="787"/>
      <c r="BY32" s="787"/>
      <c r="BZ32" s="787"/>
      <c r="CA32" s="787"/>
      <c r="CB32" s="787"/>
      <c r="CC32" s="787"/>
      <c r="CD32" s="787"/>
      <c r="CE32" s="787"/>
      <c r="CF32" s="787"/>
      <c r="CG32" s="788"/>
      <c r="CH32" s="789"/>
      <c r="CI32" s="790"/>
      <c r="CJ32" s="790"/>
      <c r="CK32" s="790"/>
      <c r="CL32" s="791"/>
      <c r="CM32" s="789"/>
      <c r="CN32" s="790"/>
      <c r="CO32" s="790"/>
      <c r="CP32" s="790"/>
      <c r="CQ32" s="791"/>
      <c r="CR32" s="789"/>
      <c r="CS32" s="790"/>
      <c r="CT32" s="790"/>
      <c r="CU32" s="790"/>
      <c r="CV32" s="791"/>
      <c r="CW32" s="789"/>
      <c r="CX32" s="790"/>
      <c r="CY32" s="790"/>
      <c r="CZ32" s="790"/>
      <c r="DA32" s="791"/>
      <c r="DB32" s="789"/>
      <c r="DC32" s="790"/>
      <c r="DD32" s="790"/>
      <c r="DE32" s="790"/>
      <c r="DF32" s="791"/>
      <c r="DG32" s="789"/>
      <c r="DH32" s="790"/>
      <c r="DI32" s="790"/>
      <c r="DJ32" s="790"/>
      <c r="DK32" s="791"/>
      <c r="DL32" s="789"/>
      <c r="DM32" s="790"/>
      <c r="DN32" s="790"/>
      <c r="DO32" s="790"/>
      <c r="DP32" s="791"/>
      <c r="DQ32" s="789"/>
      <c r="DR32" s="790"/>
      <c r="DS32" s="790"/>
      <c r="DT32" s="790"/>
      <c r="DU32" s="791"/>
      <c r="DV32" s="786"/>
      <c r="DW32" s="787"/>
      <c r="DX32" s="787"/>
      <c r="DY32" s="787"/>
      <c r="DZ32" s="792"/>
      <c r="EA32" s="212"/>
    </row>
    <row r="33" spans="1:131" ht="26.25" customHeight="1" x14ac:dyDescent="0.15">
      <c r="A33" s="224">
        <v>6</v>
      </c>
      <c r="B33" s="793" t="s">
        <v>395</v>
      </c>
      <c r="C33" s="794"/>
      <c r="D33" s="794"/>
      <c r="E33" s="794"/>
      <c r="F33" s="794"/>
      <c r="G33" s="794"/>
      <c r="H33" s="794"/>
      <c r="I33" s="794"/>
      <c r="J33" s="794"/>
      <c r="K33" s="794"/>
      <c r="L33" s="794"/>
      <c r="M33" s="794"/>
      <c r="N33" s="794"/>
      <c r="O33" s="794"/>
      <c r="P33" s="795"/>
      <c r="Q33" s="796">
        <v>676</v>
      </c>
      <c r="R33" s="797"/>
      <c r="S33" s="797"/>
      <c r="T33" s="797"/>
      <c r="U33" s="797"/>
      <c r="V33" s="797">
        <v>671</v>
      </c>
      <c r="W33" s="797"/>
      <c r="X33" s="797"/>
      <c r="Y33" s="797"/>
      <c r="Z33" s="797"/>
      <c r="AA33" s="797">
        <v>6</v>
      </c>
      <c r="AB33" s="797"/>
      <c r="AC33" s="797"/>
      <c r="AD33" s="797"/>
      <c r="AE33" s="798"/>
      <c r="AF33" s="799">
        <v>76</v>
      </c>
      <c r="AG33" s="800"/>
      <c r="AH33" s="800"/>
      <c r="AI33" s="800"/>
      <c r="AJ33" s="801"/>
      <c r="AK33" s="847">
        <v>334</v>
      </c>
      <c r="AL33" s="843"/>
      <c r="AM33" s="843"/>
      <c r="AN33" s="843"/>
      <c r="AO33" s="843"/>
      <c r="AP33" s="843">
        <v>3660</v>
      </c>
      <c r="AQ33" s="843"/>
      <c r="AR33" s="843"/>
      <c r="AS33" s="843"/>
      <c r="AT33" s="843"/>
      <c r="AU33" s="843">
        <v>2880</v>
      </c>
      <c r="AV33" s="843"/>
      <c r="AW33" s="843"/>
      <c r="AX33" s="843"/>
      <c r="AY33" s="843"/>
      <c r="AZ33" s="844" t="s">
        <v>549</v>
      </c>
      <c r="BA33" s="844"/>
      <c r="BB33" s="844"/>
      <c r="BC33" s="844"/>
      <c r="BD33" s="844"/>
      <c r="BE33" s="845" t="s">
        <v>394</v>
      </c>
      <c r="BF33" s="845"/>
      <c r="BG33" s="845"/>
      <c r="BH33" s="845"/>
      <c r="BI33" s="846"/>
      <c r="BJ33" s="214"/>
      <c r="BK33" s="214"/>
      <c r="BL33" s="214"/>
      <c r="BM33" s="214"/>
      <c r="BN33" s="214"/>
      <c r="BO33" s="223"/>
      <c r="BP33" s="223"/>
      <c r="BQ33" s="220">
        <v>27</v>
      </c>
      <c r="BR33" s="221"/>
      <c r="BS33" s="786"/>
      <c r="BT33" s="787"/>
      <c r="BU33" s="787"/>
      <c r="BV33" s="787"/>
      <c r="BW33" s="787"/>
      <c r="BX33" s="787"/>
      <c r="BY33" s="787"/>
      <c r="BZ33" s="787"/>
      <c r="CA33" s="787"/>
      <c r="CB33" s="787"/>
      <c r="CC33" s="787"/>
      <c r="CD33" s="787"/>
      <c r="CE33" s="787"/>
      <c r="CF33" s="787"/>
      <c r="CG33" s="788"/>
      <c r="CH33" s="789"/>
      <c r="CI33" s="790"/>
      <c r="CJ33" s="790"/>
      <c r="CK33" s="790"/>
      <c r="CL33" s="791"/>
      <c r="CM33" s="789"/>
      <c r="CN33" s="790"/>
      <c r="CO33" s="790"/>
      <c r="CP33" s="790"/>
      <c r="CQ33" s="791"/>
      <c r="CR33" s="789"/>
      <c r="CS33" s="790"/>
      <c r="CT33" s="790"/>
      <c r="CU33" s="790"/>
      <c r="CV33" s="791"/>
      <c r="CW33" s="789"/>
      <c r="CX33" s="790"/>
      <c r="CY33" s="790"/>
      <c r="CZ33" s="790"/>
      <c r="DA33" s="791"/>
      <c r="DB33" s="789"/>
      <c r="DC33" s="790"/>
      <c r="DD33" s="790"/>
      <c r="DE33" s="790"/>
      <c r="DF33" s="791"/>
      <c r="DG33" s="789"/>
      <c r="DH33" s="790"/>
      <c r="DI33" s="790"/>
      <c r="DJ33" s="790"/>
      <c r="DK33" s="791"/>
      <c r="DL33" s="789"/>
      <c r="DM33" s="790"/>
      <c r="DN33" s="790"/>
      <c r="DO33" s="790"/>
      <c r="DP33" s="791"/>
      <c r="DQ33" s="789"/>
      <c r="DR33" s="790"/>
      <c r="DS33" s="790"/>
      <c r="DT33" s="790"/>
      <c r="DU33" s="791"/>
      <c r="DV33" s="786"/>
      <c r="DW33" s="787"/>
      <c r="DX33" s="787"/>
      <c r="DY33" s="787"/>
      <c r="DZ33" s="792"/>
      <c r="EA33" s="212"/>
    </row>
    <row r="34" spans="1:131" ht="26.25" customHeight="1" x14ac:dyDescent="0.15">
      <c r="A34" s="224">
        <v>7</v>
      </c>
      <c r="B34" s="793"/>
      <c r="C34" s="794"/>
      <c r="D34" s="794"/>
      <c r="E34" s="794"/>
      <c r="F34" s="794"/>
      <c r="G34" s="794"/>
      <c r="H34" s="794"/>
      <c r="I34" s="794"/>
      <c r="J34" s="794"/>
      <c r="K34" s="794"/>
      <c r="L34" s="794"/>
      <c r="M34" s="794"/>
      <c r="N34" s="794"/>
      <c r="O34" s="794"/>
      <c r="P34" s="795"/>
      <c r="Q34" s="796"/>
      <c r="R34" s="797"/>
      <c r="S34" s="797"/>
      <c r="T34" s="797"/>
      <c r="U34" s="797"/>
      <c r="V34" s="797"/>
      <c r="W34" s="797"/>
      <c r="X34" s="797"/>
      <c r="Y34" s="797"/>
      <c r="Z34" s="797"/>
      <c r="AA34" s="797"/>
      <c r="AB34" s="797"/>
      <c r="AC34" s="797"/>
      <c r="AD34" s="797"/>
      <c r="AE34" s="798"/>
      <c r="AF34" s="799"/>
      <c r="AG34" s="800"/>
      <c r="AH34" s="800"/>
      <c r="AI34" s="800"/>
      <c r="AJ34" s="801"/>
      <c r="AK34" s="847"/>
      <c r="AL34" s="843"/>
      <c r="AM34" s="843"/>
      <c r="AN34" s="843"/>
      <c r="AO34" s="843"/>
      <c r="AP34" s="843"/>
      <c r="AQ34" s="843"/>
      <c r="AR34" s="843"/>
      <c r="AS34" s="843"/>
      <c r="AT34" s="843"/>
      <c r="AU34" s="843"/>
      <c r="AV34" s="843"/>
      <c r="AW34" s="843"/>
      <c r="AX34" s="843"/>
      <c r="AY34" s="843"/>
      <c r="AZ34" s="844"/>
      <c r="BA34" s="844"/>
      <c r="BB34" s="844"/>
      <c r="BC34" s="844"/>
      <c r="BD34" s="844"/>
      <c r="BE34" s="845"/>
      <c r="BF34" s="845"/>
      <c r="BG34" s="845"/>
      <c r="BH34" s="845"/>
      <c r="BI34" s="846"/>
      <c r="BJ34" s="214"/>
      <c r="BK34" s="214"/>
      <c r="BL34" s="214"/>
      <c r="BM34" s="214"/>
      <c r="BN34" s="214"/>
      <c r="BO34" s="223"/>
      <c r="BP34" s="223"/>
      <c r="BQ34" s="220">
        <v>28</v>
      </c>
      <c r="BR34" s="221"/>
      <c r="BS34" s="786"/>
      <c r="BT34" s="787"/>
      <c r="BU34" s="787"/>
      <c r="BV34" s="787"/>
      <c r="BW34" s="787"/>
      <c r="BX34" s="787"/>
      <c r="BY34" s="787"/>
      <c r="BZ34" s="787"/>
      <c r="CA34" s="787"/>
      <c r="CB34" s="787"/>
      <c r="CC34" s="787"/>
      <c r="CD34" s="787"/>
      <c r="CE34" s="787"/>
      <c r="CF34" s="787"/>
      <c r="CG34" s="788"/>
      <c r="CH34" s="789"/>
      <c r="CI34" s="790"/>
      <c r="CJ34" s="790"/>
      <c r="CK34" s="790"/>
      <c r="CL34" s="791"/>
      <c r="CM34" s="789"/>
      <c r="CN34" s="790"/>
      <c r="CO34" s="790"/>
      <c r="CP34" s="790"/>
      <c r="CQ34" s="791"/>
      <c r="CR34" s="789"/>
      <c r="CS34" s="790"/>
      <c r="CT34" s="790"/>
      <c r="CU34" s="790"/>
      <c r="CV34" s="791"/>
      <c r="CW34" s="789"/>
      <c r="CX34" s="790"/>
      <c r="CY34" s="790"/>
      <c r="CZ34" s="790"/>
      <c r="DA34" s="791"/>
      <c r="DB34" s="789"/>
      <c r="DC34" s="790"/>
      <c r="DD34" s="790"/>
      <c r="DE34" s="790"/>
      <c r="DF34" s="791"/>
      <c r="DG34" s="789"/>
      <c r="DH34" s="790"/>
      <c r="DI34" s="790"/>
      <c r="DJ34" s="790"/>
      <c r="DK34" s="791"/>
      <c r="DL34" s="789"/>
      <c r="DM34" s="790"/>
      <c r="DN34" s="790"/>
      <c r="DO34" s="790"/>
      <c r="DP34" s="791"/>
      <c r="DQ34" s="789"/>
      <c r="DR34" s="790"/>
      <c r="DS34" s="790"/>
      <c r="DT34" s="790"/>
      <c r="DU34" s="791"/>
      <c r="DV34" s="786"/>
      <c r="DW34" s="787"/>
      <c r="DX34" s="787"/>
      <c r="DY34" s="787"/>
      <c r="DZ34" s="792"/>
      <c r="EA34" s="212"/>
    </row>
    <row r="35" spans="1:131" ht="26.25" customHeight="1" x14ac:dyDescent="0.15">
      <c r="A35" s="224">
        <v>8</v>
      </c>
      <c r="B35" s="793"/>
      <c r="C35" s="794"/>
      <c r="D35" s="794"/>
      <c r="E35" s="794"/>
      <c r="F35" s="794"/>
      <c r="G35" s="794"/>
      <c r="H35" s="794"/>
      <c r="I35" s="794"/>
      <c r="J35" s="794"/>
      <c r="K35" s="794"/>
      <c r="L35" s="794"/>
      <c r="M35" s="794"/>
      <c r="N35" s="794"/>
      <c r="O35" s="794"/>
      <c r="P35" s="795"/>
      <c r="Q35" s="796"/>
      <c r="R35" s="797"/>
      <c r="S35" s="797"/>
      <c r="T35" s="797"/>
      <c r="U35" s="797"/>
      <c r="V35" s="797"/>
      <c r="W35" s="797"/>
      <c r="X35" s="797"/>
      <c r="Y35" s="797"/>
      <c r="Z35" s="797"/>
      <c r="AA35" s="797"/>
      <c r="AB35" s="797"/>
      <c r="AC35" s="797"/>
      <c r="AD35" s="797"/>
      <c r="AE35" s="798"/>
      <c r="AF35" s="799"/>
      <c r="AG35" s="800"/>
      <c r="AH35" s="800"/>
      <c r="AI35" s="800"/>
      <c r="AJ35" s="801"/>
      <c r="AK35" s="847"/>
      <c r="AL35" s="843"/>
      <c r="AM35" s="843"/>
      <c r="AN35" s="843"/>
      <c r="AO35" s="843"/>
      <c r="AP35" s="843"/>
      <c r="AQ35" s="843"/>
      <c r="AR35" s="843"/>
      <c r="AS35" s="843"/>
      <c r="AT35" s="843"/>
      <c r="AU35" s="843"/>
      <c r="AV35" s="843"/>
      <c r="AW35" s="843"/>
      <c r="AX35" s="843"/>
      <c r="AY35" s="843"/>
      <c r="AZ35" s="844"/>
      <c r="BA35" s="844"/>
      <c r="BB35" s="844"/>
      <c r="BC35" s="844"/>
      <c r="BD35" s="844"/>
      <c r="BE35" s="845"/>
      <c r="BF35" s="845"/>
      <c r="BG35" s="845"/>
      <c r="BH35" s="845"/>
      <c r="BI35" s="846"/>
      <c r="BJ35" s="214"/>
      <c r="BK35" s="214"/>
      <c r="BL35" s="214"/>
      <c r="BM35" s="214"/>
      <c r="BN35" s="214"/>
      <c r="BO35" s="223"/>
      <c r="BP35" s="223"/>
      <c r="BQ35" s="220">
        <v>29</v>
      </c>
      <c r="BR35" s="221"/>
      <c r="BS35" s="786"/>
      <c r="BT35" s="787"/>
      <c r="BU35" s="787"/>
      <c r="BV35" s="787"/>
      <c r="BW35" s="787"/>
      <c r="BX35" s="787"/>
      <c r="BY35" s="787"/>
      <c r="BZ35" s="787"/>
      <c r="CA35" s="787"/>
      <c r="CB35" s="787"/>
      <c r="CC35" s="787"/>
      <c r="CD35" s="787"/>
      <c r="CE35" s="787"/>
      <c r="CF35" s="787"/>
      <c r="CG35" s="788"/>
      <c r="CH35" s="789"/>
      <c r="CI35" s="790"/>
      <c r="CJ35" s="790"/>
      <c r="CK35" s="790"/>
      <c r="CL35" s="791"/>
      <c r="CM35" s="789"/>
      <c r="CN35" s="790"/>
      <c r="CO35" s="790"/>
      <c r="CP35" s="790"/>
      <c r="CQ35" s="791"/>
      <c r="CR35" s="789"/>
      <c r="CS35" s="790"/>
      <c r="CT35" s="790"/>
      <c r="CU35" s="790"/>
      <c r="CV35" s="791"/>
      <c r="CW35" s="789"/>
      <c r="CX35" s="790"/>
      <c r="CY35" s="790"/>
      <c r="CZ35" s="790"/>
      <c r="DA35" s="791"/>
      <c r="DB35" s="789"/>
      <c r="DC35" s="790"/>
      <c r="DD35" s="790"/>
      <c r="DE35" s="790"/>
      <c r="DF35" s="791"/>
      <c r="DG35" s="789"/>
      <c r="DH35" s="790"/>
      <c r="DI35" s="790"/>
      <c r="DJ35" s="790"/>
      <c r="DK35" s="791"/>
      <c r="DL35" s="789"/>
      <c r="DM35" s="790"/>
      <c r="DN35" s="790"/>
      <c r="DO35" s="790"/>
      <c r="DP35" s="791"/>
      <c r="DQ35" s="789"/>
      <c r="DR35" s="790"/>
      <c r="DS35" s="790"/>
      <c r="DT35" s="790"/>
      <c r="DU35" s="791"/>
      <c r="DV35" s="786"/>
      <c r="DW35" s="787"/>
      <c r="DX35" s="787"/>
      <c r="DY35" s="787"/>
      <c r="DZ35" s="792"/>
      <c r="EA35" s="212"/>
    </row>
    <row r="36" spans="1:131" ht="26.25" customHeight="1" x14ac:dyDescent="0.15">
      <c r="A36" s="224">
        <v>9</v>
      </c>
      <c r="B36" s="793"/>
      <c r="C36" s="794"/>
      <c r="D36" s="794"/>
      <c r="E36" s="794"/>
      <c r="F36" s="794"/>
      <c r="G36" s="794"/>
      <c r="H36" s="794"/>
      <c r="I36" s="794"/>
      <c r="J36" s="794"/>
      <c r="K36" s="794"/>
      <c r="L36" s="794"/>
      <c r="M36" s="794"/>
      <c r="N36" s="794"/>
      <c r="O36" s="794"/>
      <c r="P36" s="795"/>
      <c r="Q36" s="796"/>
      <c r="R36" s="797"/>
      <c r="S36" s="797"/>
      <c r="T36" s="797"/>
      <c r="U36" s="797"/>
      <c r="V36" s="797"/>
      <c r="W36" s="797"/>
      <c r="X36" s="797"/>
      <c r="Y36" s="797"/>
      <c r="Z36" s="797"/>
      <c r="AA36" s="797"/>
      <c r="AB36" s="797"/>
      <c r="AC36" s="797"/>
      <c r="AD36" s="797"/>
      <c r="AE36" s="798"/>
      <c r="AF36" s="799"/>
      <c r="AG36" s="800"/>
      <c r="AH36" s="800"/>
      <c r="AI36" s="800"/>
      <c r="AJ36" s="801"/>
      <c r="AK36" s="847"/>
      <c r="AL36" s="843"/>
      <c r="AM36" s="843"/>
      <c r="AN36" s="843"/>
      <c r="AO36" s="843"/>
      <c r="AP36" s="843"/>
      <c r="AQ36" s="843"/>
      <c r="AR36" s="843"/>
      <c r="AS36" s="843"/>
      <c r="AT36" s="843"/>
      <c r="AU36" s="843"/>
      <c r="AV36" s="843"/>
      <c r="AW36" s="843"/>
      <c r="AX36" s="843"/>
      <c r="AY36" s="843"/>
      <c r="AZ36" s="844"/>
      <c r="BA36" s="844"/>
      <c r="BB36" s="844"/>
      <c r="BC36" s="844"/>
      <c r="BD36" s="844"/>
      <c r="BE36" s="845"/>
      <c r="BF36" s="845"/>
      <c r="BG36" s="845"/>
      <c r="BH36" s="845"/>
      <c r="BI36" s="846"/>
      <c r="BJ36" s="214"/>
      <c r="BK36" s="214"/>
      <c r="BL36" s="214"/>
      <c r="BM36" s="214"/>
      <c r="BN36" s="214"/>
      <c r="BO36" s="223"/>
      <c r="BP36" s="223"/>
      <c r="BQ36" s="220">
        <v>30</v>
      </c>
      <c r="BR36" s="221"/>
      <c r="BS36" s="786"/>
      <c r="BT36" s="787"/>
      <c r="BU36" s="787"/>
      <c r="BV36" s="787"/>
      <c r="BW36" s="787"/>
      <c r="BX36" s="787"/>
      <c r="BY36" s="787"/>
      <c r="BZ36" s="787"/>
      <c r="CA36" s="787"/>
      <c r="CB36" s="787"/>
      <c r="CC36" s="787"/>
      <c r="CD36" s="787"/>
      <c r="CE36" s="787"/>
      <c r="CF36" s="787"/>
      <c r="CG36" s="788"/>
      <c r="CH36" s="789"/>
      <c r="CI36" s="790"/>
      <c r="CJ36" s="790"/>
      <c r="CK36" s="790"/>
      <c r="CL36" s="791"/>
      <c r="CM36" s="789"/>
      <c r="CN36" s="790"/>
      <c r="CO36" s="790"/>
      <c r="CP36" s="790"/>
      <c r="CQ36" s="791"/>
      <c r="CR36" s="789"/>
      <c r="CS36" s="790"/>
      <c r="CT36" s="790"/>
      <c r="CU36" s="790"/>
      <c r="CV36" s="791"/>
      <c r="CW36" s="789"/>
      <c r="CX36" s="790"/>
      <c r="CY36" s="790"/>
      <c r="CZ36" s="790"/>
      <c r="DA36" s="791"/>
      <c r="DB36" s="789"/>
      <c r="DC36" s="790"/>
      <c r="DD36" s="790"/>
      <c r="DE36" s="790"/>
      <c r="DF36" s="791"/>
      <c r="DG36" s="789"/>
      <c r="DH36" s="790"/>
      <c r="DI36" s="790"/>
      <c r="DJ36" s="790"/>
      <c r="DK36" s="791"/>
      <c r="DL36" s="789"/>
      <c r="DM36" s="790"/>
      <c r="DN36" s="790"/>
      <c r="DO36" s="790"/>
      <c r="DP36" s="791"/>
      <c r="DQ36" s="789"/>
      <c r="DR36" s="790"/>
      <c r="DS36" s="790"/>
      <c r="DT36" s="790"/>
      <c r="DU36" s="791"/>
      <c r="DV36" s="786"/>
      <c r="DW36" s="787"/>
      <c r="DX36" s="787"/>
      <c r="DY36" s="787"/>
      <c r="DZ36" s="792"/>
      <c r="EA36" s="212"/>
    </row>
    <row r="37" spans="1:131" ht="26.25" customHeight="1" x14ac:dyDescent="0.15">
      <c r="A37" s="224">
        <v>10</v>
      </c>
      <c r="B37" s="793"/>
      <c r="C37" s="794"/>
      <c r="D37" s="794"/>
      <c r="E37" s="794"/>
      <c r="F37" s="794"/>
      <c r="G37" s="794"/>
      <c r="H37" s="794"/>
      <c r="I37" s="794"/>
      <c r="J37" s="794"/>
      <c r="K37" s="794"/>
      <c r="L37" s="794"/>
      <c r="M37" s="794"/>
      <c r="N37" s="794"/>
      <c r="O37" s="794"/>
      <c r="P37" s="795"/>
      <c r="Q37" s="796"/>
      <c r="R37" s="797"/>
      <c r="S37" s="797"/>
      <c r="T37" s="797"/>
      <c r="U37" s="797"/>
      <c r="V37" s="797"/>
      <c r="W37" s="797"/>
      <c r="X37" s="797"/>
      <c r="Y37" s="797"/>
      <c r="Z37" s="797"/>
      <c r="AA37" s="797"/>
      <c r="AB37" s="797"/>
      <c r="AC37" s="797"/>
      <c r="AD37" s="797"/>
      <c r="AE37" s="798"/>
      <c r="AF37" s="799"/>
      <c r="AG37" s="800"/>
      <c r="AH37" s="800"/>
      <c r="AI37" s="800"/>
      <c r="AJ37" s="801"/>
      <c r="AK37" s="847"/>
      <c r="AL37" s="843"/>
      <c r="AM37" s="843"/>
      <c r="AN37" s="843"/>
      <c r="AO37" s="843"/>
      <c r="AP37" s="843"/>
      <c r="AQ37" s="843"/>
      <c r="AR37" s="843"/>
      <c r="AS37" s="843"/>
      <c r="AT37" s="843"/>
      <c r="AU37" s="843"/>
      <c r="AV37" s="843"/>
      <c r="AW37" s="843"/>
      <c r="AX37" s="843"/>
      <c r="AY37" s="843"/>
      <c r="AZ37" s="844"/>
      <c r="BA37" s="844"/>
      <c r="BB37" s="844"/>
      <c r="BC37" s="844"/>
      <c r="BD37" s="844"/>
      <c r="BE37" s="845"/>
      <c r="BF37" s="845"/>
      <c r="BG37" s="845"/>
      <c r="BH37" s="845"/>
      <c r="BI37" s="846"/>
      <c r="BJ37" s="214"/>
      <c r="BK37" s="214"/>
      <c r="BL37" s="214"/>
      <c r="BM37" s="214"/>
      <c r="BN37" s="214"/>
      <c r="BO37" s="223"/>
      <c r="BP37" s="223"/>
      <c r="BQ37" s="220">
        <v>31</v>
      </c>
      <c r="BR37" s="221"/>
      <c r="BS37" s="786"/>
      <c r="BT37" s="787"/>
      <c r="BU37" s="787"/>
      <c r="BV37" s="787"/>
      <c r="BW37" s="787"/>
      <c r="BX37" s="787"/>
      <c r="BY37" s="787"/>
      <c r="BZ37" s="787"/>
      <c r="CA37" s="787"/>
      <c r="CB37" s="787"/>
      <c r="CC37" s="787"/>
      <c r="CD37" s="787"/>
      <c r="CE37" s="787"/>
      <c r="CF37" s="787"/>
      <c r="CG37" s="788"/>
      <c r="CH37" s="789"/>
      <c r="CI37" s="790"/>
      <c r="CJ37" s="790"/>
      <c r="CK37" s="790"/>
      <c r="CL37" s="791"/>
      <c r="CM37" s="789"/>
      <c r="CN37" s="790"/>
      <c r="CO37" s="790"/>
      <c r="CP37" s="790"/>
      <c r="CQ37" s="791"/>
      <c r="CR37" s="789"/>
      <c r="CS37" s="790"/>
      <c r="CT37" s="790"/>
      <c r="CU37" s="790"/>
      <c r="CV37" s="791"/>
      <c r="CW37" s="789"/>
      <c r="CX37" s="790"/>
      <c r="CY37" s="790"/>
      <c r="CZ37" s="790"/>
      <c r="DA37" s="791"/>
      <c r="DB37" s="789"/>
      <c r="DC37" s="790"/>
      <c r="DD37" s="790"/>
      <c r="DE37" s="790"/>
      <c r="DF37" s="791"/>
      <c r="DG37" s="789"/>
      <c r="DH37" s="790"/>
      <c r="DI37" s="790"/>
      <c r="DJ37" s="790"/>
      <c r="DK37" s="791"/>
      <c r="DL37" s="789"/>
      <c r="DM37" s="790"/>
      <c r="DN37" s="790"/>
      <c r="DO37" s="790"/>
      <c r="DP37" s="791"/>
      <c r="DQ37" s="789"/>
      <c r="DR37" s="790"/>
      <c r="DS37" s="790"/>
      <c r="DT37" s="790"/>
      <c r="DU37" s="791"/>
      <c r="DV37" s="786"/>
      <c r="DW37" s="787"/>
      <c r="DX37" s="787"/>
      <c r="DY37" s="787"/>
      <c r="DZ37" s="792"/>
      <c r="EA37" s="212"/>
    </row>
    <row r="38" spans="1:131" ht="26.25" customHeight="1" x14ac:dyDescent="0.15">
      <c r="A38" s="224">
        <v>11</v>
      </c>
      <c r="B38" s="793"/>
      <c r="C38" s="794"/>
      <c r="D38" s="794"/>
      <c r="E38" s="794"/>
      <c r="F38" s="794"/>
      <c r="G38" s="794"/>
      <c r="H38" s="794"/>
      <c r="I38" s="794"/>
      <c r="J38" s="794"/>
      <c r="K38" s="794"/>
      <c r="L38" s="794"/>
      <c r="M38" s="794"/>
      <c r="N38" s="794"/>
      <c r="O38" s="794"/>
      <c r="P38" s="795"/>
      <c r="Q38" s="796"/>
      <c r="R38" s="797"/>
      <c r="S38" s="797"/>
      <c r="T38" s="797"/>
      <c r="U38" s="797"/>
      <c r="V38" s="797"/>
      <c r="W38" s="797"/>
      <c r="X38" s="797"/>
      <c r="Y38" s="797"/>
      <c r="Z38" s="797"/>
      <c r="AA38" s="797"/>
      <c r="AB38" s="797"/>
      <c r="AC38" s="797"/>
      <c r="AD38" s="797"/>
      <c r="AE38" s="798"/>
      <c r="AF38" s="799"/>
      <c r="AG38" s="800"/>
      <c r="AH38" s="800"/>
      <c r="AI38" s="800"/>
      <c r="AJ38" s="801"/>
      <c r="AK38" s="847"/>
      <c r="AL38" s="843"/>
      <c r="AM38" s="843"/>
      <c r="AN38" s="843"/>
      <c r="AO38" s="843"/>
      <c r="AP38" s="843"/>
      <c r="AQ38" s="843"/>
      <c r="AR38" s="843"/>
      <c r="AS38" s="843"/>
      <c r="AT38" s="843"/>
      <c r="AU38" s="843"/>
      <c r="AV38" s="843"/>
      <c r="AW38" s="843"/>
      <c r="AX38" s="843"/>
      <c r="AY38" s="843"/>
      <c r="AZ38" s="844"/>
      <c r="BA38" s="844"/>
      <c r="BB38" s="844"/>
      <c r="BC38" s="844"/>
      <c r="BD38" s="844"/>
      <c r="BE38" s="845"/>
      <c r="BF38" s="845"/>
      <c r="BG38" s="845"/>
      <c r="BH38" s="845"/>
      <c r="BI38" s="846"/>
      <c r="BJ38" s="214"/>
      <c r="BK38" s="214"/>
      <c r="BL38" s="214"/>
      <c r="BM38" s="214"/>
      <c r="BN38" s="214"/>
      <c r="BO38" s="223"/>
      <c r="BP38" s="223"/>
      <c r="BQ38" s="220">
        <v>32</v>
      </c>
      <c r="BR38" s="221"/>
      <c r="BS38" s="786"/>
      <c r="BT38" s="787"/>
      <c r="BU38" s="787"/>
      <c r="BV38" s="787"/>
      <c r="BW38" s="787"/>
      <c r="BX38" s="787"/>
      <c r="BY38" s="787"/>
      <c r="BZ38" s="787"/>
      <c r="CA38" s="787"/>
      <c r="CB38" s="787"/>
      <c r="CC38" s="787"/>
      <c r="CD38" s="787"/>
      <c r="CE38" s="787"/>
      <c r="CF38" s="787"/>
      <c r="CG38" s="788"/>
      <c r="CH38" s="789"/>
      <c r="CI38" s="790"/>
      <c r="CJ38" s="790"/>
      <c r="CK38" s="790"/>
      <c r="CL38" s="791"/>
      <c r="CM38" s="789"/>
      <c r="CN38" s="790"/>
      <c r="CO38" s="790"/>
      <c r="CP38" s="790"/>
      <c r="CQ38" s="791"/>
      <c r="CR38" s="789"/>
      <c r="CS38" s="790"/>
      <c r="CT38" s="790"/>
      <c r="CU38" s="790"/>
      <c r="CV38" s="791"/>
      <c r="CW38" s="789"/>
      <c r="CX38" s="790"/>
      <c r="CY38" s="790"/>
      <c r="CZ38" s="790"/>
      <c r="DA38" s="791"/>
      <c r="DB38" s="789"/>
      <c r="DC38" s="790"/>
      <c r="DD38" s="790"/>
      <c r="DE38" s="790"/>
      <c r="DF38" s="791"/>
      <c r="DG38" s="789"/>
      <c r="DH38" s="790"/>
      <c r="DI38" s="790"/>
      <c r="DJ38" s="790"/>
      <c r="DK38" s="791"/>
      <c r="DL38" s="789"/>
      <c r="DM38" s="790"/>
      <c r="DN38" s="790"/>
      <c r="DO38" s="790"/>
      <c r="DP38" s="791"/>
      <c r="DQ38" s="789"/>
      <c r="DR38" s="790"/>
      <c r="DS38" s="790"/>
      <c r="DT38" s="790"/>
      <c r="DU38" s="791"/>
      <c r="DV38" s="786"/>
      <c r="DW38" s="787"/>
      <c r="DX38" s="787"/>
      <c r="DY38" s="787"/>
      <c r="DZ38" s="792"/>
      <c r="EA38" s="212"/>
    </row>
    <row r="39" spans="1:131" ht="26.25" customHeight="1" x14ac:dyDescent="0.15">
      <c r="A39" s="224">
        <v>12</v>
      </c>
      <c r="B39" s="793"/>
      <c r="C39" s="794"/>
      <c r="D39" s="794"/>
      <c r="E39" s="794"/>
      <c r="F39" s="794"/>
      <c r="G39" s="794"/>
      <c r="H39" s="794"/>
      <c r="I39" s="794"/>
      <c r="J39" s="794"/>
      <c r="K39" s="794"/>
      <c r="L39" s="794"/>
      <c r="M39" s="794"/>
      <c r="N39" s="794"/>
      <c r="O39" s="794"/>
      <c r="P39" s="795"/>
      <c r="Q39" s="796"/>
      <c r="R39" s="797"/>
      <c r="S39" s="797"/>
      <c r="T39" s="797"/>
      <c r="U39" s="797"/>
      <c r="V39" s="797"/>
      <c r="W39" s="797"/>
      <c r="X39" s="797"/>
      <c r="Y39" s="797"/>
      <c r="Z39" s="797"/>
      <c r="AA39" s="797"/>
      <c r="AB39" s="797"/>
      <c r="AC39" s="797"/>
      <c r="AD39" s="797"/>
      <c r="AE39" s="798"/>
      <c r="AF39" s="799"/>
      <c r="AG39" s="800"/>
      <c r="AH39" s="800"/>
      <c r="AI39" s="800"/>
      <c r="AJ39" s="801"/>
      <c r="AK39" s="847"/>
      <c r="AL39" s="843"/>
      <c r="AM39" s="843"/>
      <c r="AN39" s="843"/>
      <c r="AO39" s="843"/>
      <c r="AP39" s="843"/>
      <c r="AQ39" s="843"/>
      <c r="AR39" s="843"/>
      <c r="AS39" s="843"/>
      <c r="AT39" s="843"/>
      <c r="AU39" s="843"/>
      <c r="AV39" s="843"/>
      <c r="AW39" s="843"/>
      <c r="AX39" s="843"/>
      <c r="AY39" s="843"/>
      <c r="AZ39" s="844"/>
      <c r="BA39" s="844"/>
      <c r="BB39" s="844"/>
      <c r="BC39" s="844"/>
      <c r="BD39" s="844"/>
      <c r="BE39" s="845"/>
      <c r="BF39" s="845"/>
      <c r="BG39" s="845"/>
      <c r="BH39" s="845"/>
      <c r="BI39" s="846"/>
      <c r="BJ39" s="214"/>
      <c r="BK39" s="214"/>
      <c r="BL39" s="214"/>
      <c r="BM39" s="214"/>
      <c r="BN39" s="214"/>
      <c r="BO39" s="223"/>
      <c r="BP39" s="223"/>
      <c r="BQ39" s="220">
        <v>33</v>
      </c>
      <c r="BR39" s="221"/>
      <c r="BS39" s="786"/>
      <c r="BT39" s="787"/>
      <c r="BU39" s="787"/>
      <c r="BV39" s="787"/>
      <c r="BW39" s="787"/>
      <c r="BX39" s="787"/>
      <c r="BY39" s="787"/>
      <c r="BZ39" s="787"/>
      <c r="CA39" s="787"/>
      <c r="CB39" s="787"/>
      <c r="CC39" s="787"/>
      <c r="CD39" s="787"/>
      <c r="CE39" s="787"/>
      <c r="CF39" s="787"/>
      <c r="CG39" s="788"/>
      <c r="CH39" s="789"/>
      <c r="CI39" s="790"/>
      <c r="CJ39" s="790"/>
      <c r="CK39" s="790"/>
      <c r="CL39" s="791"/>
      <c r="CM39" s="789"/>
      <c r="CN39" s="790"/>
      <c r="CO39" s="790"/>
      <c r="CP39" s="790"/>
      <c r="CQ39" s="791"/>
      <c r="CR39" s="789"/>
      <c r="CS39" s="790"/>
      <c r="CT39" s="790"/>
      <c r="CU39" s="790"/>
      <c r="CV39" s="791"/>
      <c r="CW39" s="789"/>
      <c r="CX39" s="790"/>
      <c r="CY39" s="790"/>
      <c r="CZ39" s="790"/>
      <c r="DA39" s="791"/>
      <c r="DB39" s="789"/>
      <c r="DC39" s="790"/>
      <c r="DD39" s="790"/>
      <c r="DE39" s="790"/>
      <c r="DF39" s="791"/>
      <c r="DG39" s="789"/>
      <c r="DH39" s="790"/>
      <c r="DI39" s="790"/>
      <c r="DJ39" s="790"/>
      <c r="DK39" s="791"/>
      <c r="DL39" s="789"/>
      <c r="DM39" s="790"/>
      <c r="DN39" s="790"/>
      <c r="DO39" s="790"/>
      <c r="DP39" s="791"/>
      <c r="DQ39" s="789"/>
      <c r="DR39" s="790"/>
      <c r="DS39" s="790"/>
      <c r="DT39" s="790"/>
      <c r="DU39" s="791"/>
      <c r="DV39" s="786"/>
      <c r="DW39" s="787"/>
      <c r="DX39" s="787"/>
      <c r="DY39" s="787"/>
      <c r="DZ39" s="792"/>
      <c r="EA39" s="212"/>
    </row>
    <row r="40" spans="1:131" ht="26.25" customHeight="1" x14ac:dyDescent="0.15">
      <c r="A40" s="220">
        <v>13</v>
      </c>
      <c r="B40" s="793"/>
      <c r="C40" s="794"/>
      <c r="D40" s="794"/>
      <c r="E40" s="794"/>
      <c r="F40" s="794"/>
      <c r="G40" s="794"/>
      <c r="H40" s="794"/>
      <c r="I40" s="794"/>
      <c r="J40" s="794"/>
      <c r="K40" s="794"/>
      <c r="L40" s="794"/>
      <c r="M40" s="794"/>
      <c r="N40" s="794"/>
      <c r="O40" s="794"/>
      <c r="P40" s="795"/>
      <c r="Q40" s="796"/>
      <c r="R40" s="797"/>
      <c r="S40" s="797"/>
      <c r="T40" s="797"/>
      <c r="U40" s="797"/>
      <c r="V40" s="797"/>
      <c r="W40" s="797"/>
      <c r="X40" s="797"/>
      <c r="Y40" s="797"/>
      <c r="Z40" s="797"/>
      <c r="AA40" s="797"/>
      <c r="AB40" s="797"/>
      <c r="AC40" s="797"/>
      <c r="AD40" s="797"/>
      <c r="AE40" s="798"/>
      <c r="AF40" s="799"/>
      <c r="AG40" s="800"/>
      <c r="AH40" s="800"/>
      <c r="AI40" s="800"/>
      <c r="AJ40" s="801"/>
      <c r="AK40" s="847"/>
      <c r="AL40" s="843"/>
      <c r="AM40" s="843"/>
      <c r="AN40" s="843"/>
      <c r="AO40" s="843"/>
      <c r="AP40" s="843"/>
      <c r="AQ40" s="843"/>
      <c r="AR40" s="843"/>
      <c r="AS40" s="843"/>
      <c r="AT40" s="843"/>
      <c r="AU40" s="843"/>
      <c r="AV40" s="843"/>
      <c r="AW40" s="843"/>
      <c r="AX40" s="843"/>
      <c r="AY40" s="843"/>
      <c r="AZ40" s="844"/>
      <c r="BA40" s="844"/>
      <c r="BB40" s="844"/>
      <c r="BC40" s="844"/>
      <c r="BD40" s="844"/>
      <c r="BE40" s="845"/>
      <c r="BF40" s="845"/>
      <c r="BG40" s="845"/>
      <c r="BH40" s="845"/>
      <c r="BI40" s="846"/>
      <c r="BJ40" s="214"/>
      <c r="BK40" s="214"/>
      <c r="BL40" s="214"/>
      <c r="BM40" s="214"/>
      <c r="BN40" s="214"/>
      <c r="BO40" s="223"/>
      <c r="BP40" s="223"/>
      <c r="BQ40" s="220">
        <v>34</v>
      </c>
      <c r="BR40" s="221"/>
      <c r="BS40" s="786"/>
      <c r="BT40" s="787"/>
      <c r="BU40" s="787"/>
      <c r="BV40" s="787"/>
      <c r="BW40" s="787"/>
      <c r="BX40" s="787"/>
      <c r="BY40" s="787"/>
      <c r="BZ40" s="787"/>
      <c r="CA40" s="787"/>
      <c r="CB40" s="787"/>
      <c r="CC40" s="787"/>
      <c r="CD40" s="787"/>
      <c r="CE40" s="787"/>
      <c r="CF40" s="787"/>
      <c r="CG40" s="788"/>
      <c r="CH40" s="789"/>
      <c r="CI40" s="790"/>
      <c r="CJ40" s="790"/>
      <c r="CK40" s="790"/>
      <c r="CL40" s="791"/>
      <c r="CM40" s="789"/>
      <c r="CN40" s="790"/>
      <c r="CO40" s="790"/>
      <c r="CP40" s="790"/>
      <c r="CQ40" s="791"/>
      <c r="CR40" s="789"/>
      <c r="CS40" s="790"/>
      <c r="CT40" s="790"/>
      <c r="CU40" s="790"/>
      <c r="CV40" s="791"/>
      <c r="CW40" s="789"/>
      <c r="CX40" s="790"/>
      <c r="CY40" s="790"/>
      <c r="CZ40" s="790"/>
      <c r="DA40" s="791"/>
      <c r="DB40" s="789"/>
      <c r="DC40" s="790"/>
      <c r="DD40" s="790"/>
      <c r="DE40" s="790"/>
      <c r="DF40" s="791"/>
      <c r="DG40" s="789"/>
      <c r="DH40" s="790"/>
      <c r="DI40" s="790"/>
      <c r="DJ40" s="790"/>
      <c r="DK40" s="791"/>
      <c r="DL40" s="789"/>
      <c r="DM40" s="790"/>
      <c r="DN40" s="790"/>
      <c r="DO40" s="790"/>
      <c r="DP40" s="791"/>
      <c r="DQ40" s="789"/>
      <c r="DR40" s="790"/>
      <c r="DS40" s="790"/>
      <c r="DT40" s="790"/>
      <c r="DU40" s="791"/>
      <c r="DV40" s="786"/>
      <c r="DW40" s="787"/>
      <c r="DX40" s="787"/>
      <c r="DY40" s="787"/>
      <c r="DZ40" s="792"/>
      <c r="EA40" s="212"/>
    </row>
    <row r="41" spans="1:131" ht="26.25" customHeight="1" x14ac:dyDescent="0.15">
      <c r="A41" s="220">
        <v>14</v>
      </c>
      <c r="B41" s="793"/>
      <c r="C41" s="794"/>
      <c r="D41" s="794"/>
      <c r="E41" s="794"/>
      <c r="F41" s="794"/>
      <c r="G41" s="794"/>
      <c r="H41" s="794"/>
      <c r="I41" s="794"/>
      <c r="J41" s="794"/>
      <c r="K41" s="794"/>
      <c r="L41" s="794"/>
      <c r="M41" s="794"/>
      <c r="N41" s="794"/>
      <c r="O41" s="794"/>
      <c r="P41" s="795"/>
      <c r="Q41" s="796"/>
      <c r="R41" s="797"/>
      <c r="S41" s="797"/>
      <c r="T41" s="797"/>
      <c r="U41" s="797"/>
      <c r="V41" s="797"/>
      <c r="W41" s="797"/>
      <c r="X41" s="797"/>
      <c r="Y41" s="797"/>
      <c r="Z41" s="797"/>
      <c r="AA41" s="797"/>
      <c r="AB41" s="797"/>
      <c r="AC41" s="797"/>
      <c r="AD41" s="797"/>
      <c r="AE41" s="798"/>
      <c r="AF41" s="799"/>
      <c r="AG41" s="800"/>
      <c r="AH41" s="800"/>
      <c r="AI41" s="800"/>
      <c r="AJ41" s="801"/>
      <c r="AK41" s="847"/>
      <c r="AL41" s="843"/>
      <c r="AM41" s="843"/>
      <c r="AN41" s="843"/>
      <c r="AO41" s="843"/>
      <c r="AP41" s="843"/>
      <c r="AQ41" s="843"/>
      <c r="AR41" s="843"/>
      <c r="AS41" s="843"/>
      <c r="AT41" s="843"/>
      <c r="AU41" s="843"/>
      <c r="AV41" s="843"/>
      <c r="AW41" s="843"/>
      <c r="AX41" s="843"/>
      <c r="AY41" s="843"/>
      <c r="AZ41" s="844"/>
      <c r="BA41" s="844"/>
      <c r="BB41" s="844"/>
      <c r="BC41" s="844"/>
      <c r="BD41" s="844"/>
      <c r="BE41" s="845"/>
      <c r="BF41" s="845"/>
      <c r="BG41" s="845"/>
      <c r="BH41" s="845"/>
      <c r="BI41" s="846"/>
      <c r="BJ41" s="214"/>
      <c r="BK41" s="214"/>
      <c r="BL41" s="214"/>
      <c r="BM41" s="214"/>
      <c r="BN41" s="214"/>
      <c r="BO41" s="223"/>
      <c r="BP41" s="223"/>
      <c r="BQ41" s="220">
        <v>35</v>
      </c>
      <c r="BR41" s="221"/>
      <c r="BS41" s="786"/>
      <c r="BT41" s="787"/>
      <c r="BU41" s="787"/>
      <c r="BV41" s="787"/>
      <c r="BW41" s="787"/>
      <c r="BX41" s="787"/>
      <c r="BY41" s="787"/>
      <c r="BZ41" s="787"/>
      <c r="CA41" s="787"/>
      <c r="CB41" s="787"/>
      <c r="CC41" s="787"/>
      <c r="CD41" s="787"/>
      <c r="CE41" s="787"/>
      <c r="CF41" s="787"/>
      <c r="CG41" s="788"/>
      <c r="CH41" s="789"/>
      <c r="CI41" s="790"/>
      <c r="CJ41" s="790"/>
      <c r="CK41" s="790"/>
      <c r="CL41" s="791"/>
      <c r="CM41" s="789"/>
      <c r="CN41" s="790"/>
      <c r="CO41" s="790"/>
      <c r="CP41" s="790"/>
      <c r="CQ41" s="791"/>
      <c r="CR41" s="789"/>
      <c r="CS41" s="790"/>
      <c r="CT41" s="790"/>
      <c r="CU41" s="790"/>
      <c r="CV41" s="791"/>
      <c r="CW41" s="789"/>
      <c r="CX41" s="790"/>
      <c r="CY41" s="790"/>
      <c r="CZ41" s="790"/>
      <c r="DA41" s="791"/>
      <c r="DB41" s="789"/>
      <c r="DC41" s="790"/>
      <c r="DD41" s="790"/>
      <c r="DE41" s="790"/>
      <c r="DF41" s="791"/>
      <c r="DG41" s="789"/>
      <c r="DH41" s="790"/>
      <c r="DI41" s="790"/>
      <c r="DJ41" s="790"/>
      <c r="DK41" s="791"/>
      <c r="DL41" s="789"/>
      <c r="DM41" s="790"/>
      <c r="DN41" s="790"/>
      <c r="DO41" s="790"/>
      <c r="DP41" s="791"/>
      <c r="DQ41" s="789"/>
      <c r="DR41" s="790"/>
      <c r="DS41" s="790"/>
      <c r="DT41" s="790"/>
      <c r="DU41" s="791"/>
      <c r="DV41" s="786"/>
      <c r="DW41" s="787"/>
      <c r="DX41" s="787"/>
      <c r="DY41" s="787"/>
      <c r="DZ41" s="792"/>
      <c r="EA41" s="212"/>
    </row>
    <row r="42" spans="1:131" ht="26.25" customHeight="1" x14ac:dyDescent="0.15">
      <c r="A42" s="220">
        <v>15</v>
      </c>
      <c r="B42" s="793"/>
      <c r="C42" s="794"/>
      <c r="D42" s="794"/>
      <c r="E42" s="794"/>
      <c r="F42" s="794"/>
      <c r="G42" s="794"/>
      <c r="H42" s="794"/>
      <c r="I42" s="794"/>
      <c r="J42" s="794"/>
      <c r="K42" s="794"/>
      <c r="L42" s="794"/>
      <c r="M42" s="794"/>
      <c r="N42" s="794"/>
      <c r="O42" s="794"/>
      <c r="P42" s="795"/>
      <c r="Q42" s="796"/>
      <c r="R42" s="797"/>
      <c r="S42" s="797"/>
      <c r="T42" s="797"/>
      <c r="U42" s="797"/>
      <c r="V42" s="797"/>
      <c r="W42" s="797"/>
      <c r="X42" s="797"/>
      <c r="Y42" s="797"/>
      <c r="Z42" s="797"/>
      <c r="AA42" s="797"/>
      <c r="AB42" s="797"/>
      <c r="AC42" s="797"/>
      <c r="AD42" s="797"/>
      <c r="AE42" s="798"/>
      <c r="AF42" s="799"/>
      <c r="AG42" s="800"/>
      <c r="AH42" s="800"/>
      <c r="AI42" s="800"/>
      <c r="AJ42" s="801"/>
      <c r="AK42" s="847"/>
      <c r="AL42" s="843"/>
      <c r="AM42" s="843"/>
      <c r="AN42" s="843"/>
      <c r="AO42" s="843"/>
      <c r="AP42" s="843"/>
      <c r="AQ42" s="843"/>
      <c r="AR42" s="843"/>
      <c r="AS42" s="843"/>
      <c r="AT42" s="843"/>
      <c r="AU42" s="843"/>
      <c r="AV42" s="843"/>
      <c r="AW42" s="843"/>
      <c r="AX42" s="843"/>
      <c r="AY42" s="843"/>
      <c r="AZ42" s="844"/>
      <c r="BA42" s="844"/>
      <c r="BB42" s="844"/>
      <c r="BC42" s="844"/>
      <c r="BD42" s="844"/>
      <c r="BE42" s="845"/>
      <c r="BF42" s="845"/>
      <c r="BG42" s="845"/>
      <c r="BH42" s="845"/>
      <c r="BI42" s="846"/>
      <c r="BJ42" s="214"/>
      <c r="BK42" s="214"/>
      <c r="BL42" s="214"/>
      <c r="BM42" s="214"/>
      <c r="BN42" s="214"/>
      <c r="BO42" s="223"/>
      <c r="BP42" s="223"/>
      <c r="BQ42" s="220">
        <v>36</v>
      </c>
      <c r="BR42" s="221"/>
      <c r="BS42" s="786"/>
      <c r="BT42" s="787"/>
      <c r="BU42" s="787"/>
      <c r="BV42" s="787"/>
      <c r="BW42" s="787"/>
      <c r="BX42" s="787"/>
      <c r="BY42" s="787"/>
      <c r="BZ42" s="787"/>
      <c r="CA42" s="787"/>
      <c r="CB42" s="787"/>
      <c r="CC42" s="787"/>
      <c r="CD42" s="787"/>
      <c r="CE42" s="787"/>
      <c r="CF42" s="787"/>
      <c r="CG42" s="788"/>
      <c r="CH42" s="789"/>
      <c r="CI42" s="790"/>
      <c r="CJ42" s="790"/>
      <c r="CK42" s="790"/>
      <c r="CL42" s="791"/>
      <c r="CM42" s="789"/>
      <c r="CN42" s="790"/>
      <c r="CO42" s="790"/>
      <c r="CP42" s="790"/>
      <c r="CQ42" s="791"/>
      <c r="CR42" s="789"/>
      <c r="CS42" s="790"/>
      <c r="CT42" s="790"/>
      <c r="CU42" s="790"/>
      <c r="CV42" s="791"/>
      <c r="CW42" s="789"/>
      <c r="CX42" s="790"/>
      <c r="CY42" s="790"/>
      <c r="CZ42" s="790"/>
      <c r="DA42" s="791"/>
      <c r="DB42" s="789"/>
      <c r="DC42" s="790"/>
      <c r="DD42" s="790"/>
      <c r="DE42" s="790"/>
      <c r="DF42" s="791"/>
      <c r="DG42" s="789"/>
      <c r="DH42" s="790"/>
      <c r="DI42" s="790"/>
      <c r="DJ42" s="790"/>
      <c r="DK42" s="791"/>
      <c r="DL42" s="789"/>
      <c r="DM42" s="790"/>
      <c r="DN42" s="790"/>
      <c r="DO42" s="790"/>
      <c r="DP42" s="791"/>
      <c r="DQ42" s="789"/>
      <c r="DR42" s="790"/>
      <c r="DS42" s="790"/>
      <c r="DT42" s="790"/>
      <c r="DU42" s="791"/>
      <c r="DV42" s="786"/>
      <c r="DW42" s="787"/>
      <c r="DX42" s="787"/>
      <c r="DY42" s="787"/>
      <c r="DZ42" s="792"/>
      <c r="EA42" s="212"/>
    </row>
    <row r="43" spans="1:131" ht="26.25" customHeight="1" x14ac:dyDescent="0.15">
      <c r="A43" s="220">
        <v>16</v>
      </c>
      <c r="B43" s="793"/>
      <c r="C43" s="794"/>
      <c r="D43" s="794"/>
      <c r="E43" s="794"/>
      <c r="F43" s="794"/>
      <c r="G43" s="794"/>
      <c r="H43" s="794"/>
      <c r="I43" s="794"/>
      <c r="J43" s="794"/>
      <c r="K43" s="794"/>
      <c r="L43" s="794"/>
      <c r="M43" s="794"/>
      <c r="N43" s="794"/>
      <c r="O43" s="794"/>
      <c r="P43" s="795"/>
      <c r="Q43" s="796"/>
      <c r="R43" s="797"/>
      <c r="S43" s="797"/>
      <c r="T43" s="797"/>
      <c r="U43" s="797"/>
      <c r="V43" s="797"/>
      <c r="W43" s="797"/>
      <c r="X43" s="797"/>
      <c r="Y43" s="797"/>
      <c r="Z43" s="797"/>
      <c r="AA43" s="797"/>
      <c r="AB43" s="797"/>
      <c r="AC43" s="797"/>
      <c r="AD43" s="797"/>
      <c r="AE43" s="798"/>
      <c r="AF43" s="799"/>
      <c r="AG43" s="800"/>
      <c r="AH43" s="800"/>
      <c r="AI43" s="800"/>
      <c r="AJ43" s="801"/>
      <c r="AK43" s="847"/>
      <c r="AL43" s="843"/>
      <c r="AM43" s="843"/>
      <c r="AN43" s="843"/>
      <c r="AO43" s="843"/>
      <c r="AP43" s="843"/>
      <c r="AQ43" s="843"/>
      <c r="AR43" s="843"/>
      <c r="AS43" s="843"/>
      <c r="AT43" s="843"/>
      <c r="AU43" s="843"/>
      <c r="AV43" s="843"/>
      <c r="AW43" s="843"/>
      <c r="AX43" s="843"/>
      <c r="AY43" s="843"/>
      <c r="AZ43" s="844"/>
      <c r="BA43" s="844"/>
      <c r="BB43" s="844"/>
      <c r="BC43" s="844"/>
      <c r="BD43" s="844"/>
      <c r="BE43" s="845"/>
      <c r="BF43" s="845"/>
      <c r="BG43" s="845"/>
      <c r="BH43" s="845"/>
      <c r="BI43" s="846"/>
      <c r="BJ43" s="214"/>
      <c r="BK43" s="214"/>
      <c r="BL43" s="214"/>
      <c r="BM43" s="214"/>
      <c r="BN43" s="214"/>
      <c r="BO43" s="223"/>
      <c r="BP43" s="223"/>
      <c r="BQ43" s="220">
        <v>37</v>
      </c>
      <c r="BR43" s="221"/>
      <c r="BS43" s="786"/>
      <c r="BT43" s="787"/>
      <c r="BU43" s="787"/>
      <c r="BV43" s="787"/>
      <c r="BW43" s="787"/>
      <c r="BX43" s="787"/>
      <c r="BY43" s="787"/>
      <c r="BZ43" s="787"/>
      <c r="CA43" s="787"/>
      <c r="CB43" s="787"/>
      <c r="CC43" s="787"/>
      <c r="CD43" s="787"/>
      <c r="CE43" s="787"/>
      <c r="CF43" s="787"/>
      <c r="CG43" s="788"/>
      <c r="CH43" s="789"/>
      <c r="CI43" s="790"/>
      <c r="CJ43" s="790"/>
      <c r="CK43" s="790"/>
      <c r="CL43" s="791"/>
      <c r="CM43" s="789"/>
      <c r="CN43" s="790"/>
      <c r="CO43" s="790"/>
      <c r="CP43" s="790"/>
      <c r="CQ43" s="791"/>
      <c r="CR43" s="789"/>
      <c r="CS43" s="790"/>
      <c r="CT43" s="790"/>
      <c r="CU43" s="790"/>
      <c r="CV43" s="791"/>
      <c r="CW43" s="789"/>
      <c r="CX43" s="790"/>
      <c r="CY43" s="790"/>
      <c r="CZ43" s="790"/>
      <c r="DA43" s="791"/>
      <c r="DB43" s="789"/>
      <c r="DC43" s="790"/>
      <c r="DD43" s="790"/>
      <c r="DE43" s="790"/>
      <c r="DF43" s="791"/>
      <c r="DG43" s="789"/>
      <c r="DH43" s="790"/>
      <c r="DI43" s="790"/>
      <c r="DJ43" s="790"/>
      <c r="DK43" s="791"/>
      <c r="DL43" s="789"/>
      <c r="DM43" s="790"/>
      <c r="DN43" s="790"/>
      <c r="DO43" s="790"/>
      <c r="DP43" s="791"/>
      <c r="DQ43" s="789"/>
      <c r="DR43" s="790"/>
      <c r="DS43" s="790"/>
      <c r="DT43" s="790"/>
      <c r="DU43" s="791"/>
      <c r="DV43" s="786"/>
      <c r="DW43" s="787"/>
      <c r="DX43" s="787"/>
      <c r="DY43" s="787"/>
      <c r="DZ43" s="792"/>
      <c r="EA43" s="212"/>
    </row>
    <row r="44" spans="1:131" ht="26.25" customHeight="1" x14ac:dyDescent="0.15">
      <c r="A44" s="220">
        <v>17</v>
      </c>
      <c r="B44" s="793"/>
      <c r="C44" s="794"/>
      <c r="D44" s="794"/>
      <c r="E44" s="794"/>
      <c r="F44" s="794"/>
      <c r="G44" s="794"/>
      <c r="H44" s="794"/>
      <c r="I44" s="794"/>
      <c r="J44" s="794"/>
      <c r="K44" s="794"/>
      <c r="L44" s="794"/>
      <c r="M44" s="794"/>
      <c r="N44" s="794"/>
      <c r="O44" s="794"/>
      <c r="P44" s="795"/>
      <c r="Q44" s="796"/>
      <c r="R44" s="797"/>
      <c r="S44" s="797"/>
      <c r="T44" s="797"/>
      <c r="U44" s="797"/>
      <c r="V44" s="797"/>
      <c r="W44" s="797"/>
      <c r="X44" s="797"/>
      <c r="Y44" s="797"/>
      <c r="Z44" s="797"/>
      <c r="AA44" s="797"/>
      <c r="AB44" s="797"/>
      <c r="AC44" s="797"/>
      <c r="AD44" s="797"/>
      <c r="AE44" s="798"/>
      <c r="AF44" s="799"/>
      <c r="AG44" s="800"/>
      <c r="AH44" s="800"/>
      <c r="AI44" s="800"/>
      <c r="AJ44" s="801"/>
      <c r="AK44" s="847"/>
      <c r="AL44" s="843"/>
      <c r="AM44" s="843"/>
      <c r="AN44" s="843"/>
      <c r="AO44" s="843"/>
      <c r="AP44" s="843"/>
      <c r="AQ44" s="843"/>
      <c r="AR44" s="843"/>
      <c r="AS44" s="843"/>
      <c r="AT44" s="843"/>
      <c r="AU44" s="843"/>
      <c r="AV44" s="843"/>
      <c r="AW44" s="843"/>
      <c r="AX44" s="843"/>
      <c r="AY44" s="843"/>
      <c r="AZ44" s="844"/>
      <c r="BA44" s="844"/>
      <c r="BB44" s="844"/>
      <c r="BC44" s="844"/>
      <c r="BD44" s="844"/>
      <c r="BE44" s="845"/>
      <c r="BF44" s="845"/>
      <c r="BG44" s="845"/>
      <c r="BH44" s="845"/>
      <c r="BI44" s="846"/>
      <c r="BJ44" s="214"/>
      <c r="BK44" s="214"/>
      <c r="BL44" s="214"/>
      <c r="BM44" s="214"/>
      <c r="BN44" s="214"/>
      <c r="BO44" s="223"/>
      <c r="BP44" s="223"/>
      <c r="BQ44" s="220">
        <v>38</v>
      </c>
      <c r="BR44" s="221"/>
      <c r="BS44" s="786"/>
      <c r="BT44" s="787"/>
      <c r="BU44" s="787"/>
      <c r="BV44" s="787"/>
      <c r="BW44" s="787"/>
      <c r="BX44" s="787"/>
      <c r="BY44" s="787"/>
      <c r="BZ44" s="787"/>
      <c r="CA44" s="787"/>
      <c r="CB44" s="787"/>
      <c r="CC44" s="787"/>
      <c r="CD44" s="787"/>
      <c r="CE44" s="787"/>
      <c r="CF44" s="787"/>
      <c r="CG44" s="788"/>
      <c r="CH44" s="789"/>
      <c r="CI44" s="790"/>
      <c r="CJ44" s="790"/>
      <c r="CK44" s="790"/>
      <c r="CL44" s="791"/>
      <c r="CM44" s="789"/>
      <c r="CN44" s="790"/>
      <c r="CO44" s="790"/>
      <c r="CP44" s="790"/>
      <c r="CQ44" s="791"/>
      <c r="CR44" s="789"/>
      <c r="CS44" s="790"/>
      <c r="CT44" s="790"/>
      <c r="CU44" s="790"/>
      <c r="CV44" s="791"/>
      <c r="CW44" s="789"/>
      <c r="CX44" s="790"/>
      <c r="CY44" s="790"/>
      <c r="CZ44" s="790"/>
      <c r="DA44" s="791"/>
      <c r="DB44" s="789"/>
      <c r="DC44" s="790"/>
      <c r="DD44" s="790"/>
      <c r="DE44" s="790"/>
      <c r="DF44" s="791"/>
      <c r="DG44" s="789"/>
      <c r="DH44" s="790"/>
      <c r="DI44" s="790"/>
      <c r="DJ44" s="790"/>
      <c r="DK44" s="791"/>
      <c r="DL44" s="789"/>
      <c r="DM44" s="790"/>
      <c r="DN44" s="790"/>
      <c r="DO44" s="790"/>
      <c r="DP44" s="791"/>
      <c r="DQ44" s="789"/>
      <c r="DR44" s="790"/>
      <c r="DS44" s="790"/>
      <c r="DT44" s="790"/>
      <c r="DU44" s="791"/>
      <c r="DV44" s="786"/>
      <c r="DW44" s="787"/>
      <c r="DX44" s="787"/>
      <c r="DY44" s="787"/>
      <c r="DZ44" s="792"/>
      <c r="EA44" s="212"/>
    </row>
    <row r="45" spans="1:131" ht="26.25" customHeight="1" x14ac:dyDescent="0.15">
      <c r="A45" s="220">
        <v>18</v>
      </c>
      <c r="B45" s="793"/>
      <c r="C45" s="794"/>
      <c r="D45" s="794"/>
      <c r="E45" s="794"/>
      <c r="F45" s="794"/>
      <c r="G45" s="794"/>
      <c r="H45" s="794"/>
      <c r="I45" s="794"/>
      <c r="J45" s="794"/>
      <c r="K45" s="794"/>
      <c r="L45" s="794"/>
      <c r="M45" s="794"/>
      <c r="N45" s="794"/>
      <c r="O45" s="794"/>
      <c r="P45" s="795"/>
      <c r="Q45" s="796"/>
      <c r="R45" s="797"/>
      <c r="S45" s="797"/>
      <c r="T45" s="797"/>
      <c r="U45" s="797"/>
      <c r="V45" s="797"/>
      <c r="W45" s="797"/>
      <c r="X45" s="797"/>
      <c r="Y45" s="797"/>
      <c r="Z45" s="797"/>
      <c r="AA45" s="797"/>
      <c r="AB45" s="797"/>
      <c r="AC45" s="797"/>
      <c r="AD45" s="797"/>
      <c r="AE45" s="798"/>
      <c r="AF45" s="799"/>
      <c r="AG45" s="800"/>
      <c r="AH45" s="800"/>
      <c r="AI45" s="800"/>
      <c r="AJ45" s="801"/>
      <c r="AK45" s="847"/>
      <c r="AL45" s="843"/>
      <c r="AM45" s="843"/>
      <c r="AN45" s="843"/>
      <c r="AO45" s="843"/>
      <c r="AP45" s="843"/>
      <c r="AQ45" s="843"/>
      <c r="AR45" s="843"/>
      <c r="AS45" s="843"/>
      <c r="AT45" s="843"/>
      <c r="AU45" s="843"/>
      <c r="AV45" s="843"/>
      <c r="AW45" s="843"/>
      <c r="AX45" s="843"/>
      <c r="AY45" s="843"/>
      <c r="AZ45" s="844"/>
      <c r="BA45" s="844"/>
      <c r="BB45" s="844"/>
      <c r="BC45" s="844"/>
      <c r="BD45" s="844"/>
      <c r="BE45" s="845"/>
      <c r="BF45" s="845"/>
      <c r="BG45" s="845"/>
      <c r="BH45" s="845"/>
      <c r="BI45" s="846"/>
      <c r="BJ45" s="214"/>
      <c r="BK45" s="214"/>
      <c r="BL45" s="214"/>
      <c r="BM45" s="214"/>
      <c r="BN45" s="214"/>
      <c r="BO45" s="223"/>
      <c r="BP45" s="223"/>
      <c r="BQ45" s="220">
        <v>39</v>
      </c>
      <c r="BR45" s="221"/>
      <c r="BS45" s="786"/>
      <c r="BT45" s="787"/>
      <c r="BU45" s="787"/>
      <c r="BV45" s="787"/>
      <c r="BW45" s="787"/>
      <c r="BX45" s="787"/>
      <c r="BY45" s="787"/>
      <c r="BZ45" s="787"/>
      <c r="CA45" s="787"/>
      <c r="CB45" s="787"/>
      <c r="CC45" s="787"/>
      <c r="CD45" s="787"/>
      <c r="CE45" s="787"/>
      <c r="CF45" s="787"/>
      <c r="CG45" s="788"/>
      <c r="CH45" s="789"/>
      <c r="CI45" s="790"/>
      <c r="CJ45" s="790"/>
      <c r="CK45" s="790"/>
      <c r="CL45" s="791"/>
      <c r="CM45" s="789"/>
      <c r="CN45" s="790"/>
      <c r="CO45" s="790"/>
      <c r="CP45" s="790"/>
      <c r="CQ45" s="791"/>
      <c r="CR45" s="789"/>
      <c r="CS45" s="790"/>
      <c r="CT45" s="790"/>
      <c r="CU45" s="790"/>
      <c r="CV45" s="791"/>
      <c r="CW45" s="789"/>
      <c r="CX45" s="790"/>
      <c r="CY45" s="790"/>
      <c r="CZ45" s="790"/>
      <c r="DA45" s="791"/>
      <c r="DB45" s="789"/>
      <c r="DC45" s="790"/>
      <c r="DD45" s="790"/>
      <c r="DE45" s="790"/>
      <c r="DF45" s="791"/>
      <c r="DG45" s="789"/>
      <c r="DH45" s="790"/>
      <c r="DI45" s="790"/>
      <c r="DJ45" s="790"/>
      <c r="DK45" s="791"/>
      <c r="DL45" s="789"/>
      <c r="DM45" s="790"/>
      <c r="DN45" s="790"/>
      <c r="DO45" s="790"/>
      <c r="DP45" s="791"/>
      <c r="DQ45" s="789"/>
      <c r="DR45" s="790"/>
      <c r="DS45" s="790"/>
      <c r="DT45" s="790"/>
      <c r="DU45" s="791"/>
      <c r="DV45" s="786"/>
      <c r="DW45" s="787"/>
      <c r="DX45" s="787"/>
      <c r="DY45" s="787"/>
      <c r="DZ45" s="792"/>
      <c r="EA45" s="212"/>
    </row>
    <row r="46" spans="1:131" ht="26.25" customHeight="1" x14ac:dyDescent="0.15">
      <c r="A46" s="220">
        <v>19</v>
      </c>
      <c r="B46" s="793"/>
      <c r="C46" s="794"/>
      <c r="D46" s="794"/>
      <c r="E46" s="794"/>
      <c r="F46" s="794"/>
      <c r="G46" s="794"/>
      <c r="H46" s="794"/>
      <c r="I46" s="794"/>
      <c r="J46" s="794"/>
      <c r="K46" s="794"/>
      <c r="L46" s="794"/>
      <c r="M46" s="794"/>
      <c r="N46" s="794"/>
      <c r="O46" s="794"/>
      <c r="P46" s="795"/>
      <c r="Q46" s="796"/>
      <c r="R46" s="797"/>
      <c r="S46" s="797"/>
      <c r="T46" s="797"/>
      <c r="U46" s="797"/>
      <c r="V46" s="797"/>
      <c r="W46" s="797"/>
      <c r="X46" s="797"/>
      <c r="Y46" s="797"/>
      <c r="Z46" s="797"/>
      <c r="AA46" s="797"/>
      <c r="AB46" s="797"/>
      <c r="AC46" s="797"/>
      <c r="AD46" s="797"/>
      <c r="AE46" s="798"/>
      <c r="AF46" s="799"/>
      <c r="AG46" s="800"/>
      <c r="AH46" s="800"/>
      <c r="AI46" s="800"/>
      <c r="AJ46" s="801"/>
      <c r="AK46" s="847"/>
      <c r="AL46" s="843"/>
      <c r="AM46" s="843"/>
      <c r="AN46" s="843"/>
      <c r="AO46" s="843"/>
      <c r="AP46" s="843"/>
      <c r="AQ46" s="843"/>
      <c r="AR46" s="843"/>
      <c r="AS46" s="843"/>
      <c r="AT46" s="843"/>
      <c r="AU46" s="843"/>
      <c r="AV46" s="843"/>
      <c r="AW46" s="843"/>
      <c r="AX46" s="843"/>
      <c r="AY46" s="843"/>
      <c r="AZ46" s="844"/>
      <c r="BA46" s="844"/>
      <c r="BB46" s="844"/>
      <c r="BC46" s="844"/>
      <c r="BD46" s="844"/>
      <c r="BE46" s="845"/>
      <c r="BF46" s="845"/>
      <c r="BG46" s="845"/>
      <c r="BH46" s="845"/>
      <c r="BI46" s="846"/>
      <c r="BJ46" s="214"/>
      <c r="BK46" s="214"/>
      <c r="BL46" s="214"/>
      <c r="BM46" s="214"/>
      <c r="BN46" s="214"/>
      <c r="BO46" s="223"/>
      <c r="BP46" s="223"/>
      <c r="BQ46" s="220">
        <v>40</v>
      </c>
      <c r="BR46" s="221"/>
      <c r="BS46" s="786"/>
      <c r="BT46" s="787"/>
      <c r="BU46" s="787"/>
      <c r="BV46" s="787"/>
      <c r="BW46" s="787"/>
      <c r="BX46" s="787"/>
      <c r="BY46" s="787"/>
      <c r="BZ46" s="787"/>
      <c r="CA46" s="787"/>
      <c r="CB46" s="787"/>
      <c r="CC46" s="787"/>
      <c r="CD46" s="787"/>
      <c r="CE46" s="787"/>
      <c r="CF46" s="787"/>
      <c r="CG46" s="788"/>
      <c r="CH46" s="789"/>
      <c r="CI46" s="790"/>
      <c r="CJ46" s="790"/>
      <c r="CK46" s="790"/>
      <c r="CL46" s="791"/>
      <c r="CM46" s="789"/>
      <c r="CN46" s="790"/>
      <c r="CO46" s="790"/>
      <c r="CP46" s="790"/>
      <c r="CQ46" s="791"/>
      <c r="CR46" s="789"/>
      <c r="CS46" s="790"/>
      <c r="CT46" s="790"/>
      <c r="CU46" s="790"/>
      <c r="CV46" s="791"/>
      <c r="CW46" s="789"/>
      <c r="CX46" s="790"/>
      <c r="CY46" s="790"/>
      <c r="CZ46" s="790"/>
      <c r="DA46" s="791"/>
      <c r="DB46" s="789"/>
      <c r="DC46" s="790"/>
      <c r="DD46" s="790"/>
      <c r="DE46" s="790"/>
      <c r="DF46" s="791"/>
      <c r="DG46" s="789"/>
      <c r="DH46" s="790"/>
      <c r="DI46" s="790"/>
      <c r="DJ46" s="790"/>
      <c r="DK46" s="791"/>
      <c r="DL46" s="789"/>
      <c r="DM46" s="790"/>
      <c r="DN46" s="790"/>
      <c r="DO46" s="790"/>
      <c r="DP46" s="791"/>
      <c r="DQ46" s="789"/>
      <c r="DR46" s="790"/>
      <c r="DS46" s="790"/>
      <c r="DT46" s="790"/>
      <c r="DU46" s="791"/>
      <c r="DV46" s="786"/>
      <c r="DW46" s="787"/>
      <c r="DX46" s="787"/>
      <c r="DY46" s="787"/>
      <c r="DZ46" s="792"/>
      <c r="EA46" s="212"/>
    </row>
    <row r="47" spans="1:131" ht="26.25" customHeight="1" x14ac:dyDescent="0.15">
      <c r="A47" s="220">
        <v>20</v>
      </c>
      <c r="B47" s="793"/>
      <c r="C47" s="794"/>
      <c r="D47" s="794"/>
      <c r="E47" s="794"/>
      <c r="F47" s="794"/>
      <c r="G47" s="794"/>
      <c r="H47" s="794"/>
      <c r="I47" s="794"/>
      <c r="J47" s="794"/>
      <c r="K47" s="794"/>
      <c r="L47" s="794"/>
      <c r="M47" s="794"/>
      <c r="N47" s="794"/>
      <c r="O47" s="794"/>
      <c r="P47" s="795"/>
      <c r="Q47" s="796"/>
      <c r="R47" s="797"/>
      <c r="S47" s="797"/>
      <c r="T47" s="797"/>
      <c r="U47" s="797"/>
      <c r="V47" s="797"/>
      <c r="W47" s="797"/>
      <c r="X47" s="797"/>
      <c r="Y47" s="797"/>
      <c r="Z47" s="797"/>
      <c r="AA47" s="797"/>
      <c r="AB47" s="797"/>
      <c r="AC47" s="797"/>
      <c r="AD47" s="797"/>
      <c r="AE47" s="798"/>
      <c r="AF47" s="799"/>
      <c r="AG47" s="800"/>
      <c r="AH47" s="800"/>
      <c r="AI47" s="800"/>
      <c r="AJ47" s="801"/>
      <c r="AK47" s="847"/>
      <c r="AL47" s="843"/>
      <c r="AM47" s="843"/>
      <c r="AN47" s="843"/>
      <c r="AO47" s="843"/>
      <c r="AP47" s="843"/>
      <c r="AQ47" s="843"/>
      <c r="AR47" s="843"/>
      <c r="AS47" s="843"/>
      <c r="AT47" s="843"/>
      <c r="AU47" s="843"/>
      <c r="AV47" s="843"/>
      <c r="AW47" s="843"/>
      <c r="AX47" s="843"/>
      <c r="AY47" s="843"/>
      <c r="AZ47" s="844"/>
      <c r="BA47" s="844"/>
      <c r="BB47" s="844"/>
      <c r="BC47" s="844"/>
      <c r="BD47" s="844"/>
      <c r="BE47" s="845"/>
      <c r="BF47" s="845"/>
      <c r="BG47" s="845"/>
      <c r="BH47" s="845"/>
      <c r="BI47" s="846"/>
      <c r="BJ47" s="214"/>
      <c r="BK47" s="214"/>
      <c r="BL47" s="214"/>
      <c r="BM47" s="214"/>
      <c r="BN47" s="214"/>
      <c r="BO47" s="223"/>
      <c r="BP47" s="223"/>
      <c r="BQ47" s="220">
        <v>41</v>
      </c>
      <c r="BR47" s="221"/>
      <c r="BS47" s="786"/>
      <c r="BT47" s="787"/>
      <c r="BU47" s="787"/>
      <c r="BV47" s="787"/>
      <c r="BW47" s="787"/>
      <c r="BX47" s="787"/>
      <c r="BY47" s="787"/>
      <c r="BZ47" s="787"/>
      <c r="CA47" s="787"/>
      <c r="CB47" s="787"/>
      <c r="CC47" s="787"/>
      <c r="CD47" s="787"/>
      <c r="CE47" s="787"/>
      <c r="CF47" s="787"/>
      <c r="CG47" s="788"/>
      <c r="CH47" s="789"/>
      <c r="CI47" s="790"/>
      <c r="CJ47" s="790"/>
      <c r="CK47" s="790"/>
      <c r="CL47" s="791"/>
      <c r="CM47" s="789"/>
      <c r="CN47" s="790"/>
      <c r="CO47" s="790"/>
      <c r="CP47" s="790"/>
      <c r="CQ47" s="791"/>
      <c r="CR47" s="789"/>
      <c r="CS47" s="790"/>
      <c r="CT47" s="790"/>
      <c r="CU47" s="790"/>
      <c r="CV47" s="791"/>
      <c r="CW47" s="789"/>
      <c r="CX47" s="790"/>
      <c r="CY47" s="790"/>
      <c r="CZ47" s="790"/>
      <c r="DA47" s="791"/>
      <c r="DB47" s="789"/>
      <c r="DC47" s="790"/>
      <c r="DD47" s="790"/>
      <c r="DE47" s="790"/>
      <c r="DF47" s="791"/>
      <c r="DG47" s="789"/>
      <c r="DH47" s="790"/>
      <c r="DI47" s="790"/>
      <c r="DJ47" s="790"/>
      <c r="DK47" s="791"/>
      <c r="DL47" s="789"/>
      <c r="DM47" s="790"/>
      <c r="DN47" s="790"/>
      <c r="DO47" s="790"/>
      <c r="DP47" s="791"/>
      <c r="DQ47" s="789"/>
      <c r="DR47" s="790"/>
      <c r="DS47" s="790"/>
      <c r="DT47" s="790"/>
      <c r="DU47" s="791"/>
      <c r="DV47" s="786"/>
      <c r="DW47" s="787"/>
      <c r="DX47" s="787"/>
      <c r="DY47" s="787"/>
      <c r="DZ47" s="792"/>
      <c r="EA47" s="212"/>
    </row>
    <row r="48" spans="1:131" ht="26.25" customHeight="1" x14ac:dyDescent="0.15">
      <c r="A48" s="220">
        <v>21</v>
      </c>
      <c r="B48" s="793"/>
      <c r="C48" s="794"/>
      <c r="D48" s="794"/>
      <c r="E48" s="794"/>
      <c r="F48" s="794"/>
      <c r="G48" s="794"/>
      <c r="H48" s="794"/>
      <c r="I48" s="794"/>
      <c r="J48" s="794"/>
      <c r="K48" s="794"/>
      <c r="L48" s="794"/>
      <c r="M48" s="794"/>
      <c r="N48" s="794"/>
      <c r="O48" s="794"/>
      <c r="P48" s="795"/>
      <c r="Q48" s="796"/>
      <c r="R48" s="797"/>
      <c r="S48" s="797"/>
      <c r="T48" s="797"/>
      <c r="U48" s="797"/>
      <c r="V48" s="797"/>
      <c r="W48" s="797"/>
      <c r="X48" s="797"/>
      <c r="Y48" s="797"/>
      <c r="Z48" s="797"/>
      <c r="AA48" s="797"/>
      <c r="AB48" s="797"/>
      <c r="AC48" s="797"/>
      <c r="AD48" s="797"/>
      <c r="AE48" s="798"/>
      <c r="AF48" s="799"/>
      <c r="AG48" s="800"/>
      <c r="AH48" s="800"/>
      <c r="AI48" s="800"/>
      <c r="AJ48" s="801"/>
      <c r="AK48" s="847"/>
      <c r="AL48" s="843"/>
      <c r="AM48" s="843"/>
      <c r="AN48" s="843"/>
      <c r="AO48" s="843"/>
      <c r="AP48" s="843"/>
      <c r="AQ48" s="843"/>
      <c r="AR48" s="843"/>
      <c r="AS48" s="843"/>
      <c r="AT48" s="843"/>
      <c r="AU48" s="843"/>
      <c r="AV48" s="843"/>
      <c r="AW48" s="843"/>
      <c r="AX48" s="843"/>
      <c r="AY48" s="843"/>
      <c r="AZ48" s="844"/>
      <c r="BA48" s="844"/>
      <c r="BB48" s="844"/>
      <c r="BC48" s="844"/>
      <c r="BD48" s="844"/>
      <c r="BE48" s="845"/>
      <c r="BF48" s="845"/>
      <c r="BG48" s="845"/>
      <c r="BH48" s="845"/>
      <c r="BI48" s="846"/>
      <c r="BJ48" s="214"/>
      <c r="BK48" s="214"/>
      <c r="BL48" s="214"/>
      <c r="BM48" s="214"/>
      <c r="BN48" s="214"/>
      <c r="BO48" s="223"/>
      <c r="BP48" s="223"/>
      <c r="BQ48" s="220">
        <v>42</v>
      </c>
      <c r="BR48" s="221"/>
      <c r="BS48" s="786"/>
      <c r="BT48" s="787"/>
      <c r="BU48" s="787"/>
      <c r="BV48" s="787"/>
      <c r="BW48" s="787"/>
      <c r="BX48" s="787"/>
      <c r="BY48" s="787"/>
      <c r="BZ48" s="787"/>
      <c r="CA48" s="787"/>
      <c r="CB48" s="787"/>
      <c r="CC48" s="787"/>
      <c r="CD48" s="787"/>
      <c r="CE48" s="787"/>
      <c r="CF48" s="787"/>
      <c r="CG48" s="788"/>
      <c r="CH48" s="789"/>
      <c r="CI48" s="790"/>
      <c r="CJ48" s="790"/>
      <c r="CK48" s="790"/>
      <c r="CL48" s="791"/>
      <c r="CM48" s="789"/>
      <c r="CN48" s="790"/>
      <c r="CO48" s="790"/>
      <c r="CP48" s="790"/>
      <c r="CQ48" s="791"/>
      <c r="CR48" s="789"/>
      <c r="CS48" s="790"/>
      <c r="CT48" s="790"/>
      <c r="CU48" s="790"/>
      <c r="CV48" s="791"/>
      <c r="CW48" s="789"/>
      <c r="CX48" s="790"/>
      <c r="CY48" s="790"/>
      <c r="CZ48" s="790"/>
      <c r="DA48" s="791"/>
      <c r="DB48" s="789"/>
      <c r="DC48" s="790"/>
      <c r="DD48" s="790"/>
      <c r="DE48" s="790"/>
      <c r="DF48" s="791"/>
      <c r="DG48" s="789"/>
      <c r="DH48" s="790"/>
      <c r="DI48" s="790"/>
      <c r="DJ48" s="790"/>
      <c r="DK48" s="791"/>
      <c r="DL48" s="789"/>
      <c r="DM48" s="790"/>
      <c r="DN48" s="790"/>
      <c r="DO48" s="790"/>
      <c r="DP48" s="791"/>
      <c r="DQ48" s="789"/>
      <c r="DR48" s="790"/>
      <c r="DS48" s="790"/>
      <c r="DT48" s="790"/>
      <c r="DU48" s="791"/>
      <c r="DV48" s="786"/>
      <c r="DW48" s="787"/>
      <c r="DX48" s="787"/>
      <c r="DY48" s="787"/>
      <c r="DZ48" s="792"/>
      <c r="EA48" s="212"/>
    </row>
    <row r="49" spans="1:131" ht="26.25" customHeight="1" x14ac:dyDescent="0.15">
      <c r="A49" s="220">
        <v>22</v>
      </c>
      <c r="B49" s="793"/>
      <c r="C49" s="794"/>
      <c r="D49" s="794"/>
      <c r="E49" s="794"/>
      <c r="F49" s="794"/>
      <c r="G49" s="794"/>
      <c r="H49" s="794"/>
      <c r="I49" s="794"/>
      <c r="J49" s="794"/>
      <c r="K49" s="794"/>
      <c r="L49" s="794"/>
      <c r="M49" s="794"/>
      <c r="N49" s="794"/>
      <c r="O49" s="794"/>
      <c r="P49" s="795"/>
      <c r="Q49" s="796"/>
      <c r="R49" s="797"/>
      <c r="S49" s="797"/>
      <c r="T49" s="797"/>
      <c r="U49" s="797"/>
      <c r="V49" s="797"/>
      <c r="W49" s="797"/>
      <c r="X49" s="797"/>
      <c r="Y49" s="797"/>
      <c r="Z49" s="797"/>
      <c r="AA49" s="797"/>
      <c r="AB49" s="797"/>
      <c r="AC49" s="797"/>
      <c r="AD49" s="797"/>
      <c r="AE49" s="798"/>
      <c r="AF49" s="799"/>
      <c r="AG49" s="800"/>
      <c r="AH49" s="800"/>
      <c r="AI49" s="800"/>
      <c r="AJ49" s="801"/>
      <c r="AK49" s="847"/>
      <c r="AL49" s="843"/>
      <c r="AM49" s="843"/>
      <c r="AN49" s="843"/>
      <c r="AO49" s="843"/>
      <c r="AP49" s="843"/>
      <c r="AQ49" s="843"/>
      <c r="AR49" s="843"/>
      <c r="AS49" s="843"/>
      <c r="AT49" s="843"/>
      <c r="AU49" s="843"/>
      <c r="AV49" s="843"/>
      <c r="AW49" s="843"/>
      <c r="AX49" s="843"/>
      <c r="AY49" s="843"/>
      <c r="AZ49" s="844"/>
      <c r="BA49" s="844"/>
      <c r="BB49" s="844"/>
      <c r="BC49" s="844"/>
      <c r="BD49" s="844"/>
      <c r="BE49" s="845"/>
      <c r="BF49" s="845"/>
      <c r="BG49" s="845"/>
      <c r="BH49" s="845"/>
      <c r="BI49" s="846"/>
      <c r="BJ49" s="214"/>
      <c r="BK49" s="214"/>
      <c r="BL49" s="214"/>
      <c r="BM49" s="214"/>
      <c r="BN49" s="214"/>
      <c r="BO49" s="223"/>
      <c r="BP49" s="223"/>
      <c r="BQ49" s="220">
        <v>43</v>
      </c>
      <c r="BR49" s="221"/>
      <c r="BS49" s="786"/>
      <c r="BT49" s="787"/>
      <c r="BU49" s="787"/>
      <c r="BV49" s="787"/>
      <c r="BW49" s="787"/>
      <c r="BX49" s="787"/>
      <c r="BY49" s="787"/>
      <c r="BZ49" s="787"/>
      <c r="CA49" s="787"/>
      <c r="CB49" s="787"/>
      <c r="CC49" s="787"/>
      <c r="CD49" s="787"/>
      <c r="CE49" s="787"/>
      <c r="CF49" s="787"/>
      <c r="CG49" s="788"/>
      <c r="CH49" s="789"/>
      <c r="CI49" s="790"/>
      <c r="CJ49" s="790"/>
      <c r="CK49" s="790"/>
      <c r="CL49" s="791"/>
      <c r="CM49" s="789"/>
      <c r="CN49" s="790"/>
      <c r="CO49" s="790"/>
      <c r="CP49" s="790"/>
      <c r="CQ49" s="791"/>
      <c r="CR49" s="789"/>
      <c r="CS49" s="790"/>
      <c r="CT49" s="790"/>
      <c r="CU49" s="790"/>
      <c r="CV49" s="791"/>
      <c r="CW49" s="789"/>
      <c r="CX49" s="790"/>
      <c r="CY49" s="790"/>
      <c r="CZ49" s="790"/>
      <c r="DA49" s="791"/>
      <c r="DB49" s="789"/>
      <c r="DC49" s="790"/>
      <c r="DD49" s="790"/>
      <c r="DE49" s="790"/>
      <c r="DF49" s="791"/>
      <c r="DG49" s="789"/>
      <c r="DH49" s="790"/>
      <c r="DI49" s="790"/>
      <c r="DJ49" s="790"/>
      <c r="DK49" s="791"/>
      <c r="DL49" s="789"/>
      <c r="DM49" s="790"/>
      <c r="DN49" s="790"/>
      <c r="DO49" s="790"/>
      <c r="DP49" s="791"/>
      <c r="DQ49" s="789"/>
      <c r="DR49" s="790"/>
      <c r="DS49" s="790"/>
      <c r="DT49" s="790"/>
      <c r="DU49" s="791"/>
      <c r="DV49" s="786"/>
      <c r="DW49" s="787"/>
      <c r="DX49" s="787"/>
      <c r="DY49" s="787"/>
      <c r="DZ49" s="792"/>
      <c r="EA49" s="212"/>
    </row>
    <row r="50" spans="1:131" ht="26.25" customHeight="1" x14ac:dyDescent="0.15">
      <c r="A50" s="220">
        <v>23</v>
      </c>
      <c r="B50" s="793"/>
      <c r="C50" s="794"/>
      <c r="D50" s="794"/>
      <c r="E50" s="794"/>
      <c r="F50" s="794"/>
      <c r="G50" s="794"/>
      <c r="H50" s="794"/>
      <c r="I50" s="794"/>
      <c r="J50" s="794"/>
      <c r="K50" s="794"/>
      <c r="L50" s="794"/>
      <c r="M50" s="794"/>
      <c r="N50" s="794"/>
      <c r="O50" s="794"/>
      <c r="P50" s="795"/>
      <c r="Q50" s="848"/>
      <c r="R50" s="849"/>
      <c r="S50" s="849"/>
      <c r="T50" s="849"/>
      <c r="U50" s="849"/>
      <c r="V50" s="849"/>
      <c r="W50" s="849"/>
      <c r="X50" s="849"/>
      <c r="Y50" s="849"/>
      <c r="Z50" s="849"/>
      <c r="AA50" s="849"/>
      <c r="AB50" s="849"/>
      <c r="AC50" s="849"/>
      <c r="AD50" s="849"/>
      <c r="AE50" s="850"/>
      <c r="AF50" s="799"/>
      <c r="AG50" s="800"/>
      <c r="AH50" s="800"/>
      <c r="AI50" s="800"/>
      <c r="AJ50" s="801"/>
      <c r="AK50" s="852"/>
      <c r="AL50" s="849"/>
      <c r="AM50" s="849"/>
      <c r="AN50" s="849"/>
      <c r="AO50" s="849"/>
      <c r="AP50" s="849"/>
      <c r="AQ50" s="849"/>
      <c r="AR50" s="849"/>
      <c r="AS50" s="849"/>
      <c r="AT50" s="849"/>
      <c r="AU50" s="849"/>
      <c r="AV50" s="849"/>
      <c r="AW50" s="849"/>
      <c r="AX50" s="849"/>
      <c r="AY50" s="849"/>
      <c r="AZ50" s="851"/>
      <c r="BA50" s="851"/>
      <c r="BB50" s="851"/>
      <c r="BC50" s="851"/>
      <c r="BD50" s="851"/>
      <c r="BE50" s="845"/>
      <c r="BF50" s="845"/>
      <c r="BG50" s="845"/>
      <c r="BH50" s="845"/>
      <c r="BI50" s="846"/>
      <c r="BJ50" s="214"/>
      <c r="BK50" s="214"/>
      <c r="BL50" s="214"/>
      <c r="BM50" s="214"/>
      <c r="BN50" s="214"/>
      <c r="BO50" s="223"/>
      <c r="BP50" s="223"/>
      <c r="BQ50" s="220">
        <v>44</v>
      </c>
      <c r="BR50" s="221"/>
      <c r="BS50" s="786"/>
      <c r="BT50" s="787"/>
      <c r="BU50" s="787"/>
      <c r="BV50" s="787"/>
      <c r="BW50" s="787"/>
      <c r="BX50" s="787"/>
      <c r="BY50" s="787"/>
      <c r="BZ50" s="787"/>
      <c r="CA50" s="787"/>
      <c r="CB50" s="787"/>
      <c r="CC50" s="787"/>
      <c r="CD50" s="787"/>
      <c r="CE50" s="787"/>
      <c r="CF50" s="787"/>
      <c r="CG50" s="788"/>
      <c r="CH50" s="789"/>
      <c r="CI50" s="790"/>
      <c r="CJ50" s="790"/>
      <c r="CK50" s="790"/>
      <c r="CL50" s="791"/>
      <c r="CM50" s="789"/>
      <c r="CN50" s="790"/>
      <c r="CO50" s="790"/>
      <c r="CP50" s="790"/>
      <c r="CQ50" s="791"/>
      <c r="CR50" s="789"/>
      <c r="CS50" s="790"/>
      <c r="CT50" s="790"/>
      <c r="CU50" s="790"/>
      <c r="CV50" s="791"/>
      <c r="CW50" s="789"/>
      <c r="CX50" s="790"/>
      <c r="CY50" s="790"/>
      <c r="CZ50" s="790"/>
      <c r="DA50" s="791"/>
      <c r="DB50" s="789"/>
      <c r="DC50" s="790"/>
      <c r="DD50" s="790"/>
      <c r="DE50" s="790"/>
      <c r="DF50" s="791"/>
      <c r="DG50" s="789"/>
      <c r="DH50" s="790"/>
      <c r="DI50" s="790"/>
      <c r="DJ50" s="790"/>
      <c r="DK50" s="791"/>
      <c r="DL50" s="789"/>
      <c r="DM50" s="790"/>
      <c r="DN50" s="790"/>
      <c r="DO50" s="790"/>
      <c r="DP50" s="791"/>
      <c r="DQ50" s="789"/>
      <c r="DR50" s="790"/>
      <c r="DS50" s="790"/>
      <c r="DT50" s="790"/>
      <c r="DU50" s="791"/>
      <c r="DV50" s="786"/>
      <c r="DW50" s="787"/>
      <c r="DX50" s="787"/>
      <c r="DY50" s="787"/>
      <c r="DZ50" s="792"/>
      <c r="EA50" s="212"/>
    </row>
    <row r="51" spans="1:131" ht="26.25" customHeight="1" x14ac:dyDescent="0.15">
      <c r="A51" s="220">
        <v>24</v>
      </c>
      <c r="B51" s="793"/>
      <c r="C51" s="794"/>
      <c r="D51" s="794"/>
      <c r="E51" s="794"/>
      <c r="F51" s="794"/>
      <c r="G51" s="794"/>
      <c r="H51" s="794"/>
      <c r="I51" s="794"/>
      <c r="J51" s="794"/>
      <c r="K51" s="794"/>
      <c r="L51" s="794"/>
      <c r="M51" s="794"/>
      <c r="N51" s="794"/>
      <c r="O51" s="794"/>
      <c r="P51" s="795"/>
      <c r="Q51" s="848"/>
      <c r="R51" s="849"/>
      <c r="S51" s="849"/>
      <c r="T51" s="849"/>
      <c r="U51" s="849"/>
      <c r="V51" s="849"/>
      <c r="W51" s="849"/>
      <c r="X51" s="849"/>
      <c r="Y51" s="849"/>
      <c r="Z51" s="849"/>
      <c r="AA51" s="849"/>
      <c r="AB51" s="849"/>
      <c r="AC51" s="849"/>
      <c r="AD51" s="849"/>
      <c r="AE51" s="850"/>
      <c r="AF51" s="799"/>
      <c r="AG51" s="800"/>
      <c r="AH51" s="800"/>
      <c r="AI51" s="800"/>
      <c r="AJ51" s="801"/>
      <c r="AK51" s="852"/>
      <c r="AL51" s="849"/>
      <c r="AM51" s="849"/>
      <c r="AN51" s="849"/>
      <c r="AO51" s="849"/>
      <c r="AP51" s="849"/>
      <c r="AQ51" s="849"/>
      <c r="AR51" s="849"/>
      <c r="AS51" s="849"/>
      <c r="AT51" s="849"/>
      <c r="AU51" s="849"/>
      <c r="AV51" s="849"/>
      <c r="AW51" s="849"/>
      <c r="AX51" s="849"/>
      <c r="AY51" s="849"/>
      <c r="AZ51" s="851"/>
      <c r="BA51" s="851"/>
      <c r="BB51" s="851"/>
      <c r="BC51" s="851"/>
      <c r="BD51" s="851"/>
      <c r="BE51" s="845"/>
      <c r="BF51" s="845"/>
      <c r="BG51" s="845"/>
      <c r="BH51" s="845"/>
      <c r="BI51" s="846"/>
      <c r="BJ51" s="214"/>
      <c r="BK51" s="214"/>
      <c r="BL51" s="214"/>
      <c r="BM51" s="214"/>
      <c r="BN51" s="214"/>
      <c r="BO51" s="223"/>
      <c r="BP51" s="223"/>
      <c r="BQ51" s="220">
        <v>45</v>
      </c>
      <c r="BR51" s="221"/>
      <c r="BS51" s="786"/>
      <c r="BT51" s="787"/>
      <c r="BU51" s="787"/>
      <c r="BV51" s="787"/>
      <c r="BW51" s="787"/>
      <c r="BX51" s="787"/>
      <c r="BY51" s="787"/>
      <c r="BZ51" s="787"/>
      <c r="CA51" s="787"/>
      <c r="CB51" s="787"/>
      <c r="CC51" s="787"/>
      <c r="CD51" s="787"/>
      <c r="CE51" s="787"/>
      <c r="CF51" s="787"/>
      <c r="CG51" s="788"/>
      <c r="CH51" s="789"/>
      <c r="CI51" s="790"/>
      <c r="CJ51" s="790"/>
      <c r="CK51" s="790"/>
      <c r="CL51" s="791"/>
      <c r="CM51" s="789"/>
      <c r="CN51" s="790"/>
      <c r="CO51" s="790"/>
      <c r="CP51" s="790"/>
      <c r="CQ51" s="791"/>
      <c r="CR51" s="789"/>
      <c r="CS51" s="790"/>
      <c r="CT51" s="790"/>
      <c r="CU51" s="790"/>
      <c r="CV51" s="791"/>
      <c r="CW51" s="789"/>
      <c r="CX51" s="790"/>
      <c r="CY51" s="790"/>
      <c r="CZ51" s="790"/>
      <c r="DA51" s="791"/>
      <c r="DB51" s="789"/>
      <c r="DC51" s="790"/>
      <c r="DD51" s="790"/>
      <c r="DE51" s="790"/>
      <c r="DF51" s="791"/>
      <c r="DG51" s="789"/>
      <c r="DH51" s="790"/>
      <c r="DI51" s="790"/>
      <c r="DJ51" s="790"/>
      <c r="DK51" s="791"/>
      <c r="DL51" s="789"/>
      <c r="DM51" s="790"/>
      <c r="DN51" s="790"/>
      <c r="DO51" s="790"/>
      <c r="DP51" s="791"/>
      <c r="DQ51" s="789"/>
      <c r="DR51" s="790"/>
      <c r="DS51" s="790"/>
      <c r="DT51" s="790"/>
      <c r="DU51" s="791"/>
      <c r="DV51" s="786"/>
      <c r="DW51" s="787"/>
      <c r="DX51" s="787"/>
      <c r="DY51" s="787"/>
      <c r="DZ51" s="792"/>
      <c r="EA51" s="212"/>
    </row>
    <row r="52" spans="1:131" ht="26.25" customHeight="1" x14ac:dyDescent="0.15">
      <c r="A52" s="220">
        <v>25</v>
      </c>
      <c r="B52" s="793"/>
      <c r="C52" s="794"/>
      <c r="D52" s="794"/>
      <c r="E52" s="794"/>
      <c r="F52" s="794"/>
      <c r="G52" s="794"/>
      <c r="H52" s="794"/>
      <c r="I52" s="794"/>
      <c r="J52" s="794"/>
      <c r="K52" s="794"/>
      <c r="L52" s="794"/>
      <c r="M52" s="794"/>
      <c r="N52" s="794"/>
      <c r="O52" s="794"/>
      <c r="P52" s="795"/>
      <c r="Q52" s="848"/>
      <c r="R52" s="849"/>
      <c r="S52" s="849"/>
      <c r="T52" s="849"/>
      <c r="U52" s="849"/>
      <c r="V52" s="849"/>
      <c r="W52" s="849"/>
      <c r="X52" s="849"/>
      <c r="Y52" s="849"/>
      <c r="Z52" s="849"/>
      <c r="AA52" s="849"/>
      <c r="AB52" s="849"/>
      <c r="AC52" s="849"/>
      <c r="AD52" s="849"/>
      <c r="AE52" s="850"/>
      <c r="AF52" s="799"/>
      <c r="AG52" s="800"/>
      <c r="AH52" s="800"/>
      <c r="AI52" s="800"/>
      <c r="AJ52" s="801"/>
      <c r="AK52" s="852"/>
      <c r="AL52" s="849"/>
      <c r="AM52" s="849"/>
      <c r="AN52" s="849"/>
      <c r="AO52" s="849"/>
      <c r="AP52" s="849"/>
      <c r="AQ52" s="849"/>
      <c r="AR52" s="849"/>
      <c r="AS52" s="849"/>
      <c r="AT52" s="849"/>
      <c r="AU52" s="849"/>
      <c r="AV52" s="849"/>
      <c r="AW52" s="849"/>
      <c r="AX52" s="849"/>
      <c r="AY52" s="849"/>
      <c r="AZ52" s="851"/>
      <c r="BA52" s="851"/>
      <c r="BB52" s="851"/>
      <c r="BC52" s="851"/>
      <c r="BD52" s="851"/>
      <c r="BE52" s="845"/>
      <c r="BF52" s="845"/>
      <c r="BG52" s="845"/>
      <c r="BH52" s="845"/>
      <c r="BI52" s="846"/>
      <c r="BJ52" s="214"/>
      <c r="BK52" s="214"/>
      <c r="BL52" s="214"/>
      <c r="BM52" s="214"/>
      <c r="BN52" s="214"/>
      <c r="BO52" s="223"/>
      <c r="BP52" s="223"/>
      <c r="BQ52" s="220">
        <v>46</v>
      </c>
      <c r="BR52" s="221"/>
      <c r="BS52" s="786"/>
      <c r="BT52" s="787"/>
      <c r="BU52" s="787"/>
      <c r="BV52" s="787"/>
      <c r="BW52" s="787"/>
      <c r="BX52" s="787"/>
      <c r="BY52" s="787"/>
      <c r="BZ52" s="787"/>
      <c r="CA52" s="787"/>
      <c r="CB52" s="787"/>
      <c r="CC52" s="787"/>
      <c r="CD52" s="787"/>
      <c r="CE52" s="787"/>
      <c r="CF52" s="787"/>
      <c r="CG52" s="788"/>
      <c r="CH52" s="789"/>
      <c r="CI52" s="790"/>
      <c r="CJ52" s="790"/>
      <c r="CK52" s="790"/>
      <c r="CL52" s="791"/>
      <c r="CM52" s="789"/>
      <c r="CN52" s="790"/>
      <c r="CO52" s="790"/>
      <c r="CP52" s="790"/>
      <c r="CQ52" s="791"/>
      <c r="CR52" s="789"/>
      <c r="CS52" s="790"/>
      <c r="CT52" s="790"/>
      <c r="CU52" s="790"/>
      <c r="CV52" s="791"/>
      <c r="CW52" s="789"/>
      <c r="CX52" s="790"/>
      <c r="CY52" s="790"/>
      <c r="CZ52" s="790"/>
      <c r="DA52" s="791"/>
      <c r="DB52" s="789"/>
      <c r="DC52" s="790"/>
      <c r="DD52" s="790"/>
      <c r="DE52" s="790"/>
      <c r="DF52" s="791"/>
      <c r="DG52" s="789"/>
      <c r="DH52" s="790"/>
      <c r="DI52" s="790"/>
      <c r="DJ52" s="790"/>
      <c r="DK52" s="791"/>
      <c r="DL52" s="789"/>
      <c r="DM52" s="790"/>
      <c r="DN52" s="790"/>
      <c r="DO52" s="790"/>
      <c r="DP52" s="791"/>
      <c r="DQ52" s="789"/>
      <c r="DR52" s="790"/>
      <c r="DS52" s="790"/>
      <c r="DT52" s="790"/>
      <c r="DU52" s="791"/>
      <c r="DV52" s="786"/>
      <c r="DW52" s="787"/>
      <c r="DX52" s="787"/>
      <c r="DY52" s="787"/>
      <c r="DZ52" s="792"/>
      <c r="EA52" s="212"/>
    </row>
    <row r="53" spans="1:131" ht="26.25" customHeight="1" x14ac:dyDescent="0.15">
      <c r="A53" s="220">
        <v>26</v>
      </c>
      <c r="B53" s="793"/>
      <c r="C53" s="794"/>
      <c r="D53" s="794"/>
      <c r="E53" s="794"/>
      <c r="F53" s="794"/>
      <c r="G53" s="794"/>
      <c r="H53" s="794"/>
      <c r="I53" s="794"/>
      <c r="J53" s="794"/>
      <c r="K53" s="794"/>
      <c r="L53" s="794"/>
      <c r="M53" s="794"/>
      <c r="N53" s="794"/>
      <c r="O53" s="794"/>
      <c r="P53" s="795"/>
      <c r="Q53" s="848"/>
      <c r="R53" s="849"/>
      <c r="S53" s="849"/>
      <c r="T53" s="849"/>
      <c r="U53" s="849"/>
      <c r="V53" s="849"/>
      <c r="W53" s="849"/>
      <c r="X53" s="849"/>
      <c r="Y53" s="849"/>
      <c r="Z53" s="849"/>
      <c r="AA53" s="849"/>
      <c r="AB53" s="849"/>
      <c r="AC53" s="849"/>
      <c r="AD53" s="849"/>
      <c r="AE53" s="850"/>
      <c r="AF53" s="799"/>
      <c r="AG53" s="800"/>
      <c r="AH53" s="800"/>
      <c r="AI53" s="800"/>
      <c r="AJ53" s="801"/>
      <c r="AK53" s="852"/>
      <c r="AL53" s="849"/>
      <c r="AM53" s="849"/>
      <c r="AN53" s="849"/>
      <c r="AO53" s="849"/>
      <c r="AP53" s="849"/>
      <c r="AQ53" s="849"/>
      <c r="AR53" s="849"/>
      <c r="AS53" s="849"/>
      <c r="AT53" s="849"/>
      <c r="AU53" s="849"/>
      <c r="AV53" s="849"/>
      <c r="AW53" s="849"/>
      <c r="AX53" s="849"/>
      <c r="AY53" s="849"/>
      <c r="AZ53" s="851"/>
      <c r="BA53" s="851"/>
      <c r="BB53" s="851"/>
      <c r="BC53" s="851"/>
      <c r="BD53" s="851"/>
      <c r="BE53" s="845"/>
      <c r="BF53" s="845"/>
      <c r="BG53" s="845"/>
      <c r="BH53" s="845"/>
      <c r="BI53" s="846"/>
      <c r="BJ53" s="214"/>
      <c r="BK53" s="214"/>
      <c r="BL53" s="214"/>
      <c r="BM53" s="214"/>
      <c r="BN53" s="214"/>
      <c r="BO53" s="223"/>
      <c r="BP53" s="223"/>
      <c r="BQ53" s="220">
        <v>47</v>
      </c>
      <c r="BR53" s="221"/>
      <c r="BS53" s="786"/>
      <c r="BT53" s="787"/>
      <c r="BU53" s="787"/>
      <c r="BV53" s="787"/>
      <c r="BW53" s="787"/>
      <c r="BX53" s="787"/>
      <c r="BY53" s="787"/>
      <c r="BZ53" s="787"/>
      <c r="CA53" s="787"/>
      <c r="CB53" s="787"/>
      <c r="CC53" s="787"/>
      <c r="CD53" s="787"/>
      <c r="CE53" s="787"/>
      <c r="CF53" s="787"/>
      <c r="CG53" s="788"/>
      <c r="CH53" s="789"/>
      <c r="CI53" s="790"/>
      <c r="CJ53" s="790"/>
      <c r="CK53" s="790"/>
      <c r="CL53" s="791"/>
      <c r="CM53" s="789"/>
      <c r="CN53" s="790"/>
      <c r="CO53" s="790"/>
      <c r="CP53" s="790"/>
      <c r="CQ53" s="791"/>
      <c r="CR53" s="789"/>
      <c r="CS53" s="790"/>
      <c r="CT53" s="790"/>
      <c r="CU53" s="790"/>
      <c r="CV53" s="791"/>
      <c r="CW53" s="789"/>
      <c r="CX53" s="790"/>
      <c r="CY53" s="790"/>
      <c r="CZ53" s="790"/>
      <c r="DA53" s="791"/>
      <c r="DB53" s="789"/>
      <c r="DC53" s="790"/>
      <c r="DD53" s="790"/>
      <c r="DE53" s="790"/>
      <c r="DF53" s="791"/>
      <c r="DG53" s="789"/>
      <c r="DH53" s="790"/>
      <c r="DI53" s="790"/>
      <c r="DJ53" s="790"/>
      <c r="DK53" s="791"/>
      <c r="DL53" s="789"/>
      <c r="DM53" s="790"/>
      <c r="DN53" s="790"/>
      <c r="DO53" s="790"/>
      <c r="DP53" s="791"/>
      <c r="DQ53" s="789"/>
      <c r="DR53" s="790"/>
      <c r="DS53" s="790"/>
      <c r="DT53" s="790"/>
      <c r="DU53" s="791"/>
      <c r="DV53" s="786"/>
      <c r="DW53" s="787"/>
      <c r="DX53" s="787"/>
      <c r="DY53" s="787"/>
      <c r="DZ53" s="792"/>
      <c r="EA53" s="212"/>
    </row>
    <row r="54" spans="1:131" ht="26.25" customHeight="1" x14ac:dyDescent="0.15">
      <c r="A54" s="220">
        <v>27</v>
      </c>
      <c r="B54" s="793"/>
      <c r="C54" s="794"/>
      <c r="D54" s="794"/>
      <c r="E54" s="794"/>
      <c r="F54" s="794"/>
      <c r="G54" s="794"/>
      <c r="H54" s="794"/>
      <c r="I54" s="794"/>
      <c r="J54" s="794"/>
      <c r="K54" s="794"/>
      <c r="L54" s="794"/>
      <c r="M54" s="794"/>
      <c r="N54" s="794"/>
      <c r="O54" s="794"/>
      <c r="P54" s="795"/>
      <c r="Q54" s="848"/>
      <c r="R54" s="849"/>
      <c r="S54" s="849"/>
      <c r="T54" s="849"/>
      <c r="U54" s="849"/>
      <c r="V54" s="849"/>
      <c r="W54" s="849"/>
      <c r="X54" s="849"/>
      <c r="Y54" s="849"/>
      <c r="Z54" s="849"/>
      <c r="AA54" s="849"/>
      <c r="AB54" s="849"/>
      <c r="AC54" s="849"/>
      <c r="AD54" s="849"/>
      <c r="AE54" s="850"/>
      <c r="AF54" s="799"/>
      <c r="AG54" s="800"/>
      <c r="AH54" s="800"/>
      <c r="AI54" s="800"/>
      <c r="AJ54" s="801"/>
      <c r="AK54" s="852"/>
      <c r="AL54" s="849"/>
      <c r="AM54" s="849"/>
      <c r="AN54" s="849"/>
      <c r="AO54" s="849"/>
      <c r="AP54" s="849"/>
      <c r="AQ54" s="849"/>
      <c r="AR54" s="849"/>
      <c r="AS54" s="849"/>
      <c r="AT54" s="849"/>
      <c r="AU54" s="849"/>
      <c r="AV54" s="849"/>
      <c r="AW54" s="849"/>
      <c r="AX54" s="849"/>
      <c r="AY54" s="849"/>
      <c r="AZ54" s="851"/>
      <c r="BA54" s="851"/>
      <c r="BB54" s="851"/>
      <c r="BC54" s="851"/>
      <c r="BD54" s="851"/>
      <c r="BE54" s="845"/>
      <c r="BF54" s="845"/>
      <c r="BG54" s="845"/>
      <c r="BH54" s="845"/>
      <c r="BI54" s="846"/>
      <c r="BJ54" s="214"/>
      <c r="BK54" s="214"/>
      <c r="BL54" s="214"/>
      <c r="BM54" s="214"/>
      <c r="BN54" s="214"/>
      <c r="BO54" s="223"/>
      <c r="BP54" s="223"/>
      <c r="BQ54" s="220">
        <v>48</v>
      </c>
      <c r="BR54" s="221"/>
      <c r="BS54" s="786"/>
      <c r="BT54" s="787"/>
      <c r="BU54" s="787"/>
      <c r="BV54" s="787"/>
      <c r="BW54" s="787"/>
      <c r="BX54" s="787"/>
      <c r="BY54" s="787"/>
      <c r="BZ54" s="787"/>
      <c r="CA54" s="787"/>
      <c r="CB54" s="787"/>
      <c r="CC54" s="787"/>
      <c r="CD54" s="787"/>
      <c r="CE54" s="787"/>
      <c r="CF54" s="787"/>
      <c r="CG54" s="788"/>
      <c r="CH54" s="789"/>
      <c r="CI54" s="790"/>
      <c r="CJ54" s="790"/>
      <c r="CK54" s="790"/>
      <c r="CL54" s="791"/>
      <c r="CM54" s="789"/>
      <c r="CN54" s="790"/>
      <c r="CO54" s="790"/>
      <c r="CP54" s="790"/>
      <c r="CQ54" s="791"/>
      <c r="CR54" s="789"/>
      <c r="CS54" s="790"/>
      <c r="CT54" s="790"/>
      <c r="CU54" s="790"/>
      <c r="CV54" s="791"/>
      <c r="CW54" s="789"/>
      <c r="CX54" s="790"/>
      <c r="CY54" s="790"/>
      <c r="CZ54" s="790"/>
      <c r="DA54" s="791"/>
      <c r="DB54" s="789"/>
      <c r="DC54" s="790"/>
      <c r="DD54" s="790"/>
      <c r="DE54" s="790"/>
      <c r="DF54" s="791"/>
      <c r="DG54" s="789"/>
      <c r="DH54" s="790"/>
      <c r="DI54" s="790"/>
      <c r="DJ54" s="790"/>
      <c r="DK54" s="791"/>
      <c r="DL54" s="789"/>
      <c r="DM54" s="790"/>
      <c r="DN54" s="790"/>
      <c r="DO54" s="790"/>
      <c r="DP54" s="791"/>
      <c r="DQ54" s="789"/>
      <c r="DR54" s="790"/>
      <c r="DS54" s="790"/>
      <c r="DT54" s="790"/>
      <c r="DU54" s="791"/>
      <c r="DV54" s="786"/>
      <c r="DW54" s="787"/>
      <c r="DX54" s="787"/>
      <c r="DY54" s="787"/>
      <c r="DZ54" s="792"/>
      <c r="EA54" s="212"/>
    </row>
    <row r="55" spans="1:131" ht="26.25" customHeight="1" x14ac:dyDescent="0.15">
      <c r="A55" s="220">
        <v>28</v>
      </c>
      <c r="B55" s="793"/>
      <c r="C55" s="794"/>
      <c r="D55" s="794"/>
      <c r="E55" s="794"/>
      <c r="F55" s="794"/>
      <c r="G55" s="794"/>
      <c r="H55" s="794"/>
      <c r="I55" s="794"/>
      <c r="J55" s="794"/>
      <c r="K55" s="794"/>
      <c r="L55" s="794"/>
      <c r="M55" s="794"/>
      <c r="N55" s="794"/>
      <c r="O55" s="794"/>
      <c r="P55" s="795"/>
      <c r="Q55" s="848"/>
      <c r="R55" s="849"/>
      <c r="S55" s="849"/>
      <c r="T55" s="849"/>
      <c r="U55" s="849"/>
      <c r="V55" s="849"/>
      <c r="W55" s="849"/>
      <c r="X55" s="849"/>
      <c r="Y55" s="849"/>
      <c r="Z55" s="849"/>
      <c r="AA55" s="849"/>
      <c r="AB55" s="849"/>
      <c r="AC55" s="849"/>
      <c r="AD55" s="849"/>
      <c r="AE55" s="850"/>
      <c r="AF55" s="799"/>
      <c r="AG55" s="800"/>
      <c r="AH55" s="800"/>
      <c r="AI55" s="800"/>
      <c r="AJ55" s="801"/>
      <c r="AK55" s="852"/>
      <c r="AL55" s="849"/>
      <c r="AM55" s="849"/>
      <c r="AN55" s="849"/>
      <c r="AO55" s="849"/>
      <c r="AP55" s="849"/>
      <c r="AQ55" s="849"/>
      <c r="AR55" s="849"/>
      <c r="AS55" s="849"/>
      <c r="AT55" s="849"/>
      <c r="AU55" s="849"/>
      <c r="AV55" s="849"/>
      <c r="AW55" s="849"/>
      <c r="AX55" s="849"/>
      <c r="AY55" s="849"/>
      <c r="AZ55" s="851"/>
      <c r="BA55" s="851"/>
      <c r="BB55" s="851"/>
      <c r="BC55" s="851"/>
      <c r="BD55" s="851"/>
      <c r="BE55" s="845"/>
      <c r="BF55" s="845"/>
      <c r="BG55" s="845"/>
      <c r="BH55" s="845"/>
      <c r="BI55" s="846"/>
      <c r="BJ55" s="214"/>
      <c r="BK55" s="214"/>
      <c r="BL55" s="214"/>
      <c r="BM55" s="214"/>
      <c r="BN55" s="214"/>
      <c r="BO55" s="223"/>
      <c r="BP55" s="223"/>
      <c r="BQ55" s="220">
        <v>49</v>
      </c>
      <c r="BR55" s="221"/>
      <c r="BS55" s="786"/>
      <c r="BT55" s="787"/>
      <c r="BU55" s="787"/>
      <c r="BV55" s="787"/>
      <c r="BW55" s="787"/>
      <c r="BX55" s="787"/>
      <c r="BY55" s="787"/>
      <c r="BZ55" s="787"/>
      <c r="CA55" s="787"/>
      <c r="CB55" s="787"/>
      <c r="CC55" s="787"/>
      <c r="CD55" s="787"/>
      <c r="CE55" s="787"/>
      <c r="CF55" s="787"/>
      <c r="CG55" s="788"/>
      <c r="CH55" s="789"/>
      <c r="CI55" s="790"/>
      <c r="CJ55" s="790"/>
      <c r="CK55" s="790"/>
      <c r="CL55" s="791"/>
      <c r="CM55" s="789"/>
      <c r="CN55" s="790"/>
      <c r="CO55" s="790"/>
      <c r="CP55" s="790"/>
      <c r="CQ55" s="791"/>
      <c r="CR55" s="789"/>
      <c r="CS55" s="790"/>
      <c r="CT55" s="790"/>
      <c r="CU55" s="790"/>
      <c r="CV55" s="791"/>
      <c r="CW55" s="789"/>
      <c r="CX55" s="790"/>
      <c r="CY55" s="790"/>
      <c r="CZ55" s="790"/>
      <c r="DA55" s="791"/>
      <c r="DB55" s="789"/>
      <c r="DC55" s="790"/>
      <c r="DD55" s="790"/>
      <c r="DE55" s="790"/>
      <c r="DF55" s="791"/>
      <c r="DG55" s="789"/>
      <c r="DH55" s="790"/>
      <c r="DI55" s="790"/>
      <c r="DJ55" s="790"/>
      <c r="DK55" s="791"/>
      <c r="DL55" s="789"/>
      <c r="DM55" s="790"/>
      <c r="DN55" s="790"/>
      <c r="DO55" s="790"/>
      <c r="DP55" s="791"/>
      <c r="DQ55" s="789"/>
      <c r="DR55" s="790"/>
      <c r="DS55" s="790"/>
      <c r="DT55" s="790"/>
      <c r="DU55" s="791"/>
      <c r="DV55" s="786"/>
      <c r="DW55" s="787"/>
      <c r="DX55" s="787"/>
      <c r="DY55" s="787"/>
      <c r="DZ55" s="792"/>
      <c r="EA55" s="212"/>
    </row>
    <row r="56" spans="1:131" ht="26.25" customHeight="1" x14ac:dyDescent="0.15">
      <c r="A56" s="220">
        <v>29</v>
      </c>
      <c r="B56" s="793"/>
      <c r="C56" s="794"/>
      <c r="D56" s="794"/>
      <c r="E56" s="794"/>
      <c r="F56" s="794"/>
      <c r="G56" s="794"/>
      <c r="H56" s="794"/>
      <c r="I56" s="794"/>
      <c r="J56" s="794"/>
      <c r="K56" s="794"/>
      <c r="L56" s="794"/>
      <c r="M56" s="794"/>
      <c r="N56" s="794"/>
      <c r="O56" s="794"/>
      <c r="P56" s="795"/>
      <c r="Q56" s="848"/>
      <c r="R56" s="849"/>
      <c r="S56" s="849"/>
      <c r="T56" s="849"/>
      <c r="U56" s="849"/>
      <c r="V56" s="849"/>
      <c r="W56" s="849"/>
      <c r="X56" s="849"/>
      <c r="Y56" s="849"/>
      <c r="Z56" s="849"/>
      <c r="AA56" s="849"/>
      <c r="AB56" s="849"/>
      <c r="AC56" s="849"/>
      <c r="AD56" s="849"/>
      <c r="AE56" s="850"/>
      <c r="AF56" s="799"/>
      <c r="AG56" s="800"/>
      <c r="AH56" s="800"/>
      <c r="AI56" s="800"/>
      <c r="AJ56" s="801"/>
      <c r="AK56" s="852"/>
      <c r="AL56" s="849"/>
      <c r="AM56" s="849"/>
      <c r="AN56" s="849"/>
      <c r="AO56" s="849"/>
      <c r="AP56" s="849"/>
      <c r="AQ56" s="849"/>
      <c r="AR56" s="849"/>
      <c r="AS56" s="849"/>
      <c r="AT56" s="849"/>
      <c r="AU56" s="849"/>
      <c r="AV56" s="849"/>
      <c r="AW56" s="849"/>
      <c r="AX56" s="849"/>
      <c r="AY56" s="849"/>
      <c r="AZ56" s="851"/>
      <c r="BA56" s="851"/>
      <c r="BB56" s="851"/>
      <c r="BC56" s="851"/>
      <c r="BD56" s="851"/>
      <c r="BE56" s="845"/>
      <c r="BF56" s="845"/>
      <c r="BG56" s="845"/>
      <c r="BH56" s="845"/>
      <c r="BI56" s="846"/>
      <c r="BJ56" s="214"/>
      <c r="BK56" s="214"/>
      <c r="BL56" s="214"/>
      <c r="BM56" s="214"/>
      <c r="BN56" s="214"/>
      <c r="BO56" s="223"/>
      <c r="BP56" s="223"/>
      <c r="BQ56" s="220">
        <v>50</v>
      </c>
      <c r="BR56" s="221"/>
      <c r="BS56" s="786"/>
      <c r="BT56" s="787"/>
      <c r="BU56" s="787"/>
      <c r="BV56" s="787"/>
      <c r="BW56" s="787"/>
      <c r="BX56" s="787"/>
      <c r="BY56" s="787"/>
      <c r="BZ56" s="787"/>
      <c r="CA56" s="787"/>
      <c r="CB56" s="787"/>
      <c r="CC56" s="787"/>
      <c r="CD56" s="787"/>
      <c r="CE56" s="787"/>
      <c r="CF56" s="787"/>
      <c r="CG56" s="788"/>
      <c r="CH56" s="789"/>
      <c r="CI56" s="790"/>
      <c r="CJ56" s="790"/>
      <c r="CK56" s="790"/>
      <c r="CL56" s="791"/>
      <c r="CM56" s="789"/>
      <c r="CN56" s="790"/>
      <c r="CO56" s="790"/>
      <c r="CP56" s="790"/>
      <c r="CQ56" s="791"/>
      <c r="CR56" s="789"/>
      <c r="CS56" s="790"/>
      <c r="CT56" s="790"/>
      <c r="CU56" s="790"/>
      <c r="CV56" s="791"/>
      <c r="CW56" s="789"/>
      <c r="CX56" s="790"/>
      <c r="CY56" s="790"/>
      <c r="CZ56" s="790"/>
      <c r="DA56" s="791"/>
      <c r="DB56" s="789"/>
      <c r="DC56" s="790"/>
      <c r="DD56" s="790"/>
      <c r="DE56" s="790"/>
      <c r="DF56" s="791"/>
      <c r="DG56" s="789"/>
      <c r="DH56" s="790"/>
      <c r="DI56" s="790"/>
      <c r="DJ56" s="790"/>
      <c r="DK56" s="791"/>
      <c r="DL56" s="789"/>
      <c r="DM56" s="790"/>
      <c r="DN56" s="790"/>
      <c r="DO56" s="790"/>
      <c r="DP56" s="791"/>
      <c r="DQ56" s="789"/>
      <c r="DR56" s="790"/>
      <c r="DS56" s="790"/>
      <c r="DT56" s="790"/>
      <c r="DU56" s="791"/>
      <c r="DV56" s="786"/>
      <c r="DW56" s="787"/>
      <c r="DX56" s="787"/>
      <c r="DY56" s="787"/>
      <c r="DZ56" s="792"/>
      <c r="EA56" s="212"/>
    </row>
    <row r="57" spans="1:131" ht="26.25" customHeight="1" x14ac:dyDescent="0.15">
      <c r="A57" s="220">
        <v>30</v>
      </c>
      <c r="B57" s="793"/>
      <c r="C57" s="794"/>
      <c r="D57" s="794"/>
      <c r="E57" s="794"/>
      <c r="F57" s="794"/>
      <c r="G57" s="794"/>
      <c r="H57" s="794"/>
      <c r="I57" s="794"/>
      <c r="J57" s="794"/>
      <c r="K57" s="794"/>
      <c r="L57" s="794"/>
      <c r="M57" s="794"/>
      <c r="N57" s="794"/>
      <c r="O57" s="794"/>
      <c r="P57" s="795"/>
      <c r="Q57" s="848"/>
      <c r="R57" s="849"/>
      <c r="S57" s="849"/>
      <c r="T57" s="849"/>
      <c r="U57" s="849"/>
      <c r="V57" s="849"/>
      <c r="W57" s="849"/>
      <c r="X57" s="849"/>
      <c r="Y57" s="849"/>
      <c r="Z57" s="849"/>
      <c r="AA57" s="849"/>
      <c r="AB57" s="849"/>
      <c r="AC57" s="849"/>
      <c r="AD57" s="849"/>
      <c r="AE57" s="850"/>
      <c r="AF57" s="799"/>
      <c r="AG57" s="800"/>
      <c r="AH57" s="800"/>
      <c r="AI57" s="800"/>
      <c r="AJ57" s="801"/>
      <c r="AK57" s="852"/>
      <c r="AL57" s="849"/>
      <c r="AM57" s="849"/>
      <c r="AN57" s="849"/>
      <c r="AO57" s="849"/>
      <c r="AP57" s="849"/>
      <c r="AQ57" s="849"/>
      <c r="AR57" s="849"/>
      <c r="AS57" s="849"/>
      <c r="AT57" s="849"/>
      <c r="AU57" s="849"/>
      <c r="AV57" s="849"/>
      <c r="AW57" s="849"/>
      <c r="AX57" s="849"/>
      <c r="AY57" s="849"/>
      <c r="AZ57" s="851"/>
      <c r="BA57" s="851"/>
      <c r="BB57" s="851"/>
      <c r="BC57" s="851"/>
      <c r="BD57" s="851"/>
      <c r="BE57" s="845"/>
      <c r="BF57" s="845"/>
      <c r="BG57" s="845"/>
      <c r="BH57" s="845"/>
      <c r="BI57" s="846"/>
      <c r="BJ57" s="214"/>
      <c r="BK57" s="214"/>
      <c r="BL57" s="214"/>
      <c r="BM57" s="214"/>
      <c r="BN57" s="214"/>
      <c r="BO57" s="223"/>
      <c r="BP57" s="223"/>
      <c r="BQ57" s="220">
        <v>51</v>
      </c>
      <c r="BR57" s="221"/>
      <c r="BS57" s="786"/>
      <c r="BT57" s="787"/>
      <c r="BU57" s="787"/>
      <c r="BV57" s="787"/>
      <c r="BW57" s="787"/>
      <c r="BX57" s="787"/>
      <c r="BY57" s="787"/>
      <c r="BZ57" s="787"/>
      <c r="CA57" s="787"/>
      <c r="CB57" s="787"/>
      <c r="CC57" s="787"/>
      <c r="CD57" s="787"/>
      <c r="CE57" s="787"/>
      <c r="CF57" s="787"/>
      <c r="CG57" s="788"/>
      <c r="CH57" s="789"/>
      <c r="CI57" s="790"/>
      <c r="CJ57" s="790"/>
      <c r="CK57" s="790"/>
      <c r="CL57" s="791"/>
      <c r="CM57" s="789"/>
      <c r="CN57" s="790"/>
      <c r="CO57" s="790"/>
      <c r="CP57" s="790"/>
      <c r="CQ57" s="791"/>
      <c r="CR57" s="789"/>
      <c r="CS57" s="790"/>
      <c r="CT57" s="790"/>
      <c r="CU57" s="790"/>
      <c r="CV57" s="791"/>
      <c r="CW57" s="789"/>
      <c r="CX57" s="790"/>
      <c r="CY57" s="790"/>
      <c r="CZ57" s="790"/>
      <c r="DA57" s="791"/>
      <c r="DB57" s="789"/>
      <c r="DC57" s="790"/>
      <c r="DD57" s="790"/>
      <c r="DE57" s="790"/>
      <c r="DF57" s="791"/>
      <c r="DG57" s="789"/>
      <c r="DH57" s="790"/>
      <c r="DI57" s="790"/>
      <c r="DJ57" s="790"/>
      <c r="DK57" s="791"/>
      <c r="DL57" s="789"/>
      <c r="DM57" s="790"/>
      <c r="DN57" s="790"/>
      <c r="DO57" s="790"/>
      <c r="DP57" s="791"/>
      <c r="DQ57" s="789"/>
      <c r="DR57" s="790"/>
      <c r="DS57" s="790"/>
      <c r="DT57" s="790"/>
      <c r="DU57" s="791"/>
      <c r="DV57" s="786"/>
      <c r="DW57" s="787"/>
      <c r="DX57" s="787"/>
      <c r="DY57" s="787"/>
      <c r="DZ57" s="792"/>
      <c r="EA57" s="212"/>
    </row>
    <row r="58" spans="1:131" ht="26.25" customHeight="1" x14ac:dyDescent="0.15">
      <c r="A58" s="220">
        <v>31</v>
      </c>
      <c r="B58" s="793"/>
      <c r="C58" s="794"/>
      <c r="D58" s="794"/>
      <c r="E58" s="794"/>
      <c r="F58" s="794"/>
      <c r="G58" s="794"/>
      <c r="H58" s="794"/>
      <c r="I58" s="794"/>
      <c r="J58" s="794"/>
      <c r="K58" s="794"/>
      <c r="L58" s="794"/>
      <c r="M58" s="794"/>
      <c r="N58" s="794"/>
      <c r="O58" s="794"/>
      <c r="P58" s="795"/>
      <c r="Q58" s="848"/>
      <c r="R58" s="849"/>
      <c r="S58" s="849"/>
      <c r="T58" s="849"/>
      <c r="U58" s="849"/>
      <c r="V58" s="849"/>
      <c r="W58" s="849"/>
      <c r="X58" s="849"/>
      <c r="Y58" s="849"/>
      <c r="Z58" s="849"/>
      <c r="AA58" s="849"/>
      <c r="AB58" s="849"/>
      <c r="AC58" s="849"/>
      <c r="AD58" s="849"/>
      <c r="AE58" s="850"/>
      <c r="AF58" s="799"/>
      <c r="AG58" s="800"/>
      <c r="AH58" s="800"/>
      <c r="AI58" s="800"/>
      <c r="AJ58" s="801"/>
      <c r="AK58" s="852"/>
      <c r="AL58" s="849"/>
      <c r="AM58" s="849"/>
      <c r="AN58" s="849"/>
      <c r="AO58" s="849"/>
      <c r="AP58" s="849"/>
      <c r="AQ58" s="849"/>
      <c r="AR58" s="849"/>
      <c r="AS58" s="849"/>
      <c r="AT58" s="849"/>
      <c r="AU58" s="849"/>
      <c r="AV58" s="849"/>
      <c r="AW58" s="849"/>
      <c r="AX58" s="849"/>
      <c r="AY58" s="849"/>
      <c r="AZ58" s="851"/>
      <c r="BA58" s="851"/>
      <c r="BB58" s="851"/>
      <c r="BC58" s="851"/>
      <c r="BD58" s="851"/>
      <c r="BE58" s="845"/>
      <c r="BF58" s="845"/>
      <c r="BG58" s="845"/>
      <c r="BH58" s="845"/>
      <c r="BI58" s="846"/>
      <c r="BJ58" s="214"/>
      <c r="BK58" s="214"/>
      <c r="BL58" s="214"/>
      <c r="BM58" s="214"/>
      <c r="BN58" s="214"/>
      <c r="BO58" s="223"/>
      <c r="BP58" s="223"/>
      <c r="BQ58" s="220">
        <v>52</v>
      </c>
      <c r="BR58" s="221"/>
      <c r="BS58" s="786"/>
      <c r="BT58" s="787"/>
      <c r="BU58" s="787"/>
      <c r="BV58" s="787"/>
      <c r="BW58" s="787"/>
      <c r="BX58" s="787"/>
      <c r="BY58" s="787"/>
      <c r="BZ58" s="787"/>
      <c r="CA58" s="787"/>
      <c r="CB58" s="787"/>
      <c r="CC58" s="787"/>
      <c r="CD58" s="787"/>
      <c r="CE58" s="787"/>
      <c r="CF58" s="787"/>
      <c r="CG58" s="788"/>
      <c r="CH58" s="789"/>
      <c r="CI58" s="790"/>
      <c r="CJ58" s="790"/>
      <c r="CK58" s="790"/>
      <c r="CL58" s="791"/>
      <c r="CM58" s="789"/>
      <c r="CN58" s="790"/>
      <c r="CO58" s="790"/>
      <c r="CP58" s="790"/>
      <c r="CQ58" s="791"/>
      <c r="CR58" s="789"/>
      <c r="CS58" s="790"/>
      <c r="CT58" s="790"/>
      <c r="CU58" s="790"/>
      <c r="CV58" s="791"/>
      <c r="CW58" s="789"/>
      <c r="CX58" s="790"/>
      <c r="CY58" s="790"/>
      <c r="CZ58" s="790"/>
      <c r="DA58" s="791"/>
      <c r="DB58" s="789"/>
      <c r="DC58" s="790"/>
      <c r="DD58" s="790"/>
      <c r="DE58" s="790"/>
      <c r="DF58" s="791"/>
      <c r="DG58" s="789"/>
      <c r="DH58" s="790"/>
      <c r="DI58" s="790"/>
      <c r="DJ58" s="790"/>
      <c r="DK58" s="791"/>
      <c r="DL58" s="789"/>
      <c r="DM58" s="790"/>
      <c r="DN58" s="790"/>
      <c r="DO58" s="790"/>
      <c r="DP58" s="791"/>
      <c r="DQ58" s="789"/>
      <c r="DR58" s="790"/>
      <c r="DS58" s="790"/>
      <c r="DT58" s="790"/>
      <c r="DU58" s="791"/>
      <c r="DV58" s="786"/>
      <c r="DW58" s="787"/>
      <c r="DX58" s="787"/>
      <c r="DY58" s="787"/>
      <c r="DZ58" s="792"/>
      <c r="EA58" s="212"/>
    </row>
    <row r="59" spans="1:131" ht="26.25" customHeight="1" x14ac:dyDescent="0.15">
      <c r="A59" s="220">
        <v>32</v>
      </c>
      <c r="B59" s="793"/>
      <c r="C59" s="794"/>
      <c r="D59" s="794"/>
      <c r="E59" s="794"/>
      <c r="F59" s="794"/>
      <c r="G59" s="794"/>
      <c r="H59" s="794"/>
      <c r="I59" s="794"/>
      <c r="J59" s="794"/>
      <c r="K59" s="794"/>
      <c r="L59" s="794"/>
      <c r="M59" s="794"/>
      <c r="N59" s="794"/>
      <c r="O59" s="794"/>
      <c r="P59" s="795"/>
      <c r="Q59" s="848"/>
      <c r="R59" s="849"/>
      <c r="S59" s="849"/>
      <c r="T59" s="849"/>
      <c r="U59" s="849"/>
      <c r="V59" s="849"/>
      <c r="W59" s="849"/>
      <c r="X59" s="849"/>
      <c r="Y59" s="849"/>
      <c r="Z59" s="849"/>
      <c r="AA59" s="849"/>
      <c r="AB59" s="849"/>
      <c r="AC59" s="849"/>
      <c r="AD59" s="849"/>
      <c r="AE59" s="850"/>
      <c r="AF59" s="799"/>
      <c r="AG59" s="800"/>
      <c r="AH59" s="800"/>
      <c r="AI59" s="800"/>
      <c r="AJ59" s="801"/>
      <c r="AK59" s="852"/>
      <c r="AL59" s="849"/>
      <c r="AM59" s="849"/>
      <c r="AN59" s="849"/>
      <c r="AO59" s="849"/>
      <c r="AP59" s="849"/>
      <c r="AQ59" s="849"/>
      <c r="AR59" s="849"/>
      <c r="AS59" s="849"/>
      <c r="AT59" s="849"/>
      <c r="AU59" s="849"/>
      <c r="AV59" s="849"/>
      <c r="AW59" s="849"/>
      <c r="AX59" s="849"/>
      <c r="AY59" s="849"/>
      <c r="AZ59" s="851"/>
      <c r="BA59" s="851"/>
      <c r="BB59" s="851"/>
      <c r="BC59" s="851"/>
      <c r="BD59" s="851"/>
      <c r="BE59" s="845"/>
      <c r="BF59" s="845"/>
      <c r="BG59" s="845"/>
      <c r="BH59" s="845"/>
      <c r="BI59" s="846"/>
      <c r="BJ59" s="214"/>
      <c r="BK59" s="214"/>
      <c r="BL59" s="214"/>
      <c r="BM59" s="214"/>
      <c r="BN59" s="214"/>
      <c r="BO59" s="223"/>
      <c r="BP59" s="223"/>
      <c r="BQ59" s="220">
        <v>53</v>
      </c>
      <c r="BR59" s="221"/>
      <c r="BS59" s="786"/>
      <c r="BT59" s="787"/>
      <c r="BU59" s="787"/>
      <c r="BV59" s="787"/>
      <c r="BW59" s="787"/>
      <c r="BX59" s="787"/>
      <c r="BY59" s="787"/>
      <c r="BZ59" s="787"/>
      <c r="CA59" s="787"/>
      <c r="CB59" s="787"/>
      <c r="CC59" s="787"/>
      <c r="CD59" s="787"/>
      <c r="CE59" s="787"/>
      <c r="CF59" s="787"/>
      <c r="CG59" s="788"/>
      <c r="CH59" s="789"/>
      <c r="CI59" s="790"/>
      <c r="CJ59" s="790"/>
      <c r="CK59" s="790"/>
      <c r="CL59" s="791"/>
      <c r="CM59" s="789"/>
      <c r="CN59" s="790"/>
      <c r="CO59" s="790"/>
      <c r="CP59" s="790"/>
      <c r="CQ59" s="791"/>
      <c r="CR59" s="789"/>
      <c r="CS59" s="790"/>
      <c r="CT59" s="790"/>
      <c r="CU59" s="790"/>
      <c r="CV59" s="791"/>
      <c r="CW59" s="789"/>
      <c r="CX59" s="790"/>
      <c r="CY59" s="790"/>
      <c r="CZ59" s="790"/>
      <c r="DA59" s="791"/>
      <c r="DB59" s="789"/>
      <c r="DC59" s="790"/>
      <c r="DD59" s="790"/>
      <c r="DE59" s="790"/>
      <c r="DF59" s="791"/>
      <c r="DG59" s="789"/>
      <c r="DH59" s="790"/>
      <c r="DI59" s="790"/>
      <c r="DJ59" s="790"/>
      <c r="DK59" s="791"/>
      <c r="DL59" s="789"/>
      <c r="DM59" s="790"/>
      <c r="DN59" s="790"/>
      <c r="DO59" s="790"/>
      <c r="DP59" s="791"/>
      <c r="DQ59" s="789"/>
      <c r="DR59" s="790"/>
      <c r="DS59" s="790"/>
      <c r="DT59" s="790"/>
      <c r="DU59" s="791"/>
      <c r="DV59" s="786"/>
      <c r="DW59" s="787"/>
      <c r="DX59" s="787"/>
      <c r="DY59" s="787"/>
      <c r="DZ59" s="792"/>
      <c r="EA59" s="212"/>
    </row>
    <row r="60" spans="1:131" ht="26.25" customHeight="1" x14ac:dyDescent="0.15">
      <c r="A60" s="220">
        <v>33</v>
      </c>
      <c r="B60" s="793"/>
      <c r="C60" s="794"/>
      <c r="D60" s="794"/>
      <c r="E60" s="794"/>
      <c r="F60" s="794"/>
      <c r="G60" s="794"/>
      <c r="H60" s="794"/>
      <c r="I60" s="794"/>
      <c r="J60" s="794"/>
      <c r="K60" s="794"/>
      <c r="L60" s="794"/>
      <c r="M60" s="794"/>
      <c r="N60" s="794"/>
      <c r="O60" s="794"/>
      <c r="P60" s="795"/>
      <c r="Q60" s="848"/>
      <c r="R60" s="849"/>
      <c r="S60" s="849"/>
      <c r="T60" s="849"/>
      <c r="U60" s="849"/>
      <c r="V60" s="849"/>
      <c r="W60" s="849"/>
      <c r="X60" s="849"/>
      <c r="Y60" s="849"/>
      <c r="Z60" s="849"/>
      <c r="AA60" s="849"/>
      <c r="AB60" s="849"/>
      <c r="AC60" s="849"/>
      <c r="AD60" s="849"/>
      <c r="AE60" s="850"/>
      <c r="AF60" s="799"/>
      <c r="AG60" s="800"/>
      <c r="AH60" s="800"/>
      <c r="AI60" s="800"/>
      <c r="AJ60" s="801"/>
      <c r="AK60" s="852"/>
      <c r="AL60" s="849"/>
      <c r="AM60" s="849"/>
      <c r="AN60" s="849"/>
      <c r="AO60" s="849"/>
      <c r="AP60" s="849"/>
      <c r="AQ60" s="849"/>
      <c r="AR60" s="849"/>
      <c r="AS60" s="849"/>
      <c r="AT60" s="849"/>
      <c r="AU60" s="849"/>
      <c r="AV60" s="849"/>
      <c r="AW60" s="849"/>
      <c r="AX60" s="849"/>
      <c r="AY60" s="849"/>
      <c r="AZ60" s="851"/>
      <c r="BA60" s="851"/>
      <c r="BB60" s="851"/>
      <c r="BC60" s="851"/>
      <c r="BD60" s="851"/>
      <c r="BE60" s="845"/>
      <c r="BF60" s="845"/>
      <c r="BG60" s="845"/>
      <c r="BH60" s="845"/>
      <c r="BI60" s="846"/>
      <c r="BJ60" s="214"/>
      <c r="BK60" s="214"/>
      <c r="BL60" s="214"/>
      <c r="BM60" s="214"/>
      <c r="BN60" s="214"/>
      <c r="BO60" s="223"/>
      <c r="BP60" s="223"/>
      <c r="BQ60" s="220">
        <v>54</v>
      </c>
      <c r="BR60" s="221"/>
      <c r="BS60" s="786"/>
      <c r="BT60" s="787"/>
      <c r="BU60" s="787"/>
      <c r="BV60" s="787"/>
      <c r="BW60" s="787"/>
      <c r="BX60" s="787"/>
      <c r="BY60" s="787"/>
      <c r="BZ60" s="787"/>
      <c r="CA60" s="787"/>
      <c r="CB60" s="787"/>
      <c r="CC60" s="787"/>
      <c r="CD60" s="787"/>
      <c r="CE60" s="787"/>
      <c r="CF60" s="787"/>
      <c r="CG60" s="788"/>
      <c r="CH60" s="789"/>
      <c r="CI60" s="790"/>
      <c r="CJ60" s="790"/>
      <c r="CK60" s="790"/>
      <c r="CL60" s="791"/>
      <c r="CM60" s="789"/>
      <c r="CN60" s="790"/>
      <c r="CO60" s="790"/>
      <c r="CP60" s="790"/>
      <c r="CQ60" s="791"/>
      <c r="CR60" s="789"/>
      <c r="CS60" s="790"/>
      <c r="CT60" s="790"/>
      <c r="CU60" s="790"/>
      <c r="CV60" s="791"/>
      <c r="CW60" s="789"/>
      <c r="CX60" s="790"/>
      <c r="CY60" s="790"/>
      <c r="CZ60" s="790"/>
      <c r="DA60" s="791"/>
      <c r="DB60" s="789"/>
      <c r="DC60" s="790"/>
      <c r="DD60" s="790"/>
      <c r="DE60" s="790"/>
      <c r="DF60" s="791"/>
      <c r="DG60" s="789"/>
      <c r="DH60" s="790"/>
      <c r="DI60" s="790"/>
      <c r="DJ60" s="790"/>
      <c r="DK60" s="791"/>
      <c r="DL60" s="789"/>
      <c r="DM60" s="790"/>
      <c r="DN60" s="790"/>
      <c r="DO60" s="790"/>
      <c r="DP60" s="791"/>
      <c r="DQ60" s="789"/>
      <c r="DR60" s="790"/>
      <c r="DS60" s="790"/>
      <c r="DT60" s="790"/>
      <c r="DU60" s="791"/>
      <c r="DV60" s="786"/>
      <c r="DW60" s="787"/>
      <c r="DX60" s="787"/>
      <c r="DY60" s="787"/>
      <c r="DZ60" s="792"/>
      <c r="EA60" s="212"/>
    </row>
    <row r="61" spans="1:131" ht="26.25" customHeight="1" thickBot="1" x14ac:dyDescent="0.2">
      <c r="A61" s="220">
        <v>34</v>
      </c>
      <c r="B61" s="793"/>
      <c r="C61" s="794"/>
      <c r="D61" s="794"/>
      <c r="E61" s="794"/>
      <c r="F61" s="794"/>
      <c r="G61" s="794"/>
      <c r="H61" s="794"/>
      <c r="I61" s="794"/>
      <c r="J61" s="794"/>
      <c r="K61" s="794"/>
      <c r="L61" s="794"/>
      <c r="M61" s="794"/>
      <c r="N61" s="794"/>
      <c r="O61" s="794"/>
      <c r="P61" s="795"/>
      <c r="Q61" s="848"/>
      <c r="R61" s="849"/>
      <c r="S61" s="849"/>
      <c r="T61" s="849"/>
      <c r="U61" s="849"/>
      <c r="V61" s="849"/>
      <c r="W61" s="849"/>
      <c r="X61" s="849"/>
      <c r="Y61" s="849"/>
      <c r="Z61" s="849"/>
      <c r="AA61" s="849"/>
      <c r="AB61" s="849"/>
      <c r="AC61" s="849"/>
      <c r="AD61" s="849"/>
      <c r="AE61" s="850"/>
      <c r="AF61" s="799"/>
      <c r="AG61" s="800"/>
      <c r="AH61" s="800"/>
      <c r="AI61" s="800"/>
      <c r="AJ61" s="801"/>
      <c r="AK61" s="852"/>
      <c r="AL61" s="849"/>
      <c r="AM61" s="849"/>
      <c r="AN61" s="849"/>
      <c r="AO61" s="849"/>
      <c r="AP61" s="849"/>
      <c r="AQ61" s="849"/>
      <c r="AR61" s="849"/>
      <c r="AS61" s="849"/>
      <c r="AT61" s="849"/>
      <c r="AU61" s="849"/>
      <c r="AV61" s="849"/>
      <c r="AW61" s="849"/>
      <c r="AX61" s="849"/>
      <c r="AY61" s="849"/>
      <c r="AZ61" s="851"/>
      <c r="BA61" s="851"/>
      <c r="BB61" s="851"/>
      <c r="BC61" s="851"/>
      <c r="BD61" s="851"/>
      <c r="BE61" s="845"/>
      <c r="BF61" s="845"/>
      <c r="BG61" s="845"/>
      <c r="BH61" s="845"/>
      <c r="BI61" s="846"/>
      <c r="BJ61" s="214"/>
      <c r="BK61" s="214"/>
      <c r="BL61" s="214"/>
      <c r="BM61" s="214"/>
      <c r="BN61" s="214"/>
      <c r="BO61" s="223"/>
      <c r="BP61" s="223"/>
      <c r="BQ61" s="220">
        <v>55</v>
      </c>
      <c r="BR61" s="221"/>
      <c r="BS61" s="786"/>
      <c r="BT61" s="787"/>
      <c r="BU61" s="787"/>
      <c r="BV61" s="787"/>
      <c r="BW61" s="787"/>
      <c r="BX61" s="787"/>
      <c r="BY61" s="787"/>
      <c r="BZ61" s="787"/>
      <c r="CA61" s="787"/>
      <c r="CB61" s="787"/>
      <c r="CC61" s="787"/>
      <c r="CD61" s="787"/>
      <c r="CE61" s="787"/>
      <c r="CF61" s="787"/>
      <c r="CG61" s="788"/>
      <c r="CH61" s="789"/>
      <c r="CI61" s="790"/>
      <c r="CJ61" s="790"/>
      <c r="CK61" s="790"/>
      <c r="CL61" s="791"/>
      <c r="CM61" s="789"/>
      <c r="CN61" s="790"/>
      <c r="CO61" s="790"/>
      <c r="CP61" s="790"/>
      <c r="CQ61" s="791"/>
      <c r="CR61" s="789"/>
      <c r="CS61" s="790"/>
      <c r="CT61" s="790"/>
      <c r="CU61" s="790"/>
      <c r="CV61" s="791"/>
      <c r="CW61" s="789"/>
      <c r="CX61" s="790"/>
      <c r="CY61" s="790"/>
      <c r="CZ61" s="790"/>
      <c r="DA61" s="791"/>
      <c r="DB61" s="789"/>
      <c r="DC61" s="790"/>
      <c r="DD61" s="790"/>
      <c r="DE61" s="790"/>
      <c r="DF61" s="791"/>
      <c r="DG61" s="789"/>
      <c r="DH61" s="790"/>
      <c r="DI61" s="790"/>
      <c r="DJ61" s="790"/>
      <c r="DK61" s="791"/>
      <c r="DL61" s="789"/>
      <c r="DM61" s="790"/>
      <c r="DN61" s="790"/>
      <c r="DO61" s="790"/>
      <c r="DP61" s="791"/>
      <c r="DQ61" s="789"/>
      <c r="DR61" s="790"/>
      <c r="DS61" s="790"/>
      <c r="DT61" s="790"/>
      <c r="DU61" s="791"/>
      <c r="DV61" s="786"/>
      <c r="DW61" s="787"/>
      <c r="DX61" s="787"/>
      <c r="DY61" s="787"/>
      <c r="DZ61" s="792"/>
      <c r="EA61" s="212"/>
    </row>
    <row r="62" spans="1:131" ht="26.25" customHeight="1" x14ac:dyDescent="0.15">
      <c r="A62" s="220">
        <v>35</v>
      </c>
      <c r="B62" s="793"/>
      <c r="C62" s="794"/>
      <c r="D62" s="794"/>
      <c r="E62" s="794"/>
      <c r="F62" s="794"/>
      <c r="G62" s="794"/>
      <c r="H62" s="794"/>
      <c r="I62" s="794"/>
      <c r="J62" s="794"/>
      <c r="K62" s="794"/>
      <c r="L62" s="794"/>
      <c r="M62" s="794"/>
      <c r="N62" s="794"/>
      <c r="O62" s="794"/>
      <c r="P62" s="795"/>
      <c r="Q62" s="848"/>
      <c r="R62" s="849"/>
      <c r="S62" s="849"/>
      <c r="T62" s="849"/>
      <c r="U62" s="849"/>
      <c r="V62" s="849"/>
      <c r="W62" s="849"/>
      <c r="X62" s="849"/>
      <c r="Y62" s="849"/>
      <c r="Z62" s="849"/>
      <c r="AA62" s="849"/>
      <c r="AB62" s="849"/>
      <c r="AC62" s="849"/>
      <c r="AD62" s="849"/>
      <c r="AE62" s="850"/>
      <c r="AF62" s="799"/>
      <c r="AG62" s="800"/>
      <c r="AH62" s="800"/>
      <c r="AI62" s="800"/>
      <c r="AJ62" s="801"/>
      <c r="AK62" s="852"/>
      <c r="AL62" s="849"/>
      <c r="AM62" s="849"/>
      <c r="AN62" s="849"/>
      <c r="AO62" s="849"/>
      <c r="AP62" s="849"/>
      <c r="AQ62" s="849"/>
      <c r="AR62" s="849"/>
      <c r="AS62" s="849"/>
      <c r="AT62" s="849"/>
      <c r="AU62" s="849"/>
      <c r="AV62" s="849"/>
      <c r="AW62" s="849"/>
      <c r="AX62" s="849"/>
      <c r="AY62" s="849"/>
      <c r="AZ62" s="851"/>
      <c r="BA62" s="851"/>
      <c r="BB62" s="851"/>
      <c r="BC62" s="851"/>
      <c r="BD62" s="851"/>
      <c r="BE62" s="845"/>
      <c r="BF62" s="845"/>
      <c r="BG62" s="845"/>
      <c r="BH62" s="845"/>
      <c r="BI62" s="846"/>
      <c r="BJ62" s="860" t="s">
        <v>396</v>
      </c>
      <c r="BK62" s="819"/>
      <c r="BL62" s="819"/>
      <c r="BM62" s="819"/>
      <c r="BN62" s="820"/>
      <c r="BO62" s="223"/>
      <c r="BP62" s="223"/>
      <c r="BQ62" s="220">
        <v>56</v>
      </c>
      <c r="BR62" s="221"/>
      <c r="BS62" s="786"/>
      <c r="BT62" s="787"/>
      <c r="BU62" s="787"/>
      <c r="BV62" s="787"/>
      <c r="BW62" s="787"/>
      <c r="BX62" s="787"/>
      <c r="BY62" s="787"/>
      <c r="BZ62" s="787"/>
      <c r="CA62" s="787"/>
      <c r="CB62" s="787"/>
      <c r="CC62" s="787"/>
      <c r="CD62" s="787"/>
      <c r="CE62" s="787"/>
      <c r="CF62" s="787"/>
      <c r="CG62" s="788"/>
      <c r="CH62" s="789"/>
      <c r="CI62" s="790"/>
      <c r="CJ62" s="790"/>
      <c r="CK62" s="790"/>
      <c r="CL62" s="791"/>
      <c r="CM62" s="789"/>
      <c r="CN62" s="790"/>
      <c r="CO62" s="790"/>
      <c r="CP62" s="790"/>
      <c r="CQ62" s="791"/>
      <c r="CR62" s="789"/>
      <c r="CS62" s="790"/>
      <c r="CT62" s="790"/>
      <c r="CU62" s="790"/>
      <c r="CV62" s="791"/>
      <c r="CW62" s="789"/>
      <c r="CX62" s="790"/>
      <c r="CY62" s="790"/>
      <c r="CZ62" s="790"/>
      <c r="DA62" s="791"/>
      <c r="DB62" s="789"/>
      <c r="DC62" s="790"/>
      <c r="DD62" s="790"/>
      <c r="DE62" s="790"/>
      <c r="DF62" s="791"/>
      <c r="DG62" s="789"/>
      <c r="DH62" s="790"/>
      <c r="DI62" s="790"/>
      <c r="DJ62" s="790"/>
      <c r="DK62" s="791"/>
      <c r="DL62" s="789"/>
      <c r="DM62" s="790"/>
      <c r="DN62" s="790"/>
      <c r="DO62" s="790"/>
      <c r="DP62" s="791"/>
      <c r="DQ62" s="789"/>
      <c r="DR62" s="790"/>
      <c r="DS62" s="790"/>
      <c r="DT62" s="790"/>
      <c r="DU62" s="791"/>
      <c r="DV62" s="786"/>
      <c r="DW62" s="787"/>
      <c r="DX62" s="787"/>
      <c r="DY62" s="787"/>
      <c r="DZ62" s="792"/>
      <c r="EA62" s="212"/>
    </row>
    <row r="63" spans="1:131" ht="26.25" customHeight="1" thickBot="1" x14ac:dyDescent="0.2">
      <c r="A63" s="222" t="s">
        <v>377</v>
      </c>
      <c r="B63" s="802" t="s">
        <v>397</v>
      </c>
      <c r="C63" s="803"/>
      <c r="D63" s="803"/>
      <c r="E63" s="803"/>
      <c r="F63" s="803"/>
      <c r="G63" s="803"/>
      <c r="H63" s="803"/>
      <c r="I63" s="803"/>
      <c r="J63" s="803"/>
      <c r="K63" s="803"/>
      <c r="L63" s="803"/>
      <c r="M63" s="803"/>
      <c r="N63" s="803"/>
      <c r="O63" s="803"/>
      <c r="P63" s="804"/>
      <c r="Q63" s="853"/>
      <c r="R63" s="854"/>
      <c r="S63" s="854"/>
      <c r="T63" s="854"/>
      <c r="U63" s="854"/>
      <c r="V63" s="854"/>
      <c r="W63" s="854"/>
      <c r="X63" s="854"/>
      <c r="Y63" s="854"/>
      <c r="Z63" s="854"/>
      <c r="AA63" s="854"/>
      <c r="AB63" s="854"/>
      <c r="AC63" s="854"/>
      <c r="AD63" s="854"/>
      <c r="AE63" s="855"/>
      <c r="AF63" s="856">
        <v>1112</v>
      </c>
      <c r="AG63" s="857"/>
      <c r="AH63" s="857"/>
      <c r="AI63" s="857"/>
      <c r="AJ63" s="858"/>
      <c r="AK63" s="859"/>
      <c r="AL63" s="854"/>
      <c r="AM63" s="854"/>
      <c r="AN63" s="854"/>
      <c r="AO63" s="854"/>
      <c r="AP63" s="857">
        <v>5010</v>
      </c>
      <c r="AQ63" s="857"/>
      <c r="AR63" s="857"/>
      <c r="AS63" s="857"/>
      <c r="AT63" s="857"/>
      <c r="AU63" s="857">
        <v>3506</v>
      </c>
      <c r="AV63" s="857"/>
      <c r="AW63" s="857"/>
      <c r="AX63" s="857"/>
      <c r="AY63" s="857"/>
      <c r="AZ63" s="861"/>
      <c r="BA63" s="861"/>
      <c r="BB63" s="861"/>
      <c r="BC63" s="861"/>
      <c r="BD63" s="861"/>
      <c r="BE63" s="862"/>
      <c r="BF63" s="862"/>
      <c r="BG63" s="862"/>
      <c r="BH63" s="862"/>
      <c r="BI63" s="863"/>
      <c r="BJ63" s="864" t="s">
        <v>122</v>
      </c>
      <c r="BK63" s="865"/>
      <c r="BL63" s="865"/>
      <c r="BM63" s="865"/>
      <c r="BN63" s="866"/>
      <c r="BO63" s="223"/>
      <c r="BP63" s="223"/>
      <c r="BQ63" s="220">
        <v>57</v>
      </c>
      <c r="BR63" s="221"/>
      <c r="BS63" s="786"/>
      <c r="BT63" s="787"/>
      <c r="BU63" s="787"/>
      <c r="BV63" s="787"/>
      <c r="BW63" s="787"/>
      <c r="BX63" s="787"/>
      <c r="BY63" s="787"/>
      <c r="BZ63" s="787"/>
      <c r="CA63" s="787"/>
      <c r="CB63" s="787"/>
      <c r="CC63" s="787"/>
      <c r="CD63" s="787"/>
      <c r="CE63" s="787"/>
      <c r="CF63" s="787"/>
      <c r="CG63" s="788"/>
      <c r="CH63" s="789"/>
      <c r="CI63" s="790"/>
      <c r="CJ63" s="790"/>
      <c r="CK63" s="790"/>
      <c r="CL63" s="791"/>
      <c r="CM63" s="789"/>
      <c r="CN63" s="790"/>
      <c r="CO63" s="790"/>
      <c r="CP63" s="790"/>
      <c r="CQ63" s="791"/>
      <c r="CR63" s="789"/>
      <c r="CS63" s="790"/>
      <c r="CT63" s="790"/>
      <c r="CU63" s="790"/>
      <c r="CV63" s="791"/>
      <c r="CW63" s="789"/>
      <c r="CX63" s="790"/>
      <c r="CY63" s="790"/>
      <c r="CZ63" s="790"/>
      <c r="DA63" s="791"/>
      <c r="DB63" s="789"/>
      <c r="DC63" s="790"/>
      <c r="DD63" s="790"/>
      <c r="DE63" s="790"/>
      <c r="DF63" s="791"/>
      <c r="DG63" s="789"/>
      <c r="DH63" s="790"/>
      <c r="DI63" s="790"/>
      <c r="DJ63" s="790"/>
      <c r="DK63" s="791"/>
      <c r="DL63" s="789"/>
      <c r="DM63" s="790"/>
      <c r="DN63" s="790"/>
      <c r="DO63" s="790"/>
      <c r="DP63" s="791"/>
      <c r="DQ63" s="789"/>
      <c r="DR63" s="790"/>
      <c r="DS63" s="790"/>
      <c r="DT63" s="790"/>
      <c r="DU63" s="791"/>
      <c r="DV63" s="786"/>
      <c r="DW63" s="787"/>
      <c r="DX63" s="787"/>
      <c r="DY63" s="787"/>
      <c r="DZ63" s="792"/>
      <c r="EA63" s="212"/>
    </row>
    <row r="64" spans="1:131" ht="26.25" customHeight="1" x14ac:dyDescent="0.15">
      <c r="A64" s="223"/>
      <c r="B64" s="223"/>
      <c r="C64" s="223"/>
      <c r="D64" s="223"/>
      <c r="E64" s="223"/>
      <c r="F64" s="223"/>
      <c r="G64" s="223"/>
      <c r="H64" s="223"/>
      <c r="I64" s="223"/>
      <c r="J64" s="223"/>
      <c r="K64" s="223"/>
      <c r="L64" s="223"/>
      <c r="M64" s="223"/>
      <c r="N64" s="223"/>
      <c r="O64" s="223"/>
      <c r="P64" s="223"/>
      <c r="Q64" s="223"/>
      <c r="R64" s="223"/>
      <c r="S64" s="223"/>
      <c r="T64" s="223"/>
      <c r="U64" s="223"/>
      <c r="V64" s="223"/>
      <c r="W64" s="223"/>
      <c r="X64" s="223"/>
      <c r="Y64" s="223"/>
      <c r="Z64" s="223"/>
      <c r="AA64" s="223"/>
      <c r="AB64" s="223"/>
      <c r="AC64" s="223"/>
      <c r="AD64" s="223"/>
      <c r="AE64" s="223"/>
      <c r="AF64" s="223"/>
      <c r="AG64" s="223"/>
      <c r="AH64" s="223"/>
      <c r="AI64" s="223"/>
      <c r="AJ64" s="223"/>
      <c r="AK64" s="223"/>
      <c r="AL64" s="223"/>
      <c r="AM64" s="223"/>
      <c r="AN64" s="223"/>
      <c r="AO64" s="223"/>
      <c r="AP64" s="223"/>
      <c r="AQ64" s="223"/>
      <c r="AR64" s="223"/>
      <c r="AS64" s="223"/>
      <c r="AT64" s="223"/>
      <c r="AU64" s="223"/>
      <c r="AV64" s="223"/>
      <c r="AW64" s="223"/>
      <c r="AX64" s="223"/>
      <c r="AY64" s="223"/>
      <c r="AZ64" s="223"/>
      <c r="BA64" s="223"/>
      <c r="BB64" s="223"/>
      <c r="BC64" s="223"/>
      <c r="BD64" s="223"/>
      <c r="BE64" s="223"/>
      <c r="BF64" s="223"/>
      <c r="BG64" s="223"/>
      <c r="BH64" s="223"/>
      <c r="BI64" s="223"/>
      <c r="BJ64" s="223"/>
      <c r="BK64" s="223"/>
      <c r="BL64" s="223"/>
      <c r="BM64" s="223"/>
      <c r="BN64" s="223"/>
      <c r="BO64" s="223"/>
      <c r="BP64" s="223"/>
      <c r="BQ64" s="220">
        <v>58</v>
      </c>
      <c r="BR64" s="221"/>
      <c r="BS64" s="786"/>
      <c r="BT64" s="787"/>
      <c r="BU64" s="787"/>
      <c r="BV64" s="787"/>
      <c r="BW64" s="787"/>
      <c r="BX64" s="787"/>
      <c r="BY64" s="787"/>
      <c r="BZ64" s="787"/>
      <c r="CA64" s="787"/>
      <c r="CB64" s="787"/>
      <c r="CC64" s="787"/>
      <c r="CD64" s="787"/>
      <c r="CE64" s="787"/>
      <c r="CF64" s="787"/>
      <c r="CG64" s="788"/>
      <c r="CH64" s="789"/>
      <c r="CI64" s="790"/>
      <c r="CJ64" s="790"/>
      <c r="CK64" s="790"/>
      <c r="CL64" s="791"/>
      <c r="CM64" s="789"/>
      <c r="CN64" s="790"/>
      <c r="CO64" s="790"/>
      <c r="CP64" s="790"/>
      <c r="CQ64" s="791"/>
      <c r="CR64" s="789"/>
      <c r="CS64" s="790"/>
      <c r="CT64" s="790"/>
      <c r="CU64" s="790"/>
      <c r="CV64" s="791"/>
      <c r="CW64" s="789"/>
      <c r="CX64" s="790"/>
      <c r="CY64" s="790"/>
      <c r="CZ64" s="790"/>
      <c r="DA64" s="791"/>
      <c r="DB64" s="789"/>
      <c r="DC64" s="790"/>
      <c r="DD64" s="790"/>
      <c r="DE64" s="790"/>
      <c r="DF64" s="791"/>
      <c r="DG64" s="789"/>
      <c r="DH64" s="790"/>
      <c r="DI64" s="790"/>
      <c r="DJ64" s="790"/>
      <c r="DK64" s="791"/>
      <c r="DL64" s="789"/>
      <c r="DM64" s="790"/>
      <c r="DN64" s="790"/>
      <c r="DO64" s="790"/>
      <c r="DP64" s="791"/>
      <c r="DQ64" s="789"/>
      <c r="DR64" s="790"/>
      <c r="DS64" s="790"/>
      <c r="DT64" s="790"/>
      <c r="DU64" s="791"/>
      <c r="DV64" s="786"/>
      <c r="DW64" s="787"/>
      <c r="DX64" s="787"/>
      <c r="DY64" s="787"/>
      <c r="DZ64" s="792"/>
      <c r="EA64" s="212"/>
    </row>
    <row r="65" spans="1:131" ht="26.25" customHeight="1" thickBot="1" x14ac:dyDescent="0.2">
      <c r="A65" s="214" t="s">
        <v>398</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3"/>
      <c r="BF65" s="223"/>
      <c r="BG65" s="223"/>
      <c r="BH65" s="223"/>
      <c r="BI65" s="223"/>
      <c r="BJ65" s="223"/>
      <c r="BK65" s="223"/>
      <c r="BL65" s="223"/>
      <c r="BM65" s="223"/>
      <c r="BN65" s="223"/>
      <c r="BO65" s="223"/>
      <c r="BP65" s="223"/>
      <c r="BQ65" s="220">
        <v>59</v>
      </c>
      <c r="BR65" s="221"/>
      <c r="BS65" s="786"/>
      <c r="BT65" s="787"/>
      <c r="BU65" s="787"/>
      <c r="BV65" s="787"/>
      <c r="BW65" s="787"/>
      <c r="BX65" s="787"/>
      <c r="BY65" s="787"/>
      <c r="BZ65" s="787"/>
      <c r="CA65" s="787"/>
      <c r="CB65" s="787"/>
      <c r="CC65" s="787"/>
      <c r="CD65" s="787"/>
      <c r="CE65" s="787"/>
      <c r="CF65" s="787"/>
      <c r="CG65" s="788"/>
      <c r="CH65" s="789"/>
      <c r="CI65" s="790"/>
      <c r="CJ65" s="790"/>
      <c r="CK65" s="790"/>
      <c r="CL65" s="791"/>
      <c r="CM65" s="789"/>
      <c r="CN65" s="790"/>
      <c r="CO65" s="790"/>
      <c r="CP65" s="790"/>
      <c r="CQ65" s="791"/>
      <c r="CR65" s="789"/>
      <c r="CS65" s="790"/>
      <c r="CT65" s="790"/>
      <c r="CU65" s="790"/>
      <c r="CV65" s="791"/>
      <c r="CW65" s="789"/>
      <c r="CX65" s="790"/>
      <c r="CY65" s="790"/>
      <c r="CZ65" s="790"/>
      <c r="DA65" s="791"/>
      <c r="DB65" s="789"/>
      <c r="DC65" s="790"/>
      <c r="DD65" s="790"/>
      <c r="DE65" s="790"/>
      <c r="DF65" s="791"/>
      <c r="DG65" s="789"/>
      <c r="DH65" s="790"/>
      <c r="DI65" s="790"/>
      <c r="DJ65" s="790"/>
      <c r="DK65" s="791"/>
      <c r="DL65" s="789"/>
      <c r="DM65" s="790"/>
      <c r="DN65" s="790"/>
      <c r="DO65" s="790"/>
      <c r="DP65" s="791"/>
      <c r="DQ65" s="789"/>
      <c r="DR65" s="790"/>
      <c r="DS65" s="790"/>
      <c r="DT65" s="790"/>
      <c r="DU65" s="791"/>
      <c r="DV65" s="786"/>
      <c r="DW65" s="787"/>
      <c r="DX65" s="787"/>
      <c r="DY65" s="787"/>
      <c r="DZ65" s="792"/>
      <c r="EA65" s="212"/>
    </row>
    <row r="66" spans="1:131" ht="26.25" customHeight="1" x14ac:dyDescent="0.15">
      <c r="A66" s="740" t="s">
        <v>399</v>
      </c>
      <c r="B66" s="741"/>
      <c r="C66" s="741"/>
      <c r="D66" s="741"/>
      <c r="E66" s="741"/>
      <c r="F66" s="741"/>
      <c r="G66" s="741"/>
      <c r="H66" s="741"/>
      <c r="I66" s="741"/>
      <c r="J66" s="741"/>
      <c r="K66" s="741"/>
      <c r="L66" s="741"/>
      <c r="M66" s="741"/>
      <c r="N66" s="741"/>
      <c r="O66" s="741"/>
      <c r="P66" s="742"/>
      <c r="Q66" s="746" t="s">
        <v>381</v>
      </c>
      <c r="R66" s="747"/>
      <c r="S66" s="747"/>
      <c r="T66" s="747"/>
      <c r="U66" s="748"/>
      <c r="V66" s="746" t="s">
        <v>382</v>
      </c>
      <c r="W66" s="747"/>
      <c r="X66" s="747"/>
      <c r="Y66" s="747"/>
      <c r="Z66" s="748"/>
      <c r="AA66" s="746" t="s">
        <v>383</v>
      </c>
      <c r="AB66" s="747"/>
      <c r="AC66" s="747"/>
      <c r="AD66" s="747"/>
      <c r="AE66" s="748"/>
      <c r="AF66" s="867" t="s">
        <v>384</v>
      </c>
      <c r="AG66" s="828"/>
      <c r="AH66" s="828"/>
      <c r="AI66" s="828"/>
      <c r="AJ66" s="868"/>
      <c r="AK66" s="746" t="s">
        <v>385</v>
      </c>
      <c r="AL66" s="741"/>
      <c r="AM66" s="741"/>
      <c r="AN66" s="741"/>
      <c r="AO66" s="742"/>
      <c r="AP66" s="746" t="s">
        <v>386</v>
      </c>
      <c r="AQ66" s="747"/>
      <c r="AR66" s="747"/>
      <c r="AS66" s="747"/>
      <c r="AT66" s="748"/>
      <c r="AU66" s="746" t="s">
        <v>400</v>
      </c>
      <c r="AV66" s="747"/>
      <c r="AW66" s="747"/>
      <c r="AX66" s="747"/>
      <c r="AY66" s="748"/>
      <c r="AZ66" s="746" t="s">
        <v>364</v>
      </c>
      <c r="BA66" s="747"/>
      <c r="BB66" s="747"/>
      <c r="BC66" s="747"/>
      <c r="BD66" s="753"/>
      <c r="BE66" s="223"/>
      <c r="BF66" s="223"/>
      <c r="BG66" s="223"/>
      <c r="BH66" s="223"/>
      <c r="BI66" s="223"/>
      <c r="BJ66" s="223"/>
      <c r="BK66" s="223"/>
      <c r="BL66" s="223"/>
      <c r="BM66" s="223"/>
      <c r="BN66" s="223"/>
      <c r="BO66" s="223"/>
      <c r="BP66" s="223"/>
      <c r="BQ66" s="220">
        <v>60</v>
      </c>
      <c r="BR66" s="225"/>
      <c r="BS66" s="872"/>
      <c r="BT66" s="873"/>
      <c r="BU66" s="873"/>
      <c r="BV66" s="873"/>
      <c r="BW66" s="873"/>
      <c r="BX66" s="873"/>
      <c r="BY66" s="873"/>
      <c r="BZ66" s="873"/>
      <c r="CA66" s="873"/>
      <c r="CB66" s="873"/>
      <c r="CC66" s="873"/>
      <c r="CD66" s="873"/>
      <c r="CE66" s="873"/>
      <c r="CF66" s="873"/>
      <c r="CG66" s="878"/>
      <c r="CH66" s="875"/>
      <c r="CI66" s="876"/>
      <c r="CJ66" s="876"/>
      <c r="CK66" s="876"/>
      <c r="CL66" s="877"/>
      <c r="CM66" s="875"/>
      <c r="CN66" s="876"/>
      <c r="CO66" s="876"/>
      <c r="CP66" s="876"/>
      <c r="CQ66" s="877"/>
      <c r="CR66" s="875"/>
      <c r="CS66" s="876"/>
      <c r="CT66" s="876"/>
      <c r="CU66" s="876"/>
      <c r="CV66" s="877"/>
      <c r="CW66" s="875"/>
      <c r="CX66" s="876"/>
      <c r="CY66" s="876"/>
      <c r="CZ66" s="876"/>
      <c r="DA66" s="877"/>
      <c r="DB66" s="875"/>
      <c r="DC66" s="876"/>
      <c r="DD66" s="876"/>
      <c r="DE66" s="876"/>
      <c r="DF66" s="877"/>
      <c r="DG66" s="875"/>
      <c r="DH66" s="876"/>
      <c r="DI66" s="876"/>
      <c r="DJ66" s="876"/>
      <c r="DK66" s="877"/>
      <c r="DL66" s="875"/>
      <c r="DM66" s="876"/>
      <c r="DN66" s="876"/>
      <c r="DO66" s="876"/>
      <c r="DP66" s="877"/>
      <c r="DQ66" s="875"/>
      <c r="DR66" s="876"/>
      <c r="DS66" s="876"/>
      <c r="DT66" s="876"/>
      <c r="DU66" s="877"/>
      <c r="DV66" s="872"/>
      <c r="DW66" s="873"/>
      <c r="DX66" s="873"/>
      <c r="DY66" s="873"/>
      <c r="DZ66" s="874"/>
      <c r="EA66" s="212"/>
    </row>
    <row r="67" spans="1:131" ht="26.25" customHeight="1" thickBot="1" x14ac:dyDescent="0.2">
      <c r="A67" s="743"/>
      <c r="B67" s="744"/>
      <c r="C67" s="744"/>
      <c r="D67" s="744"/>
      <c r="E67" s="744"/>
      <c r="F67" s="744"/>
      <c r="G67" s="744"/>
      <c r="H67" s="744"/>
      <c r="I67" s="744"/>
      <c r="J67" s="744"/>
      <c r="K67" s="744"/>
      <c r="L67" s="744"/>
      <c r="M67" s="744"/>
      <c r="N67" s="744"/>
      <c r="O67" s="744"/>
      <c r="P67" s="745"/>
      <c r="Q67" s="749"/>
      <c r="R67" s="750"/>
      <c r="S67" s="750"/>
      <c r="T67" s="750"/>
      <c r="U67" s="751"/>
      <c r="V67" s="749"/>
      <c r="W67" s="750"/>
      <c r="X67" s="750"/>
      <c r="Y67" s="750"/>
      <c r="Z67" s="751"/>
      <c r="AA67" s="749"/>
      <c r="AB67" s="750"/>
      <c r="AC67" s="750"/>
      <c r="AD67" s="750"/>
      <c r="AE67" s="751"/>
      <c r="AF67" s="869"/>
      <c r="AG67" s="831"/>
      <c r="AH67" s="831"/>
      <c r="AI67" s="831"/>
      <c r="AJ67" s="870"/>
      <c r="AK67" s="871"/>
      <c r="AL67" s="744"/>
      <c r="AM67" s="744"/>
      <c r="AN67" s="744"/>
      <c r="AO67" s="745"/>
      <c r="AP67" s="749"/>
      <c r="AQ67" s="750"/>
      <c r="AR67" s="750"/>
      <c r="AS67" s="750"/>
      <c r="AT67" s="751"/>
      <c r="AU67" s="749"/>
      <c r="AV67" s="750"/>
      <c r="AW67" s="750"/>
      <c r="AX67" s="750"/>
      <c r="AY67" s="751"/>
      <c r="AZ67" s="749"/>
      <c r="BA67" s="750"/>
      <c r="BB67" s="750"/>
      <c r="BC67" s="750"/>
      <c r="BD67" s="755"/>
      <c r="BE67" s="223"/>
      <c r="BF67" s="223"/>
      <c r="BG67" s="223"/>
      <c r="BH67" s="223"/>
      <c r="BI67" s="223"/>
      <c r="BJ67" s="223"/>
      <c r="BK67" s="223"/>
      <c r="BL67" s="223"/>
      <c r="BM67" s="223"/>
      <c r="BN67" s="223"/>
      <c r="BO67" s="223"/>
      <c r="BP67" s="223"/>
      <c r="BQ67" s="220">
        <v>61</v>
      </c>
      <c r="BR67" s="225"/>
      <c r="BS67" s="872"/>
      <c r="BT67" s="873"/>
      <c r="BU67" s="873"/>
      <c r="BV67" s="873"/>
      <c r="BW67" s="873"/>
      <c r="BX67" s="873"/>
      <c r="BY67" s="873"/>
      <c r="BZ67" s="873"/>
      <c r="CA67" s="873"/>
      <c r="CB67" s="873"/>
      <c r="CC67" s="873"/>
      <c r="CD67" s="873"/>
      <c r="CE67" s="873"/>
      <c r="CF67" s="873"/>
      <c r="CG67" s="878"/>
      <c r="CH67" s="875"/>
      <c r="CI67" s="876"/>
      <c r="CJ67" s="876"/>
      <c r="CK67" s="876"/>
      <c r="CL67" s="877"/>
      <c r="CM67" s="875"/>
      <c r="CN67" s="876"/>
      <c r="CO67" s="876"/>
      <c r="CP67" s="876"/>
      <c r="CQ67" s="877"/>
      <c r="CR67" s="875"/>
      <c r="CS67" s="876"/>
      <c r="CT67" s="876"/>
      <c r="CU67" s="876"/>
      <c r="CV67" s="877"/>
      <c r="CW67" s="875"/>
      <c r="CX67" s="876"/>
      <c r="CY67" s="876"/>
      <c r="CZ67" s="876"/>
      <c r="DA67" s="877"/>
      <c r="DB67" s="875"/>
      <c r="DC67" s="876"/>
      <c r="DD67" s="876"/>
      <c r="DE67" s="876"/>
      <c r="DF67" s="877"/>
      <c r="DG67" s="875"/>
      <c r="DH67" s="876"/>
      <c r="DI67" s="876"/>
      <c r="DJ67" s="876"/>
      <c r="DK67" s="877"/>
      <c r="DL67" s="875"/>
      <c r="DM67" s="876"/>
      <c r="DN67" s="876"/>
      <c r="DO67" s="876"/>
      <c r="DP67" s="877"/>
      <c r="DQ67" s="875"/>
      <c r="DR67" s="876"/>
      <c r="DS67" s="876"/>
      <c r="DT67" s="876"/>
      <c r="DU67" s="877"/>
      <c r="DV67" s="872"/>
      <c r="DW67" s="873"/>
      <c r="DX67" s="873"/>
      <c r="DY67" s="873"/>
      <c r="DZ67" s="874"/>
      <c r="EA67" s="212"/>
    </row>
    <row r="68" spans="1:131" ht="26.25" customHeight="1" thickTop="1" x14ac:dyDescent="0.15">
      <c r="A68" s="218">
        <v>1</v>
      </c>
      <c r="B68" s="882" t="s">
        <v>557</v>
      </c>
      <c r="C68" s="883"/>
      <c r="D68" s="883"/>
      <c r="E68" s="883"/>
      <c r="F68" s="883"/>
      <c r="G68" s="883"/>
      <c r="H68" s="883"/>
      <c r="I68" s="883"/>
      <c r="J68" s="883"/>
      <c r="K68" s="883"/>
      <c r="L68" s="883"/>
      <c r="M68" s="883"/>
      <c r="N68" s="883"/>
      <c r="O68" s="883"/>
      <c r="P68" s="884"/>
      <c r="Q68" s="885">
        <v>353</v>
      </c>
      <c r="R68" s="879"/>
      <c r="S68" s="879"/>
      <c r="T68" s="879"/>
      <c r="U68" s="879"/>
      <c r="V68" s="879">
        <v>337</v>
      </c>
      <c r="W68" s="879"/>
      <c r="X68" s="879"/>
      <c r="Y68" s="879"/>
      <c r="Z68" s="879"/>
      <c r="AA68" s="879">
        <v>16</v>
      </c>
      <c r="AB68" s="879"/>
      <c r="AC68" s="879"/>
      <c r="AD68" s="879"/>
      <c r="AE68" s="879"/>
      <c r="AF68" s="879">
        <v>16</v>
      </c>
      <c r="AG68" s="879"/>
      <c r="AH68" s="879"/>
      <c r="AI68" s="879"/>
      <c r="AJ68" s="879"/>
      <c r="AK68" s="879">
        <v>4</v>
      </c>
      <c r="AL68" s="879"/>
      <c r="AM68" s="879"/>
      <c r="AN68" s="879"/>
      <c r="AO68" s="879"/>
      <c r="AP68" s="879" t="s">
        <v>549</v>
      </c>
      <c r="AQ68" s="879"/>
      <c r="AR68" s="879"/>
      <c r="AS68" s="879"/>
      <c r="AT68" s="879"/>
      <c r="AU68" s="879" t="s">
        <v>549</v>
      </c>
      <c r="AV68" s="879"/>
      <c r="AW68" s="879"/>
      <c r="AX68" s="879"/>
      <c r="AY68" s="879"/>
      <c r="AZ68" s="880"/>
      <c r="BA68" s="880"/>
      <c r="BB68" s="880"/>
      <c r="BC68" s="880"/>
      <c r="BD68" s="881"/>
      <c r="BE68" s="223"/>
      <c r="BF68" s="223"/>
      <c r="BG68" s="223"/>
      <c r="BH68" s="223"/>
      <c r="BI68" s="223"/>
      <c r="BJ68" s="223"/>
      <c r="BK68" s="223"/>
      <c r="BL68" s="223"/>
      <c r="BM68" s="223"/>
      <c r="BN68" s="223"/>
      <c r="BO68" s="223"/>
      <c r="BP68" s="223"/>
      <c r="BQ68" s="220">
        <v>62</v>
      </c>
      <c r="BR68" s="225"/>
      <c r="BS68" s="872"/>
      <c r="BT68" s="873"/>
      <c r="BU68" s="873"/>
      <c r="BV68" s="873"/>
      <c r="BW68" s="873"/>
      <c r="BX68" s="873"/>
      <c r="BY68" s="873"/>
      <c r="BZ68" s="873"/>
      <c r="CA68" s="873"/>
      <c r="CB68" s="873"/>
      <c r="CC68" s="873"/>
      <c r="CD68" s="873"/>
      <c r="CE68" s="873"/>
      <c r="CF68" s="873"/>
      <c r="CG68" s="878"/>
      <c r="CH68" s="875"/>
      <c r="CI68" s="876"/>
      <c r="CJ68" s="876"/>
      <c r="CK68" s="876"/>
      <c r="CL68" s="877"/>
      <c r="CM68" s="875"/>
      <c r="CN68" s="876"/>
      <c r="CO68" s="876"/>
      <c r="CP68" s="876"/>
      <c r="CQ68" s="877"/>
      <c r="CR68" s="875"/>
      <c r="CS68" s="876"/>
      <c r="CT68" s="876"/>
      <c r="CU68" s="876"/>
      <c r="CV68" s="877"/>
      <c r="CW68" s="875"/>
      <c r="CX68" s="876"/>
      <c r="CY68" s="876"/>
      <c r="CZ68" s="876"/>
      <c r="DA68" s="877"/>
      <c r="DB68" s="875"/>
      <c r="DC68" s="876"/>
      <c r="DD68" s="876"/>
      <c r="DE68" s="876"/>
      <c r="DF68" s="877"/>
      <c r="DG68" s="875"/>
      <c r="DH68" s="876"/>
      <c r="DI68" s="876"/>
      <c r="DJ68" s="876"/>
      <c r="DK68" s="877"/>
      <c r="DL68" s="875"/>
      <c r="DM68" s="876"/>
      <c r="DN68" s="876"/>
      <c r="DO68" s="876"/>
      <c r="DP68" s="877"/>
      <c r="DQ68" s="875"/>
      <c r="DR68" s="876"/>
      <c r="DS68" s="876"/>
      <c r="DT68" s="876"/>
      <c r="DU68" s="877"/>
      <c r="DV68" s="872"/>
      <c r="DW68" s="873"/>
      <c r="DX68" s="873"/>
      <c r="DY68" s="873"/>
      <c r="DZ68" s="874"/>
      <c r="EA68" s="212"/>
    </row>
    <row r="69" spans="1:131" ht="26.25" customHeight="1" x14ac:dyDescent="0.15">
      <c r="A69" s="220">
        <v>2</v>
      </c>
      <c r="B69" s="886" t="s">
        <v>558</v>
      </c>
      <c r="C69" s="887"/>
      <c r="D69" s="887"/>
      <c r="E69" s="887"/>
      <c r="F69" s="887"/>
      <c r="G69" s="887"/>
      <c r="H69" s="887"/>
      <c r="I69" s="887"/>
      <c r="J69" s="887"/>
      <c r="K69" s="887"/>
      <c r="L69" s="887"/>
      <c r="M69" s="887"/>
      <c r="N69" s="887"/>
      <c r="O69" s="887"/>
      <c r="P69" s="888"/>
      <c r="Q69" s="889">
        <v>90</v>
      </c>
      <c r="R69" s="843"/>
      <c r="S69" s="843"/>
      <c r="T69" s="843"/>
      <c r="U69" s="843"/>
      <c r="V69" s="843">
        <v>88</v>
      </c>
      <c r="W69" s="843"/>
      <c r="X69" s="843"/>
      <c r="Y69" s="843"/>
      <c r="Z69" s="843"/>
      <c r="AA69" s="843">
        <v>1</v>
      </c>
      <c r="AB69" s="843"/>
      <c r="AC69" s="843"/>
      <c r="AD69" s="843"/>
      <c r="AE69" s="843"/>
      <c r="AF69" s="843">
        <v>1</v>
      </c>
      <c r="AG69" s="843"/>
      <c r="AH69" s="843"/>
      <c r="AI69" s="843"/>
      <c r="AJ69" s="843"/>
      <c r="AK69" s="843" t="s">
        <v>549</v>
      </c>
      <c r="AL69" s="843"/>
      <c r="AM69" s="843"/>
      <c r="AN69" s="843"/>
      <c r="AO69" s="843"/>
      <c r="AP69" s="843" t="s">
        <v>549</v>
      </c>
      <c r="AQ69" s="843"/>
      <c r="AR69" s="843"/>
      <c r="AS69" s="843"/>
      <c r="AT69" s="843"/>
      <c r="AU69" s="843" t="s">
        <v>549</v>
      </c>
      <c r="AV69" s="843"/>
      <c r="AW69" s="843"/>
      <c r="AX69" s="843"/>
      <c r="AY69" s="843"/>
      <c r="AZ69" s="845"/>
      <c r="BA69" s="845"/>
      <c r="BB69" s="845"/>
      <c r="BC69" s="845"/>
      <c r="BD69" s="846"/>
      <c r="BE69" s="223"/>
      <c r="BF69" s="223"/>
      <c r="BG69" s="223"/>
      <c r="BH69" s="223"/>
      <c r="BI69" s="223"/>
      <c r="BJ69" s="223"/>
      <c r="BK69" s="223"/>
      <c r="BL69" s="223"/>
      <c r="BM69" s="223"/>
      <c r="BN69" s="223"/>
      <c r="BO69" s="223"/>
      <c r="BP69" s="223"/>
      <c r="BQ69" s="220">
        <v>63</v>
      </c>
      <c r="BR69" s="225"/>
      <c r="BS69" s="872"/>
      <c r="BT69" s="873"/>
      <c r="BU69" s="873"/>
      <c r="BV69" s="873"/>
      <c r="BW69" s="873"/>
      <c r="BX69" s="873"/>
      <c r="BY69" s="873"/>
      <c r="BZ69" s="873"/>
      <c r="CA69" s="873"/>
      <c r="CB69" s="873"/>
      <c r="CC69" s="873"/>
      <c r="CD69" s="873"/>
      <c r="CE69" s="873"/>
      <c r="CF69" s="873"/>
      <c r="CG69" s="878"/>
      <c r="CH69" s="875"/>
      <c r="CI69" s="876"/>
      <c r="CJ69" s="876"/>
      <c r="CK69" s="876"/>
      <c r="CL69" s="877"/>
      <c r="CM69" s="875"/>
      <c r="CN69" s="876"/>
      <c r="CO69" s="876"/>
      <c r="CP69" s="876"/>
      <c r="CQ69" s="877"/>
      <c r="CR69" s="875"/>
      <c r="CS69" s="876"/>
      <c r="CT69" s="876"/>
      <c r="CU69" s="876"/>
      <c r="CV69" s="877"/>
      <c r="CW69" s="875"/>
      <c r="CX69" s="876"/>
      <c r="CY69" s="876"/>
      <c r="CZ69" s="876"/>
      <c r="DA69" s="877"/>
      <c r="DB69" s="875"/>
      <c r="DC69" s="876"/>
      <c r="DD69" s="876"/>
      <c r="DE69" s="876"/>
      <c r="DF69" s="877"/>
      <c r="DG69" s="875"/>
      <c r="DH69" s="876"/>
      <c r="DI69" s="876"/>
      <c r="DJ69" s="876"/>
      <c r="DK69" s="877"/>
      <c r="DL69" s="875"/>
      <c r="DM69" s="876"/>
      <c r="DN69" s="876"/>
      <c r="DO69" s="876"/>
      <c r="DP69" s="877"/>
      <c r="DQ69" s="875"/>
      <c r="DR69" s="876"/>
      <c r="DS69" s="876"/>
      <c r="DT69" s="876"/>
      <c r="DU69" s="877"/>
      <c r="DV69" s="872"/>
      <c r="DW69" s="873"/>
      <c r="DX69" s="873"/>
      <c r="DY69" s="873"/>
      <c r="DZ69" s="874"/>
      <c r="EA69" s="212"/>
    </row>
    <row r="70" spans="1:131" ht="26.25" customHeight="1" x14ac:dyDescent="0.15">
      <c r="A70" s="220">
        <v>3</v>
      </c>
      <c r="B70" s="886" t="s">
        <v>559</v>
      </c>
      <c r="C70" s="887"/>
      <c r="D70" s="887"/>
      <c r="E70" s="887"/>
      <c r="F70" s="887"/>
      <c r="G70" s="887"/>
      <c r="H70" s="887"/>
      <c r="I70" s="887"/>
      <c r="J70" s="887"/>
      <c r="K70" s="887"/>
      <c r="L70" s="887"/>
      <c r="M70" s="887"/>
      <c r="N70" s="887"/>
      <c r="O70" s="887"/>
      <c r="P70" s="888"/>
      <c r="Q70" s="889">
        <v>7985</v>
      </c>
      <c r="R70" s="843"/>
      <c r="S70" s="843"/>
      <c r="T70" s="843"/>
      <c r="U70" s="843"/>
      <c r="V70" s="843">
        <v>7978</v>
      </c>
      <c r="W70" s="843"/>
      <c r="X70" s="843"/>
      <c r="Y70" s="843"/>
      <c r="Z70" s="843"/>
      <c r="AA70" s="843">
        <v>7</v>
      </c>
      <c r="AB70" s="843"/>
      <c r="AC70" s="843"/>
      <c r="AD70" s="843"/>
      <c r="AE70" s="843"/>
      <c r="AF70" s="843">
        <v>7</v>
      </c>
      <c r="AG70" s="843"/>
      <c r="AH70" s="843"/>
      <c r="AI70" s="843"/>
      <c r="AJ70" s="843"/>
      <c r="AK70" s="843" t="s">
        <v>549</v>
      </c>
      <c r="AL70" s="843"/>
      <c r="AM70" s="843"/>
      <c r="AN70" s="843"/>
      <c r="AO70" s="843"/>
      <c r="AP70" s="843" t="s">
        <v>549</v>
      </c>
      <c r="AQ70" s="843"/>
      <c r="AR70" s="843"/>
      <c r="AS70" s="843"/>
      <c r="AT70" s="843"/>
      <c r="AU70" s="843" t="s">
        <v>549</v>
      </c>
      <c r="AV70" s="843"/>
      <c r="AW70" s="843"/>
      <c r="AX70" s="843"/>
      <c r="AY70" s="843"/>
      <c r="AZ70" s="845"/>
      <c r="BA70" s="845"/>
      <c r="BB70" s="845"/>
      <c r="BC70" s="845"/>
      <c r="BD70" s="846"/>
      <c r="BE70" s="223"/>
      <c r="BF70" s="223"/>
      <c r="BG70" s="223"/>
      <c r="BH70" s="223"/>
      <c r="BI70" s="223"/>
      <c r="BJ70" s="223"/>
      <c r="BK70" s="223"/>
      <c r="BL70" s="223"/>
      <c r="BM70" s="223"/>
      <c r="BN70" s="223"/>
      <c r="BO70" s="223"/>
      <c r="BP70" s="223"/>
      <c r="BQ70" s="220">
        <v>64</v>
      </c>
      <c r="BR70" s="225"/>
      <c r="BS70" s="872"/>
      <c r="BT70" s="873"/>
      <c r="BU70" s="873"/>
      <c r="BV70" s="873"/>
      <c r="BW70" s="873"/>
      <c r="BX70" s="873"/>
      <c r="BY70" s="873"/>
      <c r="BZ70" s="873"/>
      <c r="CA70" s="873"/>
      <c r="CB70" s="873"/>
      <c r="CC70" s="873"/>
      <c r="CD70" s="873"/>
      <c r="CE70" s="873"/>
      <c r="CF70" s="873"/>
      <c r="CG70" s="878"/>
      <c r="CH70" s="875"/>
      <c r="CI70" s="876"/>
      <c r="CJ70" s="876"/>
      <c r="CK70" s="876"/>
      <c r="CL70" s="877"/>
      <c r="CM70" s="875"/>
      <c r="CN70" s="876"/>
      <c r="CO70" s="876"/>
      <c r="CP70" s="876"/>
      <c r="CQ70" s="877"/>
      <c r="CR70" s="875"/>
      <c r="CS70" s="876"/>
      <c r="CT70" s="876"/>
      <c r="CU70" s="876"/>
      <c r="CV70" s="877"/>
      <c r="CW70" s="875"/>
      <c r="CX70" s="876"/>
      <c r="CY70" s="876"/>
      <c r="CZ70" s="876"/>
      <c r="DA70" s="877"/>
      <c r="DB70" s="875"/>
      <c r="DC70" s="876"/>
      <c r="DD70" s="876"/>
      <c r="DE70" s="876"/>
      <c r="DF70" s="877"/>
      <c r="DG70" s="875"/>
      <c r="DH70" s="876"/>
      <c r="DI70" s="876"/>
      <c r="DJ70" s="876"/>
      <c r="DK70" s="877"/>
      <c r="DL70" s="875"/>
      <c r="DM70" s="876"/>
      <c r="DN70" s="876"/>
      <c r="DO70" s="876"/>
      <c r="DP70" s="877"/>
      <c r="DQ70" s="875"/>
      <c r="DR70" s="876"/>
      <c r="DS70" s="876"/>
      <c r="DT70" s="876"/>
      <c r="DU70" s="877"/>
      <c r="DV70" s="872"/>
      <c r="DW70" s="873"/>
      <c r="DX70" s="873"/>
      <c r="DY70" s="873"/>
      <c r="DZ70" s="874"/>
      <c r="EA70" s="212"/>
    </row>
    <row r="71" spans="1:131" ht="26.25" customHeight="1" x14ac:dyDescent="0.15">
      <c r="A71" s="220">
        <v>4</v>
      </c>
      <c r="B71" s="886" t="s">
        <v>560</v>
      </c>
      <c r="C71" s="887"/>
      <c r="D71" s="887"/>
      <c r="E71" s="887"/>
      <c r="F71" s="887"/>
      <c r="G71" s="887"/>
      <c r="H71" s="887"/>
      <c r="I71" s="887"/>
      <c r="J71" s="887"/>
      <c r="K71" s="887"/>
      <c r="L71" s="887"/>
      <c r="M71" s="887"/>
      <c r="N71" s="887"/>
      <c r="O71" s="887"/>
      <c r="P71" s="888"/>
      <c r="Q71" s="889">
        <v>196</v>
      </c>
      <c r="R71" s="843"/>
      <c r="S71" s="843"/>
      <c r="T71" s="843"/>
      <c r="U71" s="843"/>
      <c r="V71" s="843">
        <v>196</v>
      </c>
      <c r="W71" s="843"/>
      <c r="X71" s="843"/>
      <c r="Y71" s="843"/>
      <c r="Z71" s="843"/>
      <c r="AA71" s="843" t="s">
        <v>549</v>
      </c>
      <c r="AB71" s="843"/>
      <c r="AC71" s="843"/>
      <c r="AD71" s="843"/>
      <c r="AE71" s="843"/>
      <c r="AF71" s="843" t="s">
        <v>549</v>
      </c>
      <c r="AG71" s="843"/>
      <c r="AH71" s="843"/>
      <c r="AI71" s="843"/>
      <c r="AJ71" s="843"/>
      <c r="AK71" s="843" t="s">
        <v>549</v>
      </c>
      <c r="AL71" s="843"/>
      <c r="AM71" s="843"/>
      <c r="AN71" s="843"/>
      <c r="AO71" s="843"/>
      <c r="AP71" s="843" t="s">
        <v>549</v>
      </c>
      <c r="AQ71" s="843"/>
      <c r="AR71" s="843"/>
      <c r="AS71" s="843"/>
      <c r="AT71" s="843"/>
      <c r="AU71" s="843" t="s">
        <v>549</v>
      </c>
      <c r="AV71" s="843"/>
      <c r="AW71" s="843"/>
      <c r="AX71" s="843"/>
      <c r="AY71" s="843"/>
      <c r="AZ71" s="845"/>
      <c r="BA71" s="845"/>
      <c r="BB71" s="845"/>
      <c r="BC71" s="845"/>
      <c r="BD71" s="846"/>
      <c r="BE71" s="223"/>
      <c r="BF71" s="223"/>
      <c r="BG71" s="223"/>
      <c r="BH71" s="223"/>
      <c r="BI71" s="223"/>
      <c r="BJ71" s="223"/>
      <c r="BK71" s="223"/>
      <c r="BL71" s="223"/>
      <c r="BM71" s="223"/>
      <c r="BN71" s="223"/>
      <c r="BO71" s="223"/>
      <c r="BP71" s="223"/>
      <c r="BQ71" s="220">
        <v>65</v>
      </c>
      <c r="BR71" s="225"/>
      <c r="BS71" s="872"/>
      <c r="BT71" s="873"/>
      <c r="BU71" s="873"/>
      <c r="BV71" s="873"/>
      <c r="BW71" s="873"/>
      <c r="BX71" s="873"/>
      <c r="BY71" s="873"/>
      <c r="BZ71" s="873"/>
      <c r="CA71" s="873"/>
      <c r="CB71" s="873"/>
      <c r="CC71" s="873"/>
      <c r="CD71" s="873"/>
      <c r="CE71" s="873"/>
      <c r="CF71" s="873"/>
      <c r="CG71" s="878"/>
      <c r="CH71" s="875"/>
      <c r="CI71" s="876"/>
      <c r="CJ71" s="876"/>
      <c r="CK71" s="876"/>
      <c r="CL71" s="877"/>
      <c r="CM71" s="875"/>
      <c r="CN71" s="876"/>
      <c r="CO71" s="876"/>
      <c r="CP71" s="876"/>
      <c r="CQ71" s="877"/>
      <c r="CR71" s="875"/>
      <c r="CS71" s="876"/>
      <c r="CT71" s="876"/>
      <c r="CU71" s="876"/>
      <c r="CV71" s="877"/>
      <c r="CW71" s="875"/>
      <c r="CX71" s="876"/>
      <c r="CY71" s="876"/>
      <c r="CZ71" s="876"/>
      <c r="DA71" s="877"/>
      <c r="DB71" s="875"/>
      <c r="DC71" s="876"/>
      <c r="DD71" s="876"/>
      <c r="DE71" s="876"/>
      <c r="DF71" s="877"/>
      <c r="DG71" s="875"/>
      <c r="DH71" s="876"/>
      <c r="DI71" s="876"/>
      <c r="DJ71" s="876"/>
      <c r="DK71" s="877"/>
      <c r="DL71" s="875"/>
      <c r="DM71" s="876"/>
      <c r="DN71" s="876"/>
      <c r="DO71" s="876"/>
      <c r="DP71" s="877"/>
      <c r="DQ71" s="875"/>
      <c r="DR71" s="876"/>
      <c r="DS71" s="876"/>
      <c r="DT71" s="876"/>
      <c r="DU71" s="877"/>
      <c r="DV71" s="872"/>
      <c r="DW71" s="873"/>
      <c r="DX71" s="873"/>
      <c r="DY71" s="873"/>
      <c r="DZ71" s="874"/>
      <c r="EA71" s="212"/>
    </row>
    <row r="72" spans="1:131" ht="26.25" customHeight="1" x14ac:dyDescent="0.15">
      <c r="A72" s="220">
        <v>5</v>
      </c>
      <c r="B72" s="886" t="s">
        <v>561</v>
      </c>
      <c r="C72" s="887"/>
      <c r="D72" s="887"/>
      <c r="E72" s="887"/>
      <c r="F72" s="887"/>
      <c r="G72" s="887"/>
      <c r="H72" s="887"/>
      <c r="I72" s="887"/>
      <c r="J72" s="887"/>
      <c r="K72" s="887"/>
      <c r="L72" s="887"/>
      <c r="M72" s="887"/>
      <c r="N72" s="887"/>
      <c r="O72" s="887"/>
      <c r="P72" s="888"/>
      <c r="Q72" s="889">
        <v>837</v>
      </c>
      <c r="R72" s="843"/>
      <c r="S72" s="843"/>
      <c r="T72" s="843"/>
      <c r="U72" s="843"/>
      <c r="V72" s="843">
        <v>666</v>
      </c>
      <c r="W72" s="843"/>
      <c r="X72" s="843"/>
      <c r="Y72" s="843"/>
      <c r="Z72" s="843"/>
      <c r="AA72" s="843">
        <v>171</v>
      </c>
      <c r="AB72" s="843"/>
      <c r="AC72" s="843"/>
      <c r="AD72" s="843"/>
      <c r="AE72" s="843"/>
      <c r="AF72" s="843">
        <v>171</v>
      </c>
      <c r="AG72" s="843"/>
      <c r="AH72" s="843"/>
      <c r="AI72" s="843"/>
      <c r="AJ72" s="843"/>
      <c r="AK72" s="843">
        <v>3</v>
      </c>
      <c r="AL72" s="843"/>
      <c r="AM72" s="843"/>
      <c r="AN72" s="843"/>
      <c r="AO72" s="843"/>
      <c r="AP72" s="843" t="s">
        <v>549</v>
      </c>
      <c r="AQ72" s="843"/>
      <c r="AR72" s="843"/>
      <c r="AS72" s="843"/>
      <c r="AT72" s="843"/>
      <c r="AU72" s="843" t="s">
        <v>549</v>
      </c>
      <c r="AV72" s="843"/>
      <c r="AW72" s="843"/>
      <c r="AX72" s="843"/>
      <c r="AY72" s="843"/>
      <c r="AZ72" s="845"/>
      <c r="BA72" s="845"/>
      <c r="BB72" s="845"/>
      <c r="BC72" s="845"/>
      <c r="BD72" s="846"/>
      <c r="BE72" s="223"/>
      <c r="BF72" s="223"/>
      <c r="BG72" s="223"/>
      <c r="BH72" s="223"/>
      <c r="BI72" s="223"/>
      <c r="BJ72" s="223"/>
      <c r="BK72" s="223"/>
      <c r="BL72" s="223"/>
      <c r="BM72" s="223"/>
      <c r="BN72" s="223"/>
      <c r="BO72" s="223"/>
      <c r="BP72" s="223"/>
      <c r="BQ72" s="220">
        <v>66</v>
      </c>
      <c r="BR72" s="225"/>
      <c r="BS72" s="872"/>
      <c r="BT72" s="873"/>
      <c r="BU72" s="873"/>
      <c r="BV72" s="873"/>
      <c r="BW72" s="873"/>
      <c r="BX72" s="873"/>
      <c r="BY72" s="873"/>
      <c r="BZ72" s="873"/>
      <c r="CA72" s="873"/>
      <c r="CB72" s="873"/>
      <c r="CC72" s="873"/>
      <c r="CD72" s="873"/>
      <c r="CE72" s="873"/>
      <c r="CF72" s="873"/>
      <c r="CG72" s="878"/>
      <c r="CH72" s="875"/>
      <c r="CI72" s="876"/>
      <c r="CJ72" s="876"/>
      <c r="CK72" s="876"/>
      <c r="CL72" s="877"/>
      <c r="CM72" s="875"/>
      <c r="CN72" s="876"/>
      <c r="CO72" s="876"/>
      <c r="CP72" s="876"/>
      <c r="CQ72" s="877"/>
      <c r="CR72" s="875"/>
      <c r="CS72" s="876"/>
      <c r="CT72" s="876"/>
      <c r="CU72" s="876"/>
      <c r="CV72" s="877"/>
      <c r="CW72" s="875"/>
      <c r="CX72" s="876"/>
      <c r="CY72" s="876"/>
      <c r="CZ72" s="876"/>
      <c r="DA72" s="877"/>
      <c r="DB72" s="875"/>
      <c r="DC72" s="876"/>
      <c r="DD72" s="876"/>
      <c r="DE72" s="876"/>
      <c r="DF72" s="877"/>
      <c r="DG72" s="875"/>
      <c r="DH72" s="876"/>
      <c r="DI72" s="876"/>
      <c r="DJ72" s="876"/>
      <c r="DK72" s="877"/>
      <c r="DL72" s="875"/>
      <c r="DM72" s="876"/>
      <c r="DN72" s="876"/>
      <c r="DO72" s="876"/>
      <c r="DP72" s="877"/>
      <c r="DQ72" s="875"/>
      <c r="DR72" s="876"/>
      <c r="DS72" s="876"/>
      <c r="DT72" s="876"/>
      <c r="DU72" s="877"/>
      <c r="DV72" s="872"/>
      <c r="DW72" s="873"/>
      <c r="DX72" s="873"/>
      <c r="DY72" s="873"/>
      <c r="DZ72" s="874"/>
      <c r="EA72" s="212"/>
    </row>
    <row r="73" spans="1:131" ht="26.25" customHeight="1" x14ac:dyDescent="0.15">
      <c r="A73" s="220">
        <v>6</v>
      </c>
      <c r="B73" s="886" t="s">
        <v>562</v>
      </c>
      <c r="C73" s="887"/>
      <c r="D73" s="887"/>
      <c r="E73" s="887"/>
      <c r="F73" s="887"/>
      <c r="G73" s="887"/>
      <c r="H73" s="887"/>
      <c r="I73" s="887"/>
      <c r="J73" s="887"/>
      <c r="K73" s="887"/>
      <c r="L73" s="887"/>
      <c r="M73" s="887"/>
      <c r="N73" s="887"/>
      <c r="O73" s="887"/>
      <c r="P73" s="888"/>
      <c r="Q73" s="889">
        <v>257</v>
      </c>
      <c r="R73" s="843"/>
      <c r="S73" s="843"/>
      <c r="T73" s="843"/>
      <c r="U73" s="843"/>
      <c r="V73" s="843">
        <v>256</v>
      </c>
      <c r="W73" s="843"/>
      <c r="X73" s="843"/>
      <c r="Y73" s="843"/>
      <c r="Z73" s="843"/>
      <c r="AA73" s="843">
        <v>1</v>
      </c>
      <c r="AB73" s="843"/>
      <c r="AC73" s="843"/>
      <c r="AD73" s="843"/>
      <c r="AE73" s="843"/>
      <c r="AF73" s="843">
        <v>1</v>
      </c>
      <c r="AG73" s="843"/>
      <c r="AH73" s="843"/>
      <c r="AI73" s="843"/>
      <c r="AJ73" s="843"/>
      <c r="AK73" s="843">
        <v>57</v>
      </c>
      <c r="AL73" s="843"/>
      <c r="AM73" s="843"/>
      <c r="AN73" s="843"/>
      <c r="AO73" s="843"/>
      <c r="AP73" s="843" t="s">
        <v>549</v>
      </c>
      <c r="AQ73" s="843"/>
      <c r="AR73" s="843"/>
      <c r="AS73" s="843"/>
      <c r="AT73" s="843"/>
      <c r="AU73" s="843" t="s">
        <v>549</v>
      </c>
      <c r="AV73" s="843"/>
      <c r="AW73" s="843"/>
      <c r="AX73" s="843"/>
      <c r="AY73" s="843"/>
      <c r="AZ73" s="845"/>
      <c r="BA73" s="845"/>
      <c r="BB73" s="845"/>
      <c r="BC73" s="845"/>
      <c r="BD73" s="846"/>
      <c r="BE73" s="223"/>
      <c r="BF73" s="223"/>
      <c r="BG73" s="223"/>
      <c r="BH73" s="223"/>
      <c r="BI73" s="223"/>
      <c r="BJ73" s="223"/>
      <c r="BK73" s="223"/>
      <c r="BL73" s="223"/>
      <c r="BM73" s="223"/>
      <c r="BN73" s="223"/>
      <c r="BO73" s="223"/>
      <c r="BP73" s="223"/>
      <c r="BQ73" s="220">
        <v>67</v>
      </c>
      <c r="BR73" s="225"/>
      <c r="BS73" s="872"/>
      <c r="BT73" s="873"/>
      <c r="BU73" s="873"/>
      <c r="BV73" s="873"/>
      <c r="BW73" s="873"/>
      <c r="BX73" s="873"/>
      <c r="BY73" s="873"/>
      <c r="BZ73" s="873"/>
      <c r="CA73" s="873"/>
      <c r="CB73" s="873"/>
      <c r="CC73" s="873"/>
      <c r="CD73" s="873"/>
      <c r="CE73" s="873"/>
      <c r="CF73" s="873"/>
      <c r="CG73" s="878"/>
      <c r="CH73" s="875"/>
      <c r="CI73" s="876"/>
      <c r="CJ73" s="876"/>
      <c r="CK73" s="876"/>
      <c r="CL73" s="877"/>
      <c r="CM73" s="875"/>
      <c r="CN73" s="876"/>
      <c r="CO73" s="876"/>
      <c r="CP73" s="876"/>
      <c r="CQ73" s="877"/>
      <c r="CR73" s="875"/>
      <c r="CS73" s="876"/>
      <c r="CT73" s="876"/>
      <c r="CU73" s="876"/>
      <c r="CV73" s="877"/>
      <c r="CW73" s="875"/>
      <c r="CX73" s="876"/>
      <c r="CY73" s="876"/>
      <c r="CZ73" s="876"/>
      <c r="DA73" s="877"/>
      <c r="DB73" s="875"/>
      <c r="DC73" s="876"/>
      <c r="DD73" s="876"/>
      <c r="DE73" s="876"/>
      <c r="DF73" s="877"/>
      <c r="DG73" s="875"/>
      <c r="DH73" s="876"/>
      <c r="DI73" s="876"/>
      <c r="DJ73" s="876"/>
      <c r="DK73" s="877"/>
      <c r="DL73" s="875"/>
      <c r="DM73" s="876"/>
      <c r="DN73" s="876"/>
      <c r="DO73" s="876"/>
      <c r="DP73" s="877"/>
      <c r="DQ73" s="875"/>
      <c r="DR73" s="876"/>
      <c r="DS73" s="876"/>
      <c r="DT73" s="876"/>
      <c r="DU73" s="877"/>
      <c r="DV73" s="872"/>
      <c r="DW73" s="873"/>
      <c r="DX73" s="873"/>
      <c r="DY73" s="873"/>
      <c r="DZ73" s="874"/>
      <c r="EA73" s="212"/>
    </row>
    <row r="74" spans="1:131" ht="26.25" customHeight="1" x14ac:dyDescent="0.15">
      <c r="A74" s="220">
        <v>7</v>
      </c>
      <c r="B74" s="886" t="s">
        <v>563</v>
      </c>
      <c r="C74" s="887"/>
      <c r="D74" s="887"/>
      <c r="E74" s="887"/>
      <c r="F74" s="887"/>
      <c r="G74" s="887"/>
      <c r="H74" s="887"/>
      <c r="I74" s="887"/>
      <c r="J74" s="887"/>
      <c r="K74" s="887"/>
      <c r="L74" s="887"/>
      <c r="M74" s="887"/>
      <c r="N74" s="887"/>
      <c r="O74" s="887"/>
      <c r="P74" s="888"/>
      <c r="Q74" s="889">
        <v>73</v>
      </c>
      <c r="R74" s="843"/>
      <c r="S74" s="843"/>
      <c r="T74" s="843"/>
      <c r="U74" s="843"/>
      <c r="V74" s="843">
        <v>73</v>
      </c>
      <c r="W74" s="843"/>
      <c r="X74" s="843"/>
      <c r="Y74" s="843"/>
      <c r="Z74" s="843"/>
      <c r="AA74" s="843" t="s">
        <v>549</v>
      </c>
      <c r="AB74" s="843"/>
      <c r="AC74" s="843"/>
      <c r="AD74" s="843"/>
      <c r="AE74" s="843"/>
      <c r="AF74" s="843" t="s">
        <v>549</v>
      </c>
      <c r="AG74" s="843"/>
      <c r="AH74" s="843"/>
      <c r="AI74" s="843"/>
      <c r="AJ74" s="843"/>
      <c r="AK74" s="843" t="s">
        <v>549</v>
      </c>
      <c r="AL74" s="843"/>
      <c r="AM74" s="843"/>
      <c r="AN74" s="843"/>
      <c r="AO74" s="843"/>
      <c r="AP74" s="843" t="s">
        <v>549</v>
      </c>
      <c r="AQ74" s="843"/>
      <c r="AR74" s="843"/>
      <c r="AS74" s="843"/>
      <c r="AT74" s="843"/>
      <c r="AU74" s="843" t="s">
        <v>549</v>
      </c>
      <c r="AV74" s="843"/>
      <c r="AW74" s="843"/>
      <c r="AX74" s="843"/>
      <c r="AY74" s="843"/>
      <c r="AZ74" s="845"/>
      <c r="BA74" s="845"/>
      <c r="BB74" s="845"/>
      <c r="BC74" s="845"/>
      <c r="BD74" s="846"/>
      <c r="BE74" s="223"/>
      <c r="BF74" s="223"/>
      <c r="BG74" s="223"/>
      <c r="BH74" s="223"/>
      <c r="BI74" s="223"/>
      <c r="BJ74" s="223"/>
      <c r="BK74" s="223"/>
      <c r="BL74" s="223"/>
      <c r="BM74" s="223"/>
      <c r="BN74" s="223"/>
      <c r="BO74" s="223"/>
      <c r="BP74" s="223"/>
      <c r="BQ74" s="220">
        <v>68</v>
      </c>
      <c r="BR74" s="225"/>
      <c r="BS74" s="872"/>
      <c r="BT74" s="873"/>
      <c r="BU74" s="873"/>
      <c r="BV74" s="873"/>
      <c r="BW74" s="873"/>
      <c r="BX74" s="873"/>
      <c r="BY74" s="873"/>
      <c r="BZ74" s="873"/>
      <c r="CA74" s="873"/>
      <c r="CB74" s="873"/>
      <c r="CC74" s="873"/>
      <c r="CD74" s="873"/>
      <c r="CE74" s="873"/>
      <c r="CF74" s="873"/>
      <c r="CG74" s="878"/>
      <c r="CH74" s="875"/>
      <c r="CI74" s="876"/>
      <c r="CJ74" s="876"/>
      <c r="CK74" s="876"/>
      <c r="CL74" s="877"/>
      <c r="CM74" s="875"/>
      <c r="CN74" s="876"/>
      <c r="CO74" s="876"/>
      <c r="CP74" s="876"/>
      <c r="CQ74" s="877"/>
      <c r="CR74" s="875"/>
      <c r="CS74" s="876"/>
      <c r="CT74" s="876"/>
      <c r="CU74" s="876"/>
      <c r="CV74" s="877"/>
      <c r="CW74" s="875"/>
      <c r="CX74" s="876"/>
      <c r="CY74" s="876"/>
      <c r="CZ74" s="876"/>
      <c r="DA74" s="877"/>
      <c r="DB74" s="875"/>
      <c r="DC74" s="876"/>
      <c r="DD74" s="876"/>
      <c r="DE74" s="876"/>
      <c r="DF74" s="877"/>
      <c r="DG74" s="875"/>
      <c r="DH74" s="876"/>
      <c r="DI74" s="876"/>
      <c r="DJ74" s="876"/>
      <c r="DK74" s="877"/>
      <c r="DL74" s="875"/>
      <c r="DM74" s="876"/>
      <c r="DN74" s="876"/>
      <c r="DO74" s="876"/>
      <c r="DP74" s="877"/>
      <c r="DQ74" s="875"/>
      <c r="DR74" s="876"/>
      <c r="DS74" s="876"/>
      <c r="DT74" s="876"/>
      <c r="DU74" s="877"/>
      <c r="DV74" s="872"/>
      <c r="DW74" s="873"/>
      <c r="DX74" s="873"/>
      <c r="DY74" s="873"/>
      <c r="DZ74" s="874"/>
      <c r="EA74" s="212"/>
    </row>
    <row r="75" spans="1:131" ht="26.25" customHeight="1" x14ac:dyDescent="0.15">
      <c r="A75" s="220">
        <v>8</v>
      </c>
      <c r="B75" s="886" t="s">
        <v>564</v>
      </c>
      <c r="C75" s="887"/>
      <c r="D75" s="887"/>
      <c r="E75" s="887"/>
      <c r="F75" s="887"/>
      <c r="G75" s="887"/>
      <c r="H75" s="887"/>
      <c r="I75" s="887"/>
      <c r="J75" s="887"/>
      <c r="K75" s="887"/>
      <c r="L75" s="887"/>
      <c r="M75" s="887"/>
      <c r="N75" s="887"/>
      <c r="O75" s="887"/>
      <c r="P75" s="888"/>
      <c r="Q75" s="890">
        <v>295</v>
      </c>
      <c r="R75" s="891"/>
      <c r="S75" s="891"/>
      <c r="T75" s="891"/>
      <c r="U75" s="847"/>
      <c r="V75" s="892">
        <v>258</v>
      </c>
      <c r="W75" s="891"/>
      <c r="X75" s="891"/>
      <c r="Y75" s="891"/>
      <c r="Z75" s="847"/>
      <c r="AA75" s="892">
        <v>37</v>
      </c>
      <c r="AB75" s="891"/>
      <c r="AC75" s="891"/>
      <c r="AD75" s="891"/>
      <c r="AE75" s="847"/>
      <c r="AF75" s="892">
        <v>37</v>
      </c>
      <c r="AG75" s="891"/>
      <c r="AH75" s="891"/>
      <c r="AI75" s="891"/>
      <c r="AJ75" s="847"/>
      <c r="AK75" s="892" t="s">
        <v>549</v>
      </c>
      <c r="AL75" s="891"/>
      <c r="AM75" s="891"/>
      <c r="AN75" s="891"/>
      <c r="AO75" s="847"/>
      <c r="AP75" s="892" t="s">
        <v>549</v>
      </c>
      <c r="AQ75" s="891"/>
      <c r="AR75" s="891"/>
      <c r="AS75" s="891"/>
      <c r="AT75" s="847"/>
      <c r="AU75" s="892" t="s">
        <v>549</v>
      </c>
      <c r="AV75" s="891"/>
      <c r="AW75" s="891"/>
      <c r="AX75" s="891"/>
      <c r="AY75" s="847"/>
      <c r="AZ75" s="845"/>
      <c r="BA75" s="845"/>
      <c r="BB75" s="845"/>
      <c r="BC75" s="845"/>
      <c r="BD75" s="846"/>
      <c r="BE75" s="223"/>
      <c r="BF75" s="223"/>
      <c r="BG75" s="223"/>
      <c r="BH75" s="223"/>
      <c r="BI75" s="223"/>
      <c r="BJ75" s="223"/>
      <c r="BK75" s="223"/>
      <c r="BL75" s="223"/>
      <c r="BM75" s="223"/>
      <c r="BN75" s="223"/>
      <c r="BO75" s="223"/>
      <c r="BP75" s="223"/>
      <c r="BQ75" s="220">
        <v>69</v>
      </c>
      <c r="BR75" s="225"/>
      <c r="BS75" s="872"/>
      <c r="BT75" s="873"/>
      <c r="BU75" s="873"/>
      <c r="BV75" s="873"/>
      <c r="BW75" s="873"/>
      <c r="BX75" s="873"/>
      <c r="BY75" s="873"/>
      <c r="BZ75" s="873"/>
      <c r="CA75" s="873"/>
      <c r="CB75" s="873"/>
      <c r="CC75" s="873"/>
      <c r="CD75" s="873"/>
      <c r="CE75" s="873"/>
      <c r="CF75" s="873"/>
      <c r="CG75" s="878"/>
      <c r="CH75" s="875"/>
      <c r="CI75" s="876"/>
      <c r="CJ75" s="876"/>
      <c r="CK75" s="876"/>
      <c r="CL75" s="877"/>
      <c r="CM75" s="875"/>
      <c r="CN75" s="876"/>
      <c r="CO75" s="876"/>
      <c r="CP75" s="876"/>
      <c r="CQ75" s="877"/>
      <c r="CR75" s="875"/>
      <c r="CS75" s="876"/>
      <c r="CT75" s="876"/>
      <c r="CU75" s="876"/>
      <c r="CV75" s="877"/>
      <c r="CW75" s="875"/>
      <c r="CX75" s="876"/>
      <c r="CY75" s="876"/>
      <c r="CZ75" s="876"/>
      <c r="DA75" s="877"/>
      <c r="DB75" s="875"/>
      <c r="DC75" s="876"/>
      <c r="DD75" s="876"/>
      <c r="DE75" s="876"/>
      <c r="DF75" s="877"/>
      <c r="DG75" s="875"/>
      <c r="DH75" s="876"/>
      <c r="DI75" s="876"/>
      <c r="DJ75" s="876"/>
      <c r="DK75" s="877"/>
      <c r="DL75" s="875"/>
      <c r="DM75" s="876"/>
      <c r="DN75" s="876"/>
      <c r="DO75" s="876"/>
      <c r="DP75" s="877"/>
      <c r="DQ75" s="875"/>
      <c r="DR75" s="876"/>
      <c r="DS75" s="876"/>
      <c r="DT75" s="876"/>
      <c r="DU75" s="877"/>
      <c r="DV75" s="872"/>
      <c r="DW75" s="873"/>
      <c r="DX75" s="873"/>
      <c r="DY75" s="873"/>
      <c r="DZ75" s="874"/>
      <c r="EA75" s="212"/>
    </row>
    <row r="76" spans="1:131" ht="26.25" customHeight="1" x14ac:dyDescent="0.15">
      <c r="A76" s="220">
        <v>9</v>
      </c>
      <c r="B76" s="886" t="s">
        <v>565</v>
      </c>
      <c r="C76" s="887"/>
      <c r="D76" s="887"/>
      <c r="E76" s="887"/>
      <c r="F76" s="887"/>
      <c r="G76" s="887"/>
      <c r="H76" s="887"/>
      <c r="I76" s="887"/>
      <c r="J76" s="887"/>
      <c r="K76" s="887"/>
      <c r="L76" s="887"/>
      <c r="M76" s="887"/>
      <c r="N76" s="887"/>
      <c r="O76" s="887"/>
      <c r="P76" s="888"/>
      <c r="Q76" s="890">
        <v>881857</v>
      </c>
      <c r="R76" s="891"/>
      <c r="S76" s="891"/>
      <c r="T76" s="891"/>
      <c r="U76" s="847"/>
      <c r="V76" s="892">
        <v>868577</v>
      </c>
      <c r="W76" s="891"/>
      <c r="X76" s="891"/>
      <c r="Y76" s="891"/>
      <c r="Z76" s="847"/>
      <c r="AA76" s="892">
        <v>13281</v>
      </c>
      <c r="AB76" s="891"/>
      <c r="AC76" s="891"/>
      <c r="AD76" s="891"/>
      <c r="AE76" s="847"/>
      <c r="AF76" s="892">
        <v>13281</v>
      </c>
      <c r="AG76" s="891"/>
      <c r="AH76" s="891"/>
      <c r="AI76" s="891"/>
      <c r="AJ76" s="847"/>
      <c r="AK76" s="892" t="s">
        <v>549</v>
      </c>
      <c r="AL76" s="891"/>
      <c r="AM76" s="891"/>
      <c r="AN76" s="891"/>
      <c r="AO76" s="847"/>
      <c r="AP76" s="892" t="s">
        <v>549</v>
      </c>
      <c r="AQ76" s="891"/>
      <c r="AR76" s="891"/>
      <c r="AS76" s="891"/>
      <c r="AT76" s="847"/>
      <c r="AU76" s="892" t="s">
        <v>549</v>
      </c>
      <c r="AV76" s="891"/>
      <c r="AW76" s="891"/>
      <c r="AX76" s="891"/>
      <c r="AY76" s="847"/>
      <c r="AZ76" s="845"/>
      <c r="BA76" s="845"/>
      <c r="BB76" s="845"/>
      <c r="BC76" s="845"/>
      <c r="BD76" s="846"/>
      <c r="BE76" s="223"/>
      <c r="BF76" s="223"/>
      <c r="BG76" s="223"/>
      <c r="BH76" s="223"/>
      <c r="BI76" s="223"/>
      <c r="BJ76" s="223"/>
      <c r="BK76" s="223"/>
      <c r="BL76" s="223"/>
      <c r="BM76" s="223"/>
      <c r="BN76" s="223"/>
      <c r="BO76" s="223"/>
      <c r="BP76" s="223"/>
      <c r="BQ76" s="220">
        <v>70</v>
      </c>
      <c r="BR76" s="225"/>
      <c r="BS76" s="872"/>
      <c r="BT76" s="873"/>
      <c r="BU76" s="873"/>
      <c r="BV76" s="873"/>
      <c r="BW76" s="873"/>
      <c r="BX76" s="873"/>
      <c r="BY76" s="873"/>
      <c r="BZ76" s="873"/>
      <c r="CA76" s="873"/>
      <c r="CB76" s="873"/>
      <c r="CC76" s="873"/>
      <c r="CD76" s="873"/>
      <c r="CE76" s="873"/>
      <c r="CF76" s="873"/>
      <c r="CG76" s="878"/>
      <c r="CH76" s="875"/>
      <c r="CI76" s="876"/>
      <c r="CJ76" s="876"/>
      <c r="CK76" s="876"/>
      <c r="CL76" s="877"/>
      <c r="CM76" s="875"/>
      <c r="CN76" s="876"/>
      <c r="CO76" s="876"/>
      <c r="CP76" s="876"/>
      <c r="CQ76" s="877"/>
      <c r="CR76" s="875"/>
      <c r="CS76" s="876"/>
      <c r="CT76" s="876"/>
      <c r="CU76" s="876"/>
      <c r="CV76" s="877"/>
      <c r="CW76" s="875"/>
      <c r="CX76" s="876"/>
      <c r="CY76" s="876"/>
      <c r="CZ76" s="876"/>
      <c r="DA76" s="877"/>
      <c r="DB76" s="875"/>
      <c r="DC76" s="876"/>
      <c r="DD76" s="876"/>
      <c r="DE76" s="876"/>
      <c r="DF76" s="877"/>
      <c r="DG76" s="875"/>
      <c r="DH76" s="876"/>
      <c r="DI76" s="876"/>
      <c r="DJ76" s="876"/>
      <c r="DK76" s="877"/>
      <c r="DL76" s="875"/>
      <c r="DM76" s="876"/>
      <c r="DN76" s="876"/>
      <c r="DO76" s="876"/>
      <c r="DP76" s="877"/>
      <c r="DQ76" s="875"/>
      <c r="DR76" s="876"/>
      <c r="DS76" s="876"/>
      <c r="DT76" s="876"/>
      <c r="DU76" s="877"/>
      <c r="DV76" s="872"/>
      <c r="DW76" s="873"/>
      <c r="DX76" s="873"/>
      <c r="DY76" s="873"/>
      <c r="DZ76" s="874"/>
      <c r="EA76" s="212"/>
    </row>
    <row r="77" spans="1:131" ht="26.25" customHeight="1" x14ac:dyDescent="0.15">
      <c r="A77" s="220">
        <v>10</v>
      </c>
      <c r="B77" s="886" t="s">
        <v>566</v>
      </c>
      <c r="C77" s="887"/>
      <c r="D77" s="887"/>
      <c r="E77" s="887"/>
      <c r="F77" s="887"/>
      <c r="G77" s="887"/>
      <c r="H77" s="887"/>
      <c r="I77" s="887"/>
      <c r="J77" s="887"/>
      <c r="K77" s="887"/>
      <c r="L77" s="887"/>
      <c r="M77" s="887"/>
      <c r="N77" s="887"/>
      <c r="O77" s="887"/>
      <c r="P77" s="888"/>
      <c r="Q77" s="890">
        <v>4605</v>
      </c>
      <c r="R77" s="891"/>
      <c r="S77" s="891"/>
      <c r="T77" s="891"/>
      <c r="U77" s="847"/>
      <c r="V77" s="892">
        <v>3961</v>
      </c>
      <c r="W77" s="891"/>
      <c r="X77" s="891"/>
      <c r="Y77" s="891"/>
      <c r="Z77" s="847"/>
      <c r="AA77" s="892">
        <v>644</v>
      </c>
      <c r="AB77" s="891"/>
      <c r="AC77" s="891"/>
      <c r="AD77" s="891"/>
      <c r="AE77" s="847"/>
      <c r="AF77" s="892">
        <v>2292</v>
      </c>
      <c r="AG77" s="891"/>
      <c r="AH77" s="891"/>
      <c r="AI77" s="891"/>
      <c r="AJ77" s="847"/>
      <c r="AK77" s="892">
        <v>453</v>
      </c>
      <c r="AL77" s="891"/>
      <c r="AM77" s="891"/>
      <c r="AN77" s="891"/>
      <c r="AO77" s="847"/>
      <c r="AP77" s="892">
        <v>5271</v>
      </c>
      <c r="AQ77" s="891"/>
      <c r="AR77" s="891"/>
      <c r="AS77" s="891"/>
      <c r="AT77" s="847"/>
      <c r="AU77" s="892" t="s">
        <v>549</v>
      </c>
      <c r="AV77" s="891"/>
      <c r="AW77" s="891"/>
      <c r="AX77" s="891"/>
      <c r="AY77" s="847"/>
      <c r="AZ77" s="845" t="s">
        <v>567</v>
      </c>
      <c r="BA77" s="845"/>
      <c r="BB77" s="845"/>
      <c r="BC77" s="845"/>
      <c r="BD77" s="846"/>
      <c r="BE77" s="223"/>
      <c r="BF77" s="223"/>
      <c r="BG77" s="223"/>
      <c r="BH77" s="223"/>
      <c r="BI77" s="223"/>
      <c r="BJ77" s="223"/>
      <c r="BK77" s="223"/>
      <c r="BL77" s="223"/>
      <c r="BM77" s="223"/>
      <c r="BN77" s="223"/>
      <c r="BO77" s="223"/>
      <c r="BP77" s="223"/>
      <c r="BQ77" s="220">
        <v>71</v>
      </c>
      <c r="BR77" s="225"/>
      <c r="BS77" s="872"/>
      <c r="BT77" s="873"/>
      <c r="BU77" s="873"/>
      <c r="BV77" s="873"/>
      <c r="BW77" s="873"/>
      <c r="BX77" s="873"/>
      <c r="BY77" s="873"/>
      <c r="BZ77" s="873"/>
      <c r="CA77" s="873"/>
      <c r="CB77" s="873"/>
      <c r="CC77" s="873"/>
      <c r="CD77" s="873"/>
      <c r="CE77" s="873"/>
      <c r="CF77" s="873"/>
      <c r="CG77" s="878"/>
      <c r="CH77" s="875"/>
      <c r="CI77" s="876"/>
      <c r="CJ77" s="876"/>
      <c r="CK77" s="876"/>
      <c r="CL77" s="877"/>
      <c r="CM77" s="875"/>
      <c r="CN77" s="876"/>
      <c r="CO77" s="876"/>
      <c r="CP77" s="876"/>
      <c r="CQ77" s="877"/>
      <c r="CR77" s="875"/>
      <c r="CS77" s="876"/>
      <c r="CT77" s="876"/>
      <c r="CU77" s="876"/>
      <c r="CV77" s="877"/>
      <c r="CW77" s="875"/>
      <c r="CX77" s="876"/>
      <c r="CY77" s="876"/>
      <c r="CZ77" s="876"/>
      <c r="DA77" s="877"/>
      <c r="DB77" s="875"/>
      <c r="DC77" s="876"/>
      <c r="DD77" s="876"/>
      <c r="DE77" s="876"/>
      <c r="DF77" s="877"/>
      <c r="DG77" s="875"/>
      <c r="DH77" s="876"/>
      <c r="DI77" s="876"/>
      <c r="DJ77" s="876"/>
      <c r="DK77" s="877"/>
      <c r="DL77" s="875"/>
      <c r="DM77" s="876"/>
      <c r="DN77" s="876"/>
      <c r="DO77" s="876"/>
      <c r="DP77" s="877"/>
      <c r="DQ77" s="875"/>
      <c r="DR77" s="876"/>
      <c r="DS77" s="876"/>
      <c r="DT77" s="876"/>
      <c r="DU77" s="877"/>
      <c r="DV77" s="872"/>
      <c r="DW77" s="873"/>
      <c r="DX77" s="873"/>
      <c r="DY77" s="873"/>
      <c r="DZ77" s="874"/>
      <c r="EA77" s="212"/>
    </row>
    <row r="78" spans="1:131" ht="26.25" customHeight="1" x14ac:dyDescent="0.15">
      <c r="A78" s="220">
        <v>11</v>
      </c>
      <c r="B78" s="886"/>
      <c r="C78" s="887"/>
      <c r="D78" s="887"/>
      <c r="E78" s="887"/>
      <c r="F78" s="887"/>
      <c r="G78" s="887"/>
      <c r="H78" s="887"/>
      <c r="I78" s="887"/>
      <c r="J78" s="887"/>
      <c r="K78" s="887"/>
      <c r="L78" s="887"/>
      <c r="M78" s="887"/>
      <c r="N78" s="887"/>
      <c r="O78" s="887"/>
      <c r="P78" s="888"/>
      <c r="Q78" s="889"/>
      <c r="R78" s="843"/>
      <c r="S78" s="843"/>
      <c r="T78" s="843"/>
      <c r="U78" s="843"/>
      <c r="V78" s="843"/>
      <c r="W78" s="843"/>
      <c r="X78" s="843"/>
      <c r="Y78" s="843"/>
      <c r="Z78" s="843"/>
      <c r="AA78" s="843"/>
      <c r="AB78" s="843"/>
      <c r="AC78" s="843"/>
      <c r="AD78" s="843"/>
      <c r="AE78" s="843"/>
      <c r="AF78" s="843"/>
      <c r="AG78" s="843"/>
      <c r="AH78" s="843"/>
      <c r="AI78" s="843"/>
      <c r="AJ78" s="843"/>
      <c r="AK78" s="843"/>
      <c r="AL78" s="843"/>
      <c r="AM78" s="843"/>
      <c r="AN78" s="843"/>
      <c r="AO78" s="843"/>
      <c r="AP78" s="843"/>
      <c r="AQ78" s="843"/>
      <c r="AR78" s="843"/>
      <c r="AS78" s="843"/>
      <c r="AT78" s="843"/>
      <c r="AU78" s="843"/>
      <c r="AV78" s="843"/>
      <c r="AW78" s="843"/>
      <c r="AX78" s="843"/>
      <c r="AY78" s="843"/>
      <c r="AZ78" s="845"/>
      <c r="BA78" s="845"/>
      <c r="BB78" s="845"/>
      <c r="BC78" s="845"/>
      <c r="BD78" s="846"/>
      <c r="BE78" s="223"/>
      <c r="BF78" s="223"/>
      <c r="BG78" s="223"/>
      <c r="BH78" s="223"/>
      <c r="BI78" s="223"/>
      <c r="BJ78" s="212"/>
      <c r="BK78" s="212"/>
      <c r="BL78" s="212"/>
      <c r="BM78" s="212"/>
      <c r="BN78" s="212"/>
      <c r="BO78" s="223"/>
      <c r="BP78" s="223"/>
      <c r="BQ78" s="220">
        <v>72</v>
      </c>
      <c r="BR78" s="225"/>
      <c r="BS78" s="872"/>
      <c r="BT78" s="873"/>
      <c r="BU78" s="873"/>
      <c r="BV78" s="873"/>
      <c r="BW78" s="873"/>
      <c r="BX78" s="873"/>
      <c r="BY78" s="873"/>
      <c r="BZ78" s="873"/>
      <c r="CA78" s="873"/>
      <c r="CB78" s="873"/>
      <c r="CC78" s="873"/>
      <c r="CD78" s="873"/>
      <c r="CE78" s="873"/>
      <c r="CF78" s="873"/>
      <c r="CG78" s="878"/>
      <c r="CH78" s="875"/>
      <c r="CI78" s="876"/>
      <c r="CJ78" s="876"/>
      <c r="CK78" s="876"/>
      <c r="CL78" s="877"/>
      <c r="CM78" s="875"/>
      <c r="CN78" s="876"/>
      <c r="CO78" s="876"/>
      <c r="CP78" s="876"/>
      <c r="CQ78" s="877"/>
      <c r="CR78" s="875"/>
      <c r="CS78" s="876"/>
      <c r="CT78" s="876"/>
      <c r="CU78" s="876"/>
      <c r="CV78" s="877"/>
      <c r="CW78" s="875"/>
      <c r="CX78" s="876"/>
      <c r="CY78" s="876"/>
      <c r="CZ78" s="876"/>
      <c r="DA78" s="877"/>
      <c r="DB78" s="875"/>
      <c r="DC78" s="876"/>
      <c r="DD78" s="876"/>
      <c r="DE78" s="876"/>
      <c r="DF78" s="877"/>
      <c r="DG78" s="875"/>
      <c r="DH78" s="876"/>
      <c r="DI78" s="876"/>
      <c r="DJ78" s="876"/>
      <c r="DK78" s="877"/>
      <c r="DL78" s="875"/>
      <c r="DM78" s="876"/>
      <c r="DN78" s="876"/>
      <c r="DO78" s="876"/>
      <c r="DP78" s="877"/>
      <c r="DQ78" s="875"/>
      <c r="DR78" s="876"/>
      <c r="DS78" s="876"/>
      <c r="DT78" s="876"/>
      <c r="DU78" s="877"/>
      <c r="DV78" s="872"/>
      <c r="DW78" s="873"/>
      <c r="DX78" s="873"/>
      <c r="DY78" s="873"/>
      <c r="DZ78" s="874"/>
      <c r="EA78" s="212"/>
    </row>
    <row r="79" spans="1:131" ht="26.25" customHeight="1" x14ac:dyDescent="0.15">
      <c r="A79" s="220">
        <v>12</v>
      </c>
      <c r="B79" s="886"/>
      <c r="C79" s="887"/>
      <c r="D79" s="887"/>
      <c r="E79" s="887"/>
      <c r="F79" s="887"/>
      <c r="G79" s="887"/>
      <c r="H79" s="887"/>
      <c r="I79" s="887"/>
      <c r="J79" s="887"/>
      <c r="K79" s="887"/>
      <c r="L79" s="887"/>
      <c r="M79" s="887"/>
      <c r="N79" s="887"/>
      <c r="O79" s="887"/>
      <c r="P79" s="888"/>
      <c r="Q79" s="889"/>
      <c r="R79" s="843"/>
      <c r="S79" s="843"/>
      <c r="T79" s="843"/>
      <c r="U79" s="843"/>
      <c r="V79" s="843"/>
      <c r="W79" s="843"/>
      <c r="X79" s="843"/>
      <c r="Y79" s="843"/>
      <c r="Z79" s="843"/>
      <c r="AA79" s="843"/>
      <c r="AB79" s="843"/>
      <c r="AC79" s="843"/>
      <c r="AD79" s="843"/>
      <c r="AE79" s="843"/>
      <c r="AF79" s="843"/>
      <c r="AG79" s="843"/>
      <c r="AH79" s="843"/>
      <c r="AI79" s="843"/>
      <c r="AJ79" s="843"/>
      <c r="AK79" s="843"/>
      <c r="AL79" s="843"/>
      <c r="AM79" s="843"/>
      <c r="AN79" s="843"/>
      <c r="AO79" s="843"/>
      <c r="AP79" s="843"/>
      <c r="AQ79" s="843"/>
      <c r="AR79" s="843"/>
      <c r="AS79" s="843"/>
      <c r="AT79" s="843"/>
      <c r="AU79" s="843"/>
      <c r="AV79" s="843"/>
      <c r="AW79" s="843"/>
      <c r="AX79" s="843"/>
      <c r="AY79" s="843"/>
      <c r="AZ79" s="845"/>
      <c r="BA79" s="845"/>
      <c r="BB79" s="845"/>
      <c r="BC79" s="845"/>
      <c r="BD79" s="846"/>
      <c r="BE79" s="223"/>
      <c r="BF79" s="223"/>
      <c r="BG79" s="223"/>
      <c r="BH79" s="223"/>
      <c r="BI79" s="223"/>
      <c r="BJ79" s="212"/>
      <c r="BK79" s="212"/>
      <c r="BL79" s="212"/>
      <c r="BM79" s="212"/>
      <c r="BN79" s="212"/>
      <c r="BO79" s="223"/>
      <c r="BP79" s="223"/>
      <c r="BQ79" s="220">
        <v>73</v>
      </c>
      <c r="BR79" s="225"/>
      <c r="BS79" s="872"/>
      <c r="BT79" s="873"/>
      <c r="BU79" s="873"/>
      <c r="BV79" s="873"/>
      <c r="BW79" s="873"/>
      <c r="BX79" s="873"/>
      <c r="BY79" s="873"/>
      <c r="BZ79" s="873"/>
      <c r="CA79" s="873"/>
      <c r="CB79" s="873"/>
      <c r="CC79" s="873"/>
      <c r="CD79" s="873"/>
      <c r="CE79" s="873"/>
      <c r="CF79" s="873"/>
      <c r="CG79" s="878"/>
      <c r="CH79" s="875"/>
      <c r="CI79" s="876"/>
      <c r="CJ79" s="876"/>
      <c r="CK79" s="876"/>
      <c r="CL79" s="877"/>
      <c r="CM79" s="875"/>
      <c r="CN79" s="876"/>
      <c r="CO79" s="876"/>
      <c r="CP79" s="876"/>
      <c r="CQ79" s="877"/>
      <c r="CR79" s="875"/>
      <c r="CS79" s="876"/>
      <c r="CT79" s="876"/>
      <c r="CU79" s="876"/>
      <c r="CV79" s="877"/>
      <c r="CW79" s="875"/>
      <c r="CX79" s="876"/>
      <c r="CY79" s="876"/>
      <c r="CZ79" s="876"/>
      <c r="DA79" s="877"/>
      <c r="DB79" s="875"/>
      <c r="DC79" s="876"/>
      <c r="DD79" s="876"/>
      <c r="DE79" s="876"/>
      <c r="DF79" s="877"/>
      <c r="DG79" s="875"/>
      <c r="DH79" s="876"/>
      <c r="DI79" s="876"/>
      <c r="DJ79" s="876"/>
      <c r="DK79" s="877"/>
      <c r="DL79" s="875"/>
      <c r="DM79" s="876"/>
      <c r="DN79" s="876"/>
      <c r="DO79" s="876"/>
      <c r="DP79" s="877"/>
      <c r="DQ79" s="875"/>
      <c r="DR79" s="876"/>
      <c r="DS79" s="876"/>
      <c r="DT79" s="876"/>
      <c r="DU79" s="877"/>
      <c r="DV79" s="872"/>
      <c r="DW79" s="873"/>
      <c r="DX79" s="873"/>
      <c r="DY79" s="873"/>
      <c r="DZ79" s="874"/>
      <c r="EA79" s="212"/>
    </row>
    <row r="80" spans="1:131" ht="26.25" customHeight="1" x14ac:dyDescent="0.15">
      <c r="A80" s="220">
        <v>13</v>
      </c>
      <c r="B80" s="886"/>
      <c r="C80" s="887"/>
      <c r="D80" s="887"/>
      <c r="E80" s="887"/>
      <c r="F80" s="887"/>
      <c r="G80" s="887"/>
      <c r="H80" s="887"/>
      <c r="I80" s="887"/>
      <c r="J80" s="887"/>
      <c r="K80" s="887"/>
      <c r="L80" s="887"/>
      <c r="M80" s="887"/>
      <c r="N80" s="887"/>
      <c r="O80" s="887"/>
      <c r="P80" s="888"/>
      <c r="Q80" s="889"/>
      <c r="R80" s="843"/>
      <c r="S80" s="843"/>
      <c r="T80" s="843"/>
      <c r="U80" s="843"/>
      <c r="V80" s="843"/>
      <c r="W80" s="843"/>
      <c r="X80" s="843"/>
      <c r="Y80" s="843"/>
      <c r="Z80" s="843"/>
      <c r="AA80" s="843"/>
      <c r="AB80" s="843"/>
      <c r="AC80" s="843"/>
      <c r="AD80" s="843"/>
      <c r="AE80" s="843"/>
      <c r="AF80" s="843"/>
      <c r="AG80" s="843"/>
      <c r="AH80" s="843"/>
      <c r="AI80" s="843"/>
      <c r="AJ80" s="843"/>
      <c r="AK80" s="843"/>
      <c r="AL80" s="843"/>
      <c r="AM80" s="843"/>
      <c r="AN80" s="843"/>
      <c r="AO80" s="843"/>
      <c r="AP80" s="843"/>
      <c r="AQ80" s="843"/>
      <c r="AR80" s="843"/>
      <c r="AS80" s="843"/>
      <c r="AT80" s="843"/>
      <c r="AU80" s="843"/>
      <c r="AV80" s="843"/>
      <c r="AW80" s="843"/>
      <c r="AX80" s="843"/>
      <c r="AY80" s="843"/>
      <c r="AZ80" s="845"/>
      <c r="BA80" s="845"/>
      <c r="BB80" s="845"/>
      <c r="BC80" s="845"/>
      <c r="BD80" s="846"/>
      <c r="BE80" s="223"/>
      <c r="BF80" s="223"/>
      <c r="BG80" s="223"/>
      <c r="BH80" s="223"/>
      <c r="BI80" s="223"/>
      <c r="BJ80" s="223"/>
      <c r="BK80" s="223"/>
      <c r="BL80" s="223"/>
      <c r="BM80" s="223"/>
      <c r="BN80" s="223"/>
      <c r="BO80" s="223"/>
      <c r="BP80" s="223"/>
      <c r="BQ80" s="220">
        <v>74</v>
      </c>
      <c r="BR80" s="225"/>
      <c r="BS80" s="872"/>
      <c r="BT80" s="873"/>
      <c r="BU80" s="873"/>
      <c r="BV80" s="873"/>
      <c r="BW80" s="873"/>
      <c r="BX80" s="873"/>
      <c r="BY80" s="873"/>
      <c r="BZ80" s="873"/>
      <c r="CA80" s="873"/>
      <c r="CB80" s="873"/>
      <c r="CC80" s="873"/>
      <c r="CD80" s="873"/>
      <c r="CE80" s="873"/>
      <c r="CF80" s="873"/>
      <c r="CG80" s="878"/>
      <c r="CH80" s="875"/>
      <c r="CI80" s="876"/>
      <c r="CJ80" s="876"/>
      <c r="CK80" s="876"/>
      <c r="CL80" s="877"/>
      <c r="CM80" s="875"/>
      <c r="CN80" s="876"/>
      <c r="CO80" s="876"/>
      <c r="CP80" s="876"/>
      <c r="CQ80" s="877"/>
      <c r="CR80" s="875"/>
      <c r="CS80" s="876"/>
      <c r="CT80" s="876"/>
      <c r="CU80" s="876"/>
      <c r="CV80" s="877"/>
      <c r="CW80" s="875"/>
      <c r="CX80" s="876"/>
      <c r="CY80" s="876"/>
      <c r="CZ80" s="876"/>
      <c r="DA80" s="877"/>
      <c r="DB80" s="875"/>
      <c r="DC80" s="876"/>
      <c r="DD80" s="876"/>
      <c r="DE80" s="876"/>
      <c r="DF80" s="877"/>
      <c r="DG80" s="875"/>
      <c r="DH80" s="876"/>
      <c r="DI80" s="876"/>
      <c r="DJ80" s="876"/>
      <c r="DK80" s="877"/>
      <c r="DL80" s="875"/>
      <c r="DM80" s="876"/>
      <c r="DN80" s="876"/>
      <c r="DO80" s="876"/>
      <c r="DP80" s="877"/>
      <c r="DQ80" s="875"/>
      <c r="DR80" s="876"/>
      <c r="DS80" s="876"/>
      <c r="DT80" s="876"/>
      <c r="DU80" s="877"/>
      <c r="DV80" s="872"/>
      <c r="DW80" s="873"/>
      <c r="DX80" s="873"/>
      <c r="DY80" s="873"/>
      <c r="DZ80" s="874"/>
      <c r="EA80" s="212"/>
    </row>
    <row r="81" spans="1:131" ht="26.25" customHeight="1" x14ac:dyDescent="0.15">
      <c r="A81" s="220">
        <v>14</v>
      </c>
      <c r="B81" s="886"/>
      <c r="C81" s="887"/>
      <c r="D81" s="887"/>
      <c r="E81" s="887"/>
      <c r="F81" s="887"/>
      <c r="G81" s="887"/>
      <c r="H81" s="887"/>
      <c r="I81" s="887"/>
      <c r="J81" s="887"/>
      <c r="K81" s="887"/>
      <c r="L81" s="887"/>
      <c r="M81" s="887"/>
      <c r="N81" s="887"/>
      <c r="O81" s="887"/>
      <c r="P81" s="888"/>
      <c r="Q81" s="889"/>
      <c r="R81" s="843"/>
      <c r="S81" s="843"/>
      <c r="T81" s="843"/>
      <c r="U81" s="843"/>
      <c r="V81" s="843"/>
      <c r="W81" s="843"/>
      <c r="X81" s="843"/>
      <c r="Y81" s="843"/>
      <c r="Z81" s="843"/>
      <c r="AA81" s="843"/>
      <c r="AB81" s="843"/>
      <c r="AC81" s="843"/>
      <c r="AD81" s="843"/>
      <c r="AE81" s="843"/>
      <c r="AF81" s="843"/>
      <c r="AG81" s="843"/>
      <c r="AH81" s="843"/>
      <c r="AI81" s="843"/>
      <c r="AJ81" s="843"/>
      <c r="AK81" s="843"/>
      <c r="AL81" s="843"/>
      <c r="AM81" s="843"/>
      <c r="AN81" s="843"/>
      <c r="AO81" s="843"/>
      <c r="AP81" s="843"/>
      <c r="AQ81" s="843"/>
      <c r="AR81" s="843"/>
      <c r="AS81" s="843"/>
      <c r="AT81" s="843"/>
      <c r="AU81" s="843"/>
      <c r="AV81" s="843"/>
      <c r="AW81" s="843"/>
      <c r="AX81" s="843"/>
      <c r="AY81" s="843"/>
      <c r="AZ81" s="845"/>
      <c r="BA81" s="845"/>
      <c r="BB81" s="845"/>
      <c r="BC81" s="845"/>
      <c r="BD81" s="846"/>
      <c r="BE81" s="223"/>
      <c r="BF81" s="223"/>
      <c r="BG81" s="223"/>
      <c r="BH81" s="223"/>
      <c r="BI81" s="223"/>
      <c r="BJ81" s="223"/>
      <c r="BK81" s="223"/>
      <c r="BL81" s="223"/>
      <c r="BM81" s="223"/>
      <c r="BN81" s="223"/>
      <c r="BO81" s="223"/>
      <c r="BP81" s="223"/>
      <c r="BQ81" s="220">
        <v>75</v>
      </c>
      <c r="BR81" s="225"/>
      <c r="BS81" s="872"/>
      <c r="BT81" s="873"/>
      <c r="BU81" s="873"/>
      <c r="BV81" s="873"/>
      <c r="BW81" s="873"/>
      <c r="BX81" s="873"/>
      <c r="BY81" s="873"/>
      <c r="BZ81" s="873"/>
      <c r="CA81" s="873"/>
      <c r="CB81" s="873"/>
      <c r="CC81" s="873"/>
      <c r="CD81" s="873"/>
      <c r="CE81" s="873"/>
      <c r="CF81" s="873"/>
      <c r="CG81" s="878"/>
      <c r="CH81" s="875"/>
      <c r="CI81" s="876"/>
      <c r="CJ81" s="876"/>
      <c r="CK81" s="876"/>
      <c r="CL81" s="877"/>
      <c r="CM81" s="875"/>
      <c r="CN81" s="876"/>
      <c r="CO81" s="876"/>
      <c r="CP81" s="876"/>
      <c r="CQ81" s="877"/>
      <c r="CR81" s="875"/>
      <c r="CS81" s="876"/>
      <c r="CT81" s="876"/>
      <c r="CU81" s="876"/>
      <c r="CV81" s="877"/>
      <c r="CW81" s="875"/>
      <c r="CX81" s="876"/>
      <c r="CY81" s="876"/>
      <c r="CZ81" s="876"/>
      <c r="DA81" s="877"/>
      <c r="DB81" s="875"/>
      <c r="DC81" s="876"/>
      <c r="DD81" s="876"/>
      <c r="DE81" s="876"/>
      <c r="DF81" s="877"/>
      <c r="DG81" s="875"/>
      <c r="DH81" s="876"/>
      <c r="DI81" s="876"/>
      <c r="DJ81" s="876"/>
      <c r="DK81" s="877"/>
      <c r="DL81" s="875"/>
      <c r="DM81" s="876"/>
      <c r="DN81" s="876"/>
      <c r="DO81" s="876"/>
      <c r="DP81" s="877"/>
      <c r="DQ81" s="875"/>
      <c r="DR81" s="876"/>
      <c r="DS81" s="876"/>
      <c r="DT81" s="876"/>
      <c r="DU81" s="877"/>
      <c r="DV81" s="872"/>
      <c r="DW81" s="873"/>
      <c r="DX81" s="873"/>
      <c r="DY81" s="873"/>
      <c r="DZ81" s="874"/>
      <c r="EA81" s="212"/>
    </row>
    <row r="82" spans="1:131" ht="26.25" customHeight="1" x14ac:dyDescent="0.15">
      <c r="A82" s="220">
        <v>15</v>
      </c>
      <c r="B82" s="886"/>
      <c r="C82" s="887"/>
      <c r="D82" s="887"/>
      <c r="E82" s="887"/>
      <c r="F82" s="887"/>
      <c r="G82" s="887"/>
      <c r="H82" s="887"/>
      <c r="I82" s="887"/>
      <c r="J82" s="887"/>
      <c r="K82" s="887"/>
      <c r="L82" s="887"/>
      <c r="M82" s="887"/>
      <c r="N82" s="887"/>
      <c r="O82" s="887"/>
      <c r="P82" s="888"/>
      <c r="Q82" s="889"/>
      <c r="R82" s="843"/>
      <c r="S82" s="843"/>
      <c r="T82" s="843"/>
      <c r="U82" s="843"/>
      <c r="V82" s="843"/>
      <c r="W82" s="843"/>
      <c r="X82" s="843"/>
      <c r="Y82" s="843"/>
      <c r="Z82" s="843"/>
      <c r="AA82" s="843"/>
      <c r="AB82" s="843"/>
      <c r="AC82" s="843"/>
      <c r="AD82" s="843"/>
      <c r="AE82" s="843"/>
      <c r="AF82" s="843"/>
      <c r="AG82" s="843"/>
      <c r="AH82" s="843"/>
      <c r="AI82" s="843"/>
      <c r="AJ82" s="843"/>
      <c r="AK82" s="843"/>
      <c r="AL82" s="843"/>
      <c r="AM82" s="843"/>
      <c r="AN82" s="843"/>
      <c r="AO82" s="843"/>
      <c r="AP82" s="843"/>
      <c r="AQ82" s="843"/>
      <c r="AR82" s="843"/>
      <c r="AS82" s="843"/>
      <c r="AT82" s="843"/>
      <c r="AU82" s="843"/>
      <c r="AV82" s="843"/>
      <c r="AW82" s="843"/>
      <c r="AX82" s="843"/>
      <c r="AY82" s="843"/>
      <c r="AZ82" s="845"/>
      <c r="BA82" s="845"/>
      <c r="BB82" s="845"/>
      <c r="BC82" s="845"/>
      <c r="BD82" s="846"/>
      <c r="BE82" s="223"/>
      <c r="BF82" s="223"/>
      <c r="BG82" s="223"/>
      <c r="BH82" s="223"/>
      <c r="BI82" s="223"/>
      <c r="BJ82" s="223"/>
      <c r="BK82" s="223"/>
      <c r="BL82" s="223"/>
      <c r="BM82" s="223"/>
      <c r="BN82" s="223"/>
      <c r="BO82" s="223"/>
      <c r="BP82" s="223"/>
      <c r="BQ82" s="220">
        <v>76</v>
      </c>
      <c r="BR82" s="225"/>
      <c r="BS82" s="872"/>
      <c r="BT82" s="873"/>
      <c r="BU82" s="873"/>
      <c r="BV82" s="873"/>
      <c r="BW82" s="873"/>
      <c r="BX82" s="873"/>
      <c r="BY82" s="873"/>
      <c r="BZ82" s="873"/>
      <c r="CA82" s="873"/>
      <c r="CB82" s="873"/>
      <c r="CC82" s="873"/>
      <c r="CD82" s="873"/>
      <c r="CE82" s="873"/>
      <c r="CF82" s="873"/>
      <c r="CG82" s="878"/>
      <c r="CH82" s="875"/>
      <c r="CI82" s="876"/>
      <c r="CJ82" s="876"/>
      <c r="CK82" s="876"/>
      <c r="CL82" s="877"/>
      <c r="CM82" s="875"/>
      <c r="CN82" s="876"/>
      <c r="CO82" s="876"/>
      <c r="CP82" s="876"/>
      <c r="CQ82" s="877"/>
      <c r="CR82" s="875"/>
      <c r="CS82" s="876"/>
      <c r="CT82" s="876"/>
      <c r="CU82" s="876"/>
      <c r="CV82" s="877"/>
      <c r="CW82" s="875"/>
      <c r="CX82" s="876"/>
      <c r="CY82" s="876"/>
      <c r="CZ82" s="876"/>
      <c r="DA82" s="877"/>
      <c r="DB82" s="875"/>
      <c r="DC82" s="876"/>
      <c r="DD82" s="876"/>
      <c r="DE82" s="876"/>
      <c r="DF82" s="877"/>
      <c r="DG82" s="875"/>
      <c r="DH82" s="876"/>
      <c r="DI82" s="876"/>
      <c r="DJ82" s="876"/>
      <c r="DK82" s="877"/>
      <c r="DL82" s="875"/>
      <c r="DM82" s="876"/>
      <c r="DN82" s="876"/>
      <c r="DO82" s="876"/>
      <c r="DP82" s="877"/>
      <c r="DQ82" s="875"/>
      <c r="DR82" s="876"/>
      <c r="DS82" s="876"/>
      <c r="DT82" s="876"/>
      <c r="DU82" s="877"/>
      <c r="DV82" s="872"/>
      <c r="DW82" s="873"/>
      <c r="DX82" s="873"/>
      <c r="DY82" s="873"/>
      <c r="DZ82" s="874"/>
      <c r="EA82" s="212"/>
    </row>
    <row r="83" spans="1:131" ht="26.25" customHeight="1" x14ac:dyDescent="0.15">
      <c r="A83" s="220">
        <v>16</v>
      </c>
      <c r="B83" s="886"/>
      <c r="C83" s="887"/>
      <c r="D83" s="887"/>
      <c r="E83" s="887"/>
      <c r="F83" s="887"/>
      <c r="G83" s="887"/>
      <c r="H83" s="887"/>
      <c r="I83" s="887"/>
      <c r="J83" s="887"/>
      <c r="K83" s="887"/>
      <c r="L83" s="887"/>
      <c r="M83" s="887"/>
      <c r="N83" s="887"/>
      <c r="O83" s="887"/>
      <c r="P83" s="888"/>
      <c r="Q83" s="889"/>
      <c r="R83" s="843"/>
      <c r="S83" s="843"/>
      <c r="T83" s="843"/>
      <c r="U83" s="843"/>
      <c r="V83" s="843"/>
      <c r="W83" s="843"/>
      <c r="X83" s="843"/>
      <c r="Y83" s="843"/>
      <c r="Z83" s="843"/>
      <c r="AA83" s="843"/>
      <c r="AB83" s="843"/>
      <c r="AC83" s="843"/>
      <c r="AD83" s="843"/>
      <c r="AE83" s="843"/>
      <c r="AF83" s="843"/>
      <c r="AG83" s="843"/>
      <c r="AH83" s="843"/>
      <c r="AI83" s="843"/>
      <c r="AJ83" s="843"/>
      <c r="AK83" s="843"/>
      <c r="AL83" s="843"/>
      <c r="AM83" s="843"/>
      <c r="AN83" s="843"/>
      <c r="AO83" s="843"/>
      <c r="AP83" s="843"/>
      <c r="AQ83" s="843"/>
      <c r="AR83" s="843"/>
      <c r="AS83" s="843"/>
      <c r="AT83" s="843"/>
      <c r="AU83" s="843"/>
      <c r="AV83" s="843"/>
      <c r="AW83" s="843"/>
      <c r="AX83" s="843"/>
      <c r="AY83" s="843"/>
      <c r="AZ83" s="845"/>
      <c r="BA83" s="845"/>
      <c r="BB83" s="845"/>
      <c r="BC83" s="845"/>
      <c r="BD83" s="846"/>
      <c r="BE83" s="223"/>
      <c r="BF83" s="223"/>
      <c r="BG83" s="223"/>
      <c r="BH83" s="223"/>
      <c r="BI83" s="223"/>
      <c r="BJ83" s="223"/>
      <c r="BK83" s="223"/>
      <c r="BL83" s="223"/>
      <c r="BM83" s="223"/>
      <c r="BN83" s="223"/>
      <c r="BO83" s="223"/>
      <c r="BP83" s="223"/>
      <c r="BQ83" s="220">
        <v>77</v>
      </c>
      <c r="BR83" s="225"/>
      <c r="BS83" s="872"/>
      <c r="BT83" s="873"/>
      <c r="BU83" s="873"/>
      <c r="BV83" s="873"/>
      <c r="BW83" s="873"/>
      <c r="BX83" s="873"/>
      <c r="BY83" s="873"/>
      <c r="BZ83" s="873"/>
      <c r="CA83" s="873"/>
      <c r="CB83" s="873"/>
      <c r="CC83" s="873"/>
      <c r="CD83" s="873"/>
      <c r="CE83" s="873"/>
      <c r="CF83" s="873"/>
      <c r="CG83" s="878"/>
      <c r="CH83" s="875"/>
      <c r="CI83" s="876"/>
      <c r="CJ83" s="876"/>
      <c r="CK83" s="876"/>
      <c r="CL83" s="877"/>
      <c r="CM83" s="875"/>
      <c r="CN83" s="876"/>
      <c r="CO83" s="876"/>
      <c r="CP83" s="876"/>
      <c r="CQ83" s="877"/>
      <c r="CR83" s="875"/>
      <c r="CS83" s="876"/>
      <c r="CT83" s="876"/>
      <c r="CU83" s="876"/>
      <c r="CV83" s="877"/>
      <c r="CW83" s="875"/>
      <c r="CX83" s="876"/>
      <c r="CY83" s="876"/>
      <c r="CZ83" s="876"/>
      <c r="DA83" s="877"/>
      <c r="DB83" s="875"/>
      <c r="DC83" s="876"/>
      <c r="DD83" s="876"/>
      <c r="DE83" s="876"/>
      <c r="DF83" s="877"/>
      <c r="DG83" s="875"/>
      <c r="DH83" s="876"/>
      <c r="DI83" s="876"/>
      <c r="DJ83" s="876"/>
      <c r="DK83" s="877"/>
      <c r="DL83" s="875"/>
      <c r="DM83" s="876"/>
      <c r="DN83" s="876"/>
      <c r="DO83" s="876"/>
      <c r="DP83" s="877"/>
      <c r="DQ83" s="875"/>
      <c r="DR83" s="876"/>
      <c r="DS83" s="876"/>
      <c r="DT83" s="876"/>
      <c r="DU83" s="877"/>
      <c r="DV83" s="872"/>
      <c r="DW83" s="873"/>
      <c r="DX83" s="873"/>
      <c r="DY83" s="873"/>
      <c r="DZ83" s="874"/>
      <c r="EA83" s="212"/>
    </row>
    <row r="84" spans="1:131" ht="26.25" customHeight="1" x14ac:dyDescent="0.15">
      <c r="A84" s="220">
        <v>17</v>
      </c>
      <c r="B84" s="886"/>
      <c r="C84" s="887"/>
      <c r="D84" s="887"/>
      <c r="E84" s="887"/>
      <c r="F84" s="887"/>
      <c r="G84" s="887"/>
      <c r="H84" s="887"/>
      <c r="I84" s="887"/>
      <c r="J84" s="887"/>
      <c r="K84" s="887"/>
      <c r="L84" s="887"/>
      <c r="M84" s="887"/>
      <c r="N84" s="887"/>
      <c r="O84" s="887"/>
      <c r="P84" s="888"/>
      <c r="Q84" s="889"/>
      <c r="R84" s="843"/>
      <c r="S84" s="843"/>
      <c r="T84" s="843"/>
      <c r="U84" s="843"/>
      <c r="V84" s="843"/>
      <c r="W84" s="843"/>
      <c r="X84" s="843"/>
      <c r="Y84" s="843"/>
      <c r="Z84" s="843"/>
      <c r="AA84" s="843"/>
      <c r="AB84" s="843"/>
      <c r="AC84" s="843"/>
      <c r="AD84" s="843"/>
      <c r="AE84" s="843"/>
      <c r="AF84" s="843"/>
      <c r="AG84" s="843"/>
      <c r="AH84" s="843"/>
      <c r="AI84" s="843"/>
      <c r="AJ84" s="843"/>
      <c r="AK84" s="843"/>
      <c r="AL84" s="843"/>
      <c r="AM84" s="843"/>
      <c r="AN84" s="843"/>
      <c r="AO84" s="843"/>
      <c r="AP84" s="843"/>
      <c r="AQ84" s="843"/>
      <c r="AR84" s="843"/>
      <c r="AS84" s="843"/>
      <c r="AT84" s="843"/>
      <c r="AU84" s="843"/>
      <c r="AV84" s="843"/>
      <c r="AW84" s="843"/>
      <c r="AX84" s="843"/>
      <c r="AY84" s="843"/>
      <c r="AZ84" s="845"/>
      <c r="BA84" s="845"/>
      <c r="BB84" s="845"/>
      <c r="BC84" s="845"/>
      <c r="BD84" s="846"/>
      <c r="BE84" s="223"/>
      <c r="BF84" s="223"/>
      <c r="BG84" s="223"/>
      <c r="BH84" s="223"/>
      <c r="BI84" s="223"/>
      <c r="BJ84" s="223"/>
      <c r="BK84" s="223"/>
      <c r="BL84" s="223"/>
      <c r="BM84" s="223"/>
      <c r="BN84" s="223"/>
      <c r="BO84" s="223"/>
      <c r="BP84" s="223"/>
      <c r="BQ84" s="220">
        <v>78</v>
      </c>
      <c r="BR84" s="225"/>
      <c r="BS84" s="872"/>
      <c r="BT84" s="873"/>
      <c r="BU84" s="873"/>
      <c r="BV84" s="873"/>
      <c r="BW84" s="873"/>
      <c r="BX84" s="873"/>
      <c r="BY84" s="873"/>
      <c r="BZ84" s="873"/>
      <c r="CA84" s="873"/>
      <c r="CB84" s="873"/>
      <c r="CC84" s="873"/>
      <c r="CD84" s="873"/>
      <c r="CE84" s="873"/>
      <c r="CF84" s="873"/>
      <c r="CG84" s="878"/>
      <c r="CH84" s="875"/>
      <c r="CI84" s="876"/>
      <c r="CJ84" s="876"/>
      <c r="CK84" s="876"/>
      <c r="CL84" s="877"/>
      <c r="CM84" s="875"/>
      <c r="CN84" s="876"/>
      <c r="CO84" s="876"/>
      <c r="CP84" s="876"/>
      <c r="CQ84" s="877"/>
      <c r="CR84" s="875"/>
      <c r="CS84" s="876"/>
      <c r="CT84" s="876"/>
      <c r="CU84" s="876"/>
      <c r="CV84" s="877"/>
      <c r="CW84" s="875"/>
      <c r="CX84" s="876"/>
      <c r="CY84" s="876"/>
      <c r="CZ84" s="876"/>
      <c r="DA84" s="877"/>
      <c r="DB84" s="875"/>
      <c r="DC84" s="876"/>
      <c r="DD84" s="876"/>
      <c r="DE84" s="876"/>
      <c r="DF84" s="877"/>
      <c r="DG84" s="875"/>
      <c r="DH84" s="876"/>
      <c r="DI84" s="876"/>
      <c r="DJ84" s="876"/>
      <c r="DK84" s="877"/>
      <c r="DL84" s="875"/>
      <c r="DM84" s="876"/>
      <c r="DN84" s="876"/>
      <c r="DO84" s="876"/>
      <c r="DP84" s="877"/>
      <c r="DQ84" s="875"/>
      <c r="DR84" s="876"/>
      <c r="DS84" s="876"/>
      <c r="DT84" s="876"/>
      <c r="DU84" s="877"/>
      <c r="DV84" s="872"/>
      <c r="DW84" s="873"/>
      <c r="DX84" s="873"/>
      <c r="DY84" s="873"/>
      <c r="DZ84" s="874"/>
      <c r="EA84" s="212"/>
    </row>
    <row r="85" spans="1:131" ht="26.25" customHeight="1" x14ac:dyDescent="0.15">
      <c r="A85" s="220">
        <v>18</v>
      </c>
      <c r="B85" s="886"/>
      <c r="C85" s="887"/>
      <c r="D85" s="887"/>
      <c r="E85" s="887"/>
      <c r="F85" s="887"/>
      <c r="G85" s="887"/>
      <c r="H85" s="887"/>
      <c r="I85" s="887"/>
      <c r="J85" s="887"/>
      <c r="K85" s="887"/>
      <c r="L85" s="887"/>
      <c r="M85" s="887"/>
      <c r="N85" s="887"/>
      <c r="O85" s="887"/>
      <c r="P85" s="888"/>
      <c r="Q85" s="889"/>
      <c r="R85" s="843"/>
      <c r="S85" s="843"/>
      <c r="T85" s="843"/>
      <c r="U85" s="843"/>
      <c r="V85" s="843"/>
      <c r="W85" s="843"/>
      <c r="X85" s="843"/>
      <c r="Y85" s="843"/>
      <c r="Z85" s="843"/>
      <c r="AA85" s="843"/>
      <c r="AB85" s="843"/>
      <c r="AC85" s="843"/>
      <c r="AD85" s="843"/>
      <c r="AE85" s="843"/>
      <c r="AF85" s="843"/>
      <c r="AG85" s="843"/>
      <c r="AH85" s="843"/>
      <c r="AI85" s="843"/>
      <c r="AJ85" s="843"/>
      <c r="AK85" s="843"/>
      <c r="AL85" s="843"/>
      <c r="AM85" s="843"/>
      <c r="AN85" s="843"/>
      <c r="AO85" s="843"/>
      <c r="AP85" s="843"/>
      <c r="AQ85" s="843"/>
      <c r="AR85" s="843"/>
      <c r="AS85" s="843"/>
      <c r="AT85" s="843"/>
      <c r="AU85" s="843"/>
      <c r="AV85" s="843"/>
      <c r="AW85" s="843"/>
      <c r="AX85" s="843"/>
      <c r="AY85" s="843"/>
      <c r="AZ85" s="845"/>
      <c r="BA85" s="845"/>
      <c r="BB85" s="845"/>
      <c r="BC85" s="845"/>
      <c r="BD85" s="846"/>
      <c r="BE85" s="223"/>
      <c r="BF85" s="223"/>
      <c r="BG85" s="223"/>
      <c r="BH85" s="223"/>
      <c r="BI85" s="223"/>
      <c r="BJ85" s="223"/>
      <c r="BK85" s="223"/>
      <c r="BL85" s="223"/>
      <c r="BM85" s="223"/>
      <c r="BN85" s="223"/>
      <c r="BO85" s="223"/>
      <c r="BP85" s="223"/>
      <c r="BQ85" s="220">
        <v>79</v>
      </c>
      <c r="BR85" s="225"/>
      <c r="BS85" s="872"/>
      <c r="BT85" s="873"/>
      <c r="BU85" s="873"/>
      <c r="BV85" s="873"/>
      <c r="BW85" s="873"/>
      <c r="BX85" s="873"/>
      <c r="BY85" s="873"/>
      <c r="BZ85" s="873"/>
      <c r="CA85" s="873"/>
      <c r="CB85" s="873"/>
      <c r="CC85" s="873"/>
      <c r="CD85" s="873"/>
      <c r="CE85" s="873"/>
      <c r="CF85" s="873"/>
      <c r="CG85" s="878"/>
      <c r="CH85" s="875"/>
      <c r="CI85" s="876"/>
      <c r="CJ85" s="876"/>
      <c r="CK85" s="876"/>
      <c r="CL85" s="877"/>
      <c r="CM85" s="875"/>
      <c r="CN85" s="876"/>
      <c r="CO85" s="876"/>
      <c r="CP85" s="876"/>
      <c r="CQ85" s="877"/>
      <c r="CR85" s="875"/>
      <c r="CS85" s="876"/>
      <c r="CT85" s="876"/>
      <c r="CU85" s="876"/>
      <c r="CV85" s="877"/>
      <c r="CW85" s="875"/>
      <c r="CX85" s="876"/>
      <c r="CY85" s="876"/>
      <c r="CZ85" s="876"/>
      <c r="DA85" s="877"/>
      <c r="DB85" s="875"/>
      <c r="DC85" s="876"/>
      <c r="DD85" s="876"/>
      <c r="DE85" s="876"/>
      <c r="DF85" s="877"/>
      <c r="DG85" s="875"/>
      <c r="DH85" s="876"/>
      <c r="DI85" s="876"/>
      <c r="DJ85" s="876"/>
      <c r="DK85" s="877"/>
      <c r="DL85" s="875"/>
      <c r="DM85" s="876"/>
      <c r="DN85" s="876"/>
      <c r="DO85" s="876"/>
      <c r="DP85" s="877"/>
      <c r="DQ85" s="875"/>
      <c r="DR85" s="876"/>
      <c r="DS85" s="876"/>
      <c r="DT85" s="876"/>
      <c r="DU85" s="877"/>
      <c r="DV85" s="872"/>
      <c r="DW85" s="873"/>
      <c r="DX85" s="873"/>
      <c r="DY85" s="873"/>
      <c r="DZ85" s="874"/>
      <c r="EA85" s="212"/>
    </row>
    <row r="86" spans="1:131" ht="26.25" customHeight="1" x14ac:dyDescent="0.15">
      <c r="A86" s="220">
        <v>19</v>
      </c>
      <c r="B86" s="886"/>
      <c r="C86" s="887"/>
      <c r="D86" s="887"/>
      <c r="E86" s="887"/>
      <c r="F86" s="887"/>
      <c r="G86" s="887"/>
      <c r="H86" s="887"/>
      <c r="I86" s="887"/>
      <c r="J86" s="887"/>
      <c r="K86" s="887"/>
      <c r="L86" s="887"/>
      <c r="M86" s="887"/>
      <c r="N86" s="887"/>
      <c r="O86" s="887"/>
      <c r="P86" s="888"/>
      <c r="Q86" s="889"/>
      <c r="R86" s="843"/>
      <c r="S86" s="843"/>
      <c r="T86" s="843"/>
      <c r="U86" s="843"/>
      <c r="V86" s="843"/>
      <c r="W86" s="843"/>
      <c r="X86" s="843"/>
      <c r="Y86" s="843"/>
      <c r="Z86" s="843"/>
      <c r="AA86" s="843"/>
      <c r="AB86" s="843"/>
      <c r="AC86" s="843"/>
      <c r="AD86" s="843"/>
      <c r="AE86" s="843"/>
      <c r="AF86" s="843"/>
      <c r="AG86" s="843"/>
      <c r="AH86" s="843"/>
      <c r="AI86" s="843"/>
      <c r="AJ86" s="843"/>
      <c r="AK86" s="843"/>
      <c r="AL86" s="843"/>
      <c r="AM86" s="843"/>
      <c r="AN86" s="843"/>
      <c r="AO86" s="843"/>
      <c r="AP86" s="843"/>
      <c r="AQ86" s="843"/>
      <c r="AR86" s="843"/>
      <c r="AS86" s="843"/>
      <c r="AT86" s="843"/>
      <c r="AU86" s="843"/>
      <c r="AV86" s="843"/>
      <c r="AW86" s="843"/>
      <c r="AX86" s="843"/>
      <c r="AY86" s="843"/>
      <c r="AZ86" s="845"/>
      <c r="BA86" s="845"/>
      <c r="BB86" s="845"/>
      <c r="BC86" s="845"/>
      <c r="BD86" s="846"/>
      <c r="BE86" s="223"/>
      <c r="BF86" s="223"/>
      <c r="BG86" s="223"/>
      <c r="BH86" s="223"/>
      <c r="BI86" s="223"/>
      <c r="BJ86" s="223"/>
      <c r="BK86" s="223"/>
      <c r="BL86" s="223"/>
      <c r="BM86" s="223"/>
      <c r="BN86" s="223"/>
      <c r="BO86" s="223"/>
      <c r="BP86" s="223"/>
      <c r="BQ86" s="220">
        <v>80</v>
      </c>
      <c r="BR86" s="225"/>
      <c r="BS86" s="872"/>
      <c r="BT86" s="873"/>
      <c r="BU86" s="873"/>
      <c r="BV86" s="873"/>
      <c r="BW86" s="873"/>
      <c r="BX86" s="873"/>
      <c r="BY86" s="873"/>
      <c r="BZ86" s="873"/>
      <c r="CA86" s="873"/>
      <c r="CB86" s="873"/>
      <c r="CC86" s="873"/>
      <c r="CD86" s="873"/>
      <c r="CE86" s="873"/>
      <c r="CF86" s="873"/>
      <c r="CG86" s="878"/>
      <c r="CH86" s="875"/>
      <c r="CI86" s="876"/>
      <c r="CJ86" s="876"/>
      <c r="CK86" s="876"/>
      <c r="CL86" s="877"/>
      <c r="CM86" s="875"/>
      <c r="CN86" s="876"/>
      <c r="CO86" s="876"/>
      <c r="CP86" s="876"/>
      <c r="CQ86" s="877"/>
      <c r="CR86" s="875"/>
      <c r="CS86" s="876"/>
      <c r="CT86" s="876"/>
      <c r="CU86" s="876"/>
      <c r="CV86" s="877"/>
      <c r="CW86" s="875"/>
      <c r="CX86" s="876"/>
      <c r="CY86" s="876"/>
      <c r="CZ86" s="876"/>
      <c r="DA86" s="877"/>
      <c r="DB86" s="875"/>
      <c r="DC86" s="876"/>
      <c r="DD86" s="876"/>
      <c r="DE86" s="876"/>
      <c r="DF86" s="877"/>
      <c r="DG86" s="875"/>
      <c r="DH86" s="876"/>
      <c r="DI86" s="876"/>
      <c r="DJ86" s="876"/>
      <c r="DK86" s="877"/>
      <c r="DL86" s="875"/>
      <c r="DM86" s="876"/>
      <c r="DN86" s="876"/>
      <c r="DO86" s="876"/>
      <c r="DP86" s="877"/>
      <c r="DQ86" s="875"/>
      <c r="DR86" s="876"/>
      <c r="DS86" s="876"/>
      <c r="DT86" s="876"/>
      <c r="DU86" s="877"/>
      <c r="DV86" s="872"/>
      <c r="DW86" s="873"/>
      <c r="DX86" s="873"/>
      <c r="DY86" s="873"/>
      <c r="DZ86" s="874"/>
      <c r="EA86" s="212"/>
    </row>
    <row r="87" spans="1:131" ht="26.25" customHeight="1" x14ac:dyDescent="0.15">
      <c r="A87" s="226">
        <v>20</v>
      </c>
      <c r="B87" s="893"/>
      <c r="C87" s="894"/>
      <c r="D87" s="894"/>
      <c r="E87" s="894"/>
      <c r="F87" s="894"/>
      <c r="G87" s="894"/>
      <c r="H87" s="894"/>
      <c r="I87" s="894"/>
      <c r="J87" s="894"/>
      <c r="K87" s="894"/>
      <c r="L87" s="894"/>
      <c r="M87" s="894"/>
      <c r="N87" s="894"/>
      <c r="O87" s="894"/>
      <c r="P87" s="895"/>
      <c r="Q87" s="896"/>
      <c r="R87" s="897"/>
      <c r="S87" s="897"/>
      <c r="T87" s="897"/>
      <c r="U87" s="897"/>
      <c r="V87" s="897"/>
      <c r="W87" s="897"/>
      <c r="X87" s="897"/>
      <c r="Y87" s="897"/>
      <c r="Z87" s="897"/>
      <c r="AA87" s="897"/>
      <c r="AB87" s="897"/>
      <c r="AC87" s="897"/>
      <c r="AD87" s="897"/>
      <c r="AE87" s="897"/>
      <c r="AF87" s="897"/>
      <c r="AG87" s="897"/>
      <c r="AH87" s="897"/>
      <c r="AI87" s="897"/>
      <c r="AJ87" s="897"/>
      <c r="AK87" s="897"/>
      <c r="AL87" s="897"/>
      <c r="AM87" s="897"/>
      <c r="AN87" s="897"/>
      <c r="AO87" s="897"/>
      <c r="AP87" s="897"/>
      <c r="AQ87" s="897"/>
      <c r="AR87" s="897"/>
      <c r="AS87" s="897"/>
      <c r="AT87" s="897"/>
      <c r="AU87" s="897"/>
      <c r="AV87" s="897"/>
      <c r="AW87" s="897"/>
      <c r="AX87" s="897"/>
      <c r="AY87" s="897"/>
      <c r="AZ87" s="898"/>
      <c r="BA87" s="898"/>
      <c r="BB87" s="898"/>
      <c r="BC87" s="898"/>
      <c r="BD87" s="899"/>
      <c r="BE87" s="223"/>
      <c r="BF87" s="223"/>
      <c r="BG87" s="223"/>
      <c r="BH87" s="223"/>
      <c r="BI87" s="223"/>
      <c r="BJ87" s="223"/>
      <c r="BK87" s="223"/>
      <c r="BL87" s="223"/>
      <c r="BM87" s="223"/>
      <c r="BN87" s="223"/>
      <c r="BO87" s="223"/>
      <c r="BP87" s="223"/>
      <c r="BQ87" s="220">
        <v>81</v>
      </c>
      <c r="BR87" s="225"/>
      <c r="BS87" s="872"/>
      <c r="BT87" s="873"/>
      <c r="BU87" s="873"/>
      <c r="BV87" s="873"/>
      <c r="BW87" s="873"/>
      <c r="BX87" s="873"/>
      <c r="BY87" s="873"/>
      <c r="BZ87" s="873"/>
      <c r="CA87" s="873"/>
      <c r="CB87" s="873"/>
      <c r="CC87" s="873"/>
      <c r="CD87" s="873"/>
      <c r="CE87" s="873"/>
      <c r="CF87" s="873"/>
      <c r="CG87" s="878"/>
      <c r="CH87" s="875"/>
      <c r="CI87" s="876"/>
      <c r="CJ87" s="876"/>
      <c r="CK87" s="876"/>
      <c r="CL87" s="877"/>
      <c r="CM87" s="875"/>
      <c r="CN87" s="876"/>
      <c r="CO87" s="876"/>
      <c r="CP87" s="876"/>
      <c r="CQ87" s="877"/>
      <c r="CR87" s="875"/>
      <c r="CS87" s="876"/>
      <c r="CT87" s="876"/>
      <c r="CU87" s="876"/>
      <c r="CV87" s="877"/>
      <c r="CW87" s="875"/>
      <c r="CX87" s="876"/>
      <c r="CY87" s="876"/>
      <c r="CZ87" s="876"/>
      <c r="DA87" s="877"/>
      <c r="DB87" s="875"/>
      <c r="DC87" s="876"/>
      <c r="DD87" s="876"/>
      <c r="DE87" s="876"/>
      <c r="DF87" s="877"/>
      <c r="DG87" s="875"/>
      <c r="DH87" s="876"/>
      <c r="DI87" s="876"/>
      <c r="DJ87" s="876"/>
      <c r="DK87" s="877"/>
      <c r="DL87" s="875"/>
      <c r="DM87" s="876"/>
      <c r="DN87" s="876"/>
      <c r="DO87" s="876"/>
      <c r="DP87" s="877"/>
      <c r="DQ87" s="875"/>
      <c r="DR87" s="876"/>
      <c r="DS87" s="876"/>
      <c r="DT87" s="876"/>
      <c r="DU87" s="877"/>
      <c r="DV87" s="872"/>
      <c r="DW87" s="873"/>
      <c r="DX87" s="873"/>
      <c r="DY87" s="873"/>
      <c r="DZ87" s="874"/>
      <c r="EA87" s="212"/>
    </row>
    <row r="88" spans="1:131" ht="26.25" customHeight="1" thickBot="1" x14ac:dyDescent="0.2">
      <c r="A88" s="222" t="s">
        <v>377</v>
      </c>
      <c r="B88" s="802" t="s">
        <v>401</v>
      </c>
      <c r="C88" s="803"/>
      <c r="D88" s="803"/>
      <c r="E88" s="803"/>
      <c r="F88" s="803"/>
      <c r="G88" s="803"/>
      <c r="H88" s="803"/>
      <c r="I88" s="803"/>
      <c r="J88" s="803"/>
      <c r="K88" s="803"/>
      <c r="L88" s="803"/>
      <c r="M88" s="803"/>
      <c r="N88" s="803"/>
      <c r="O88" s="803"/>
      <c r="P88" s="804"/>
      <c r="Q88" s="853"/>
      <c r="R88" s="854"/>
      <c r="S88" s="854"/>
      <c r="T88" s="854"/>
      <c r="U88" s="854"/>
      <c r="V88" s="854"/>
      <c r="W88" s="854"/>
      <c r="X88" s="854"/>
      <c r="Y88" s="854"/>
      <c r="Z88" s="854"/>
      <c r="AA88" s="854"/>
      <c r="AB88" s="854"/>
      <c r="AC88" s="854"/>
      <c r="AD88" s="854"/>
      <c r="AE88" s="854"/>
      <c r="AF88" s="857">
        <v>15806</v>
      </c>
      <c r="AG88" s="857"/>
      <c r="AH88" s="857"/>
      <c r="AI88" s="857"/>
      <c r="AJ88" s="857"/>
      <c r="AK88" s="854"/>
      <c r="AL88" s="854"/>
      <c r="AM88" s="854"/>
      <c r="AN88" s="854"/>
      <c r="AO88" s="854"/>
      <c r="AP88" s="857">
        <v>5271</v>
      </c>
      <c r="AQ88" s="857"/>
      <c r="AR88" s="857"/>
      <c r="AS88" s="857"/>
      <c r="AT88" s="857"/>
      <c r="AU88" s="857" t="s">
        <v>549</v>
      </c>
      <c r="AV88" s="857"/>
      <c r="AW88" s="857"/>
      <c r="AX88" s="857"/>
      <c r="AY88" s="857"/>
      <c r="AZ88" s="862"/>
      <c r="BA88" s="862"/>
      <c r="BB88" s="862"/>
      <c r="BC88" s="862"/>
      <c r="BD88" s="863"/>
      <c r="BE88" s="223"/>
      <c r="BF88" s="223"/>
      <c r="BG88" s="223"/>
      <c r="BH88" s="223"/>
      <c r="BI88" s="223"/>
      <c r="BJ88" s="223"/>
      <c r="BK88" s="223"/>
      <c r="BL88" s="223"/>
      <c r="BM88" s="223"/>
      <c r="BN88" s="223"/>
      <c r="BO88" s="223"/>
      <c r="BP88" s="223"/>
      <c r="BQ88" s="220">
        <v>82</v>
      </c>
      <c r="BR88" s="225"/>
      <c r="BS88" s="872"/>
      <c r="BT88" s="873"/>
      <c r="BU88" s="873"/>
      <c r="BV88" s="873"/>
      <c r="BW88" s="873"/>
      <c r="BX88" s="873"/>
      <c r="BY88" s="873"/>
      <c r="BZ88" s="873"/>
      <c r="CA88" s="873"/>
      <c r="CB88" s="873"/>
      <c r="CC88" s="873"/>
      <c r="CD88" s="873"/>
      <c r="CE88" s="873"/>
      <c r="CF88" s="873"/>
      <c r="CG88" s="878"/>
      <c r="CH88" s="875"/>
      <c r="CI88" s="876"/>
      <c r="CJ88" s="876"/>
      <c r="CK88" s="876"/>
      <c r="CL88" s="877"/>
      <c r="CM88" s="875"/>
      <c r="CN88" s="876"/>
      <c r="CO88" s="876"/>
      <c r="CP88" s="876"/>
      <c r="CQ88" s="877"/>
      <c r="CR88" s="875"/>
      <c r="CS88" s="876"/>
      <c r="CT88" s="876"/>
      <c r="CU88" s="876"/>
      <c r="CV88" s="877"/>
      <c r="CW88" s="875"/>
      <c r="CX88" s="876"/>
      <c r="CY88" s="876"/>
      <c r="CZ88" s="876"/>
      <c r="DA88" s="877"/>
      <c r="DB88" s="875"/>
      <c r="DC88" s="876"/>
      <c r="DD88" s="876"/>
      <c r="DE88" s="876"/>
      <c r="DF88" s="877"/>
      <c r="DG88" s="875"/>
      <c r="DH88" s="876"/>
      <c r="DI88" s="876"/>
      <c r="DJ88" s="876"/>
      <c r="DK88" s="877"/>
      <c r="DL88" s="875"/>
      <c r="DM88" s="876"/>
      <c r="DN88" s="876"/>
      <c r="DO88" s="876"/>
      <c r="DP88" s="877"/>
      <c r="DQ88" s="875"/>
      <c r="DR88" s="876"/>
      <c r="DS88" s="876"/>
      <c r="DT88" s="876"/>
      <c r="DU88" s="877"/>
      <c r="DV88" s="872"/>
      <c r="DW88" s="873"/>
      <c r="DX88" s="873"/>
      <c r="DY88" s="873"/>
      <c r="DZ88" s="874"/>
      <c r="EA88" s="212"/>
    </row>
    <row r="89" spans="1:131" ht="26.25" hidden="1" customHeight="1" x14ac:dyDescent="0.15">
      <c r="A89" s="227"/>
      <c r="B89" s="228"/>
      <c r="C89" s="228"/>
      <c r="D89" s="228"/>
      <c r="E89" s="228"/>
      <c r="F89" s="228"/>
      <c r="G89" s="228"/>
      <c r="H89" s="228"/>
      <c r="I89" s="228"/>
      <c r="J89" s="228"/>
      <c r="K89" s="228"/>
      <c r="L89" s="228"/>
      <c r="M89" s="228"/>
      <c r="N89" s="228"/>
      <c r="O89" s="228"/>
      <c r="P89" s="228"/>
      <c r="Q89" s="229"/>
      <c r="R89" s="229"/>
      <c r="S89" s="229"/>
      <c r="T89" s="229"/>
      <c r="U89" s="229"/>
      <c r="V89" s="229"/>
      <c r="W89" s="229"/>
      <c r="X89" s="229"/>
      <c r="Y89" s="229"/>
      <c r="Z89" s="229"/>
      <c r="AA89" s="229"/>
      <c r="AB89" s="229"/>
      <c r="AC89" s="229"/>
      <c r="AD89" s="229"/>
      <c r="AE89" s="229"/>
      <c r="AF89" s="229"/>
      <c r="AG89" s="229"/>
      <c r="AH89" s="229"/>
      <c r="AI89" s="229"/>
      <c r="AJ89" s="229"/>
      <c r="AK89" s="229"/>
      <c r="AL89" s="229"/>
      <c r="AM89" s="229"/>
      <c r="AN89" s="229"/>
      <c r="AO89" s="229"/>
      <c r="AP89" s="229"/>
      <c r="AQ89" s="229"/>
      <c r="AR89" s="229"/>
      <c r="AS89" s="229"/>
      <c r="AT89" s="229"/>
      <c r="AU89" s="229"/>
      <c r="AV89" s="229"/>
      <c r="AW89" s="229"/>
      <c r="AX89" s="229"/>
      <c r="AY89" s="229"/>
      <c r="AZ89" s="230"/>
      <c r="BA89" s="230"/>
      <c r="BB89" s="230"/>
      <c r="BC89" s="230"/>
      <c r="BD89" s="230"/>
      <c r="BE89" s="223"/>
      <c r="BF89" s="223"/>
      <c r="BG89" s="223"/>
      <c r="BH89" s="223"/>
      <c r="BI89" s="223"/>
      <c r="BJ89" s="223"/>
      <c r="BK89" s="223"/>
      <c r="BL89" s="223"/>
      <c r="BM89" s="223"/>
      <c r="BN89" s="223"/>
      <c r="BO89" s="223"/>
      <c r="BP89" s="223"/>
      <c r="BQ89" s="220">
        <v>83</v>
      </c>
      <c r="BR89" s="225"/>
      <c r="BS89" s="872"/>
      <c r="BT89" s="873"/>
      <c r="BU89" s="873"/>
      <c r="BV89" s="873"/>
      <c r="BW89" s="873"/>
      <c r="BX89" s="873"/>
      <c r="BY89" s="873"/>
      <c r="BZ89" s="873"/>
      <c r="CA89" s="873"/>
      <c r="CB89" s="873"/>
      <c r="CC89" s="873"/>
      <c r="CD89" s="873"/>
      <c r="CE89" s="873"/>
      <c r="CF89" s="873"/>
      <c r="CG89" s="878"/>
      <c r="CH89" s="875"/>
      <c r="CI89" s="876"/>
      <c r="CJ89" s="876"/>
      <c r="CK89" s="876"/>
      <c r="CL89" s="877"/>
      <c r="CM89" s="875"/>
      <c r="CN89" s="876"/>
      <c r="CO89" s="876"/>
      <c r="CP89" s="876"/>
      <c r="CQ89" s="877"/>
      <c r="CR89" s="875"/>
      <c r="CS89" s="876"/>
      <c r="CT89" s="876"/>
      <c r="CU89" s="876"/>
      <c r="CV89" s="877"/>
      <c r="CW89" s="875"/>
      <c r="CX89" s="876"/>
      <c r="CY89" s="876"/>
      <c r="CZ89" s="876"/>
      <c r="DA89" s="877"/>
      <c r="DB89" s="875"/>
      <c r="DC89" s="876"/>
      <c r="DD89" s="876"/>
      <c r="DE89" s="876"/>
      <c r="DF89" s="877"/>
      <c r="DG89" s="875"/>
      <c r="DH89" s="876"/>
      <c r="DI89" s="876"/>
      <c r="DJ89" s="876"/>
      <c r="DK89" s="877"/>
      <c r="DL89" s="875"/>
      <c r="DM89" s="876"/>
      <c r="DN89" s="876"/>
      <c r="DO89" s="876"/>
      <c r="DP89" s="877"/>
      <c r="DQ89" s="875"/>
      <c r="DR89" s="876"/>
      <c r="DS89" s="876"/>
      <c r="DT89" s="876"/>
      <c r="DU89" s="877"/>
      <c r="DV89" s="872"/>
      <c r="DW89" s="873"/>
      <c r="DX89" s="873"/>
      <c r="DY89" s="873"/>
      <c r="DZ89" s="874"/>
      <c r="EA89" s="212"/>
    </row>
    <row r="90" spans="1:131" ht="26.25" hidden="1" customHeight="1" x14ac:dyDescent="0.15">
      <c r="A90" s="227"/>
      <c r="B90" s="228"/>
      <c r="C90" s="228"/>
      <c r="D90" s="228"/>
      <c r="E90" s="228"/>
      <c r="F90" s="228"/>
      <c r="G90" s="228"/>
      <c r="H90" s="228"/>
      <c r="I90" s="228"/>
      <c r="J90" s="228"/>
      <c r="K90" s="228"/>
      <c r="L90" s="228"/>
      <c r="M90" s="228"/>
      <c r="N90" s="228"/>
      <c r="O90" s="228"/>
      <c r="P90" s="228"/>
      <c r="Q90" s="229"/>
      <c r="R90" s="229"/>
      <c r="S90" s="229"/>
      <c r="T90" s="229"/>
      <c r="U90" s="229"/>
      <c r="V90" s="229"/>
      <c r="W90" s="229"/>
      <c r="X90" s="229"/>
      <c r="Y90" s="229"/>
      <c r="Z90" s="229"/>
      <c r="AA90" s="229"/>
      <c r="AB90" s="229"/>
      <c r="AC90" s="229"/>
      <c r="AD90" s="229"/>
      <c r="AE90" s="229"/>
      <c r="AF90" s="229"/>
      <c r="AG90" s="229"/>
      <c r="AH90" s="229"/>
      <c r="AI90" s="229"/>
      <c r="AJ90" s="229"/>
      <c r="AK90" s="229"/>
      <c r="AL90" s="229"/>
      <c r="AM90" s="229"/>
      <c r="AN90" s="229"/>
      <c r="AO90" s="229"/>
      <c r="AP90" s="229"/>
      <c r="AQ90" s="229"/>
      <c r="AR90" s="229"/>
      <c r="AS90" s="229"/>
      <c r="AT90" s="229"/>
      <c r="AU90" s="229"/>
      <c r="AV90" s="229"/>
      <c r="AW90" s="229"/>
      <c r="AX90" s="229"/>
      <c r="AY90" s="229"/>
      <c r="AZ90" s="230"/>
      <c r="BA90" s="230"/>
      <c r="BB90" s="230"/>
      <c r="BC90" s="230"/>
      <c r="BD90" s="230"/>
      <c r="BE90" s="223"/>
      <c r="BF90" s="223"/>
      <c r="BG90" s="223"/>
      <c r="BH90" s="223"/>
      <c r="BI90" s="223"/>
      <c r="BJ90" s="223"/>
      <c r="BK90" s="223"/>
      <c r="BL90" s="223"/>
      <c r="BM90" s="223"/>
      <c r="BN90" s="223"/>
      <c r="BO90" s="223"/>
      <c r="BP90" s="223"/>
      <c r="BQ90" s="220">
        <v>84</v>
      </c>
      <c r="BR90" s="225"/>
      <c r="BS90" s="872"/>
      <c r="BT90" s="873"/>
      <c r="BU90" s="873"/>
      <c r="BV90" s="873"/>
      <c r="BW90" s="873"/>
      <c r="BX90" s="873"/>
      <c r="BY90" s="873"/>
      <c r="BZ90" s="873"/>
      <c r="CA90" s="873"/>
      <c r="CB90" s="873"/>
      <c r="CC90" s="873"/>
      <c r="CD90" s="873"/>
      <c r="CE90" s="873"/>
      <c r="CF90" s="873"/>
      <c r="CG90" s="878"/>
      <c r="CH90" s="875"/>
      <c r="CI90" s="876"/>
      <c r="CJ90" s="876"/>
      <c r="CK90" s="876"/>
      <c r="CL90" s="877"/>
      <c r="CM90" s="875"/>
      <c r="CN90" s="876"/>
      <c r="CO90" s="876"/>
      <c r="CP90" s="876"/>
      <c r="CQ90" s="877"/>
      <c r="CR90" s="875"/>
      <c r="CS90" s="876"/>
      <c r="CT90" s="876"/>
      <c r="CU90" s="876"/>
      <c r="CV90" s="877"/>
      <c r="CW90" s="875"/>
      <c r="CX90" s="876"/>
      <c r="CY90" s="876"/>
      <c r="CZ90" s="876"/>
      <c r="DA90" s="877"/>
      <c r="DB90" s="875"/>
      <c r="DC90" s="876"/>
      <c r="DD90" s="876"/>
      <c r="DE90" s="876"/>
      <c r="DF90" s="877"/>
      <c r="DG90" s="875"/>
      <c r="DH90" s="876"/>
      <c r="DI90" s="876"/>
      <c r="DJ90" s="876"/>
      <c r="DK90" s="877"/>
      <c r="DL90" s="875"/>
      <c r="DM90" s="876"/>
      <c r="DN90" s="876"/>
      <c r="DO90" s="876"/>
      <c r="DP90" s="877"/>
      <c r="DQ90" s="875"/>
      <c r="DR90" s="876"/>
      <c r="DS90" s="876"/>
      <c r="DT90" s="876"/>
      <c r="DU90" s="877"/>
      <c r="DV90" s="872"/>
      <c r="DW90" s="873"/>
      <c r="DX90" s="873"/>
      <c r="DY90" s="873"/>
      <c r="DZ90" s="874"/>
      <c r="EA90" s="212"/>
    </row>
    <row r="91" spans="1:131" ht="26.25" hidden="1" customHeight="1" x14ac:dyDescent="0.15">
      <c r="A91" s="227"/>
      <c r="B91" s="228"/>
      <c r="C91" s="228"/>
      <c r="D91" s="228"/>
      <c r="E91" s="228"/>
      <c r="F91" s="228"/>
      <c r="G91" s="228"/>
      <c r="H91" s="228"/>
      <c r="I91" s="228"/>
      <c r="J91" s="228"/>
      <c r="K91" s="228"/>
      <c r="L91" s="228"/>
      <c r="M91" s="228"/>
      <c r="N91" s="228"/>
      <c r="O91" s="228"/>
      <c r="P91" s="228"/>
      <c r="Q91" s="229"/>
      <c r="R91" s="229"/>
      <c r="S91" s="229"/>
      <c r="T91" s="229"/>
      <c r="U91" s="229"/>
      <c r="V91" s="229"/>
      <c r="W91" s="229"/>
      <c r="X91" s="229"/>
      <c r="Y91" s="229"/>
      <c r="Z91" s="229"/>
      <c r="AA91" s="229"/>
      <c r="AB91" s="229"/>
      <c r="AC91" s="229"/>
      <c r="AD91" s="229"/>
      <c r="AE91" s="229"/>
      <c r="AF91" s="229"/>
      <c r="AG91" s="229"/>
      <c r="AH91" s="229"/>
      <c r="AI91" s="229"/>
      <c r="AJ91" s="229"/>
      <c r="AK91" s="229"/>
      <c r="AL91" s="229"/>
      <c r="AM91" s="229"/>
      <c r="AN91" s="229"/>
      <c r="AO91" s="229"/>
      <c r="AP91" s="229"/>
      <c r="AQ91" s="229"/>
      <c r="AR91" s="229"/>
      <c r="AS91" s="229"/>
      <c r="AT91" s="229"/>
      <c r="AU91" s="229"/>
      <c r="AV91" s="229"/>
      <c r="AW91" s="229"/>
      <c r="AX91" s="229"/>
      <c r="AY91" s="229"/>
      <c r="AZ91" s="230"/>
      <c r="BA91" s="230"/>
      <c r="BB91" s="230"/>
      <c r="BC91" s="230"/>
      <c r="BD91" s="230"/>
      <c r="BE91" s="223"/>
      <c r="BF91" s="223"/>
      <c r="BG91" s="223"/>
      <c r="BH91" s="223"/>
      <c r="BI91" s="223"/>
      <c r="BJ91" s="223"/>
      <c r="BK91" s="223"/>
      <c r="BL91" s="223"/>
      <c r="BM91" s="223"/>
      <c r="BN91" s="223"/>
      <c r="BO91" s="223"/>
      <c r="BP91" s="223"/>
      <c r="BQ91" s="220">
        <v>85</v>
      </c>
      <c r="BR91" s="225"/>
      <c r="BS91" s="872"/>
      <c r="BT91" s="873"/>
      <c r="BU91" s="873"/>
      <c r="BV91" s="873"/>
      <c r="BW91" s="873"/>
      <c r="BX91" s="873"/>
      <c r="BY91" s="873"/>
      <c r="BZ91" s="873"/>
      <c r="CA91" s="873"/>
      <c r="CB91" s="873"/>
      <c r="CC91" s="873"/>
      <c r="CD91" s="873"/>
      <c r="CE91" s="873"/>
      <c r="CF91" s="873"/>
      <c r="CG91" s="878"/>
      <c r="CH91" s="875"/>
      <c r="CI91" s="876"/>
      <c r="CJ91" s="876"/>
      <c r="CK91" s="876"/>
      <c r="CL91" s="877"/>
      <c r="CM91" s="875"/>
      <c r="CN91" s="876"/>
      <c r="CO91" s="876"/>
      <c r="CP91" s="876"/>
      <c r="CQ91" s="877"/>
      <c r="CR91" s="875"/>
      <c r="CS91" s="876"/>
      <c r="CT91" s="876"/>
      <c r="CU91" s="876"/>
      <c r="CV91" s="877"/>
      <c r="CW91" s="875"/>
      <c r="CX91" s="876"/>
      <c r="CY91" s="876"/>
      <c r="CZ91" s="876"/>
      <c r="DA91" s="877"/>
      <c r="DB91" s="875"/>
      <c r="DC91" s="876"/>
      <c r="DD91" s="876"/>
      <c r="DE91" s="876"/>
      <c r="DF91" s="877"/>
      <c r="DG91" s="875"/>
      <c r="DH91" s="876"/>
      <c r="DI91" s="876"/>
      <c r="DJ91" s="876"/>
      <c r="DK91" s="877"/>
      <c r="DL91" s="875"/>
      <c r="DM91" s="876"/>
      <c r="DN91" s="876"/>
      <c r="DO91" s="876"/>
      <c r="DP91" s="877"/>
      <c r="DQ91" s="875"/>
      <c r="DR91" s="876"/>
      <c r="DS91" s="876"/>
      <c r="DT91" s="876"/>
      <c r="DU91" s="877"/>
      <c r="DV91" s="872"/>
      <c r="DW91" s="873"/>
      <c r="DX91" s="873"/>
      <c r="DY91" s="873"/>
      <c r="DZ91" s="874"/>
      <c r="EA91" s="212"/>
    </row>
    <row r="92" spans="1:131" ht="26.25" hidden="1" customHeight="1" x14ac:dyDescent="0.15">
      <c r="A92" s="227"/>
      <c r="B92" s="228"/>
      <c r="C92" s="228"/>
      <c r="D92" s="228"/>
      <c r="E92" s="228"/>
      <c r="F92" s="228"/>
      <c r="G92" s="228"/>
      <c r="H92" s="228"/>
      <c r="I92" s="228"/>
      <c r="J92" s="228"/>
      <c r="K92" s="228"/>
      <c r="L92" s="228"/>
      <c r="M92" s="228"/>
      <c r="N92" s="228"/>
      <c r="O92" s="228"/>
      <c r="P92" s="228"/>
      <c r="Q92" s="229"/>
      <c r="R92" s="229"/>
      <c r="S92" s="229"/>
      <c r="T92" s="229"/>
      <c r="U92" s="229"/>
      <c r="V92" s="229"/>
      <c r="W92" s="229"/>
      <c r="X92" s="229"/>
      <c r="Y92" s="229"/>
      <c r="Z92" s="229"/>
      <c r="AA92" s="229"/>
      <c r="AB92" s="229"/>
      <c r="AC92" s="229"/>
      <c r="AD92" s="229"/>
      <c r="AE92" s="229"/>
      <c r="AF92" s="229"/>
      <c r="AG92" s="229"/>
      <c r="AH92" s="229"/>
      <c r="AI92" s="229"/>
      <c r="AJ92" s="229"/>
      <c r="AK92" s="229"/>
      <c r="AL92" s="229"/>
      <c r="AM92" s="229"/>
      <c r="AN92" s="229"/>
      <c r="AO92" s="229"/>
      <c r="AP92" s="229"/>
      <c r="AQ92" s="229"/>
      <c r="AR92" s="229"/>
      <c r="AS92" s="229"/>
      <c r="AT92" s="229"/>
      <c r="AU92" s="229"/>
      <c r="AV92" s="229"/>
      <c r="AW92" s="229"/>
      <c r="AX92" s="229"/>
      <c r="AY92" s="229"/>
      <c r="AZ92" s="230"/>
      <c r="BA92" s="230"/>
      <c r="BB92" s="230"/>
      <c r="BC92" s="230"/>
      <c r="BD92" s="230"/>
      <c r="BE92" s="223"/>
      <c r="BF92" s="223"/>
      <c r="BG92" s="223"/>
      <c r="BH92" s="223"/>
      <c r="BI92" s="223"/>
      <c r="BJ92" s="223"/>
      <c r="BK92" s="223"/>
      <c r="BL92" s="223"/>
      <c r="BM92" s="223"/>
      <c r="BN92" s="223"/>
      <c r="BO92" s="223"/>
      <c r="BP92" s="223"/>
      <c r="BQ92" s="220">
        <v>86</v>
      </c>
      <c r="BR92" s="225"/>
      <c r="BS92" s="872"/>
      <c r="BT92" s="873"/>
      <c r="BU92" s="873"/>
      <c r="BV92" s="873"/>
      <c r="BW92" s="873"/>
      <c r="BX92" s="873"/>
      <c r="BY92" s="873"/>
      <c r="BZ92" s="873"/>
      <c r="CA92" s="873"/>
      <c r="CB92" s="873"/>
      <c r="CC92" s="873"/>
      <c r="CD92" s="873"/>
      <c r="CE92" s="873"/>
      <c r="CF92" s="873"/>
      <c r="CG92" s="878"/>
      <c r="CH92" s="875"/>
      <c r="CI92" s="876"/>
      <c r="CJ92" s="876"/>
      <c r="CK92" s="876"/>
      <c r="CL92" s="877"/>
      <c r="CM92" s="875"/>
      <c r="CN92" s="876"/>
      <c r="CO92" s="876"/>
      <c r="CP92" s="876"/>
      <c r="CQ92" s="877"/>
      <c r="CR92" s="875"/>
      <c r="CS92" s="876"/>
      <c r="CT92" s="876"/>
      <c r="CU92" s="876"/>
      <c r="CV92" s="877"/>
      <c r="CW92" s="875"/>
      <c r="CX92" s="876"/>
      <c r="CY92" s="876"/>
      <c r="CZ92" s="876"/>
      <c r="DA92" s="877"/>
      <c r="DB92" s="875"/>
      <c r="DC92" s="876"/>
      <c r="DD92" s="876"/>
      <c r="DE92" s="876"/>
      <c r="DF92" s="877"/>
      <c r="DG92" s="875"/>
      <c r="DH92" s="876"/>
      <c r="DI92" s="876"/>
      <c r="DJ92" s="876"/>
      <c r="DK92" s="877"/>
      <c r="DL92" s="875"/>
      <c r="DM92" s="876"/>
      <c r="DN92" s="876"/>
      <c r="DO92" s="876"/>
      <c r="DP92" s="877"/>
      <c r="DQ92" s="875"/>
      <c r="DR92" s="876"/>
      <c r="DS92" s="876"/>
      <c r="DT92" s="876"/>
      <c r="DU92" s="877"/>
      <c r="DV92" s="872"/>
      <c r="DW92" s="873"/>
      <c r="DX92" s="873"/>
      <c r="DY92" s="873"/>
      <c r="DZ92" s="874"/>
      <c r="EA92" s="212"/>
    </row>
    <row r="93" spans="1:131" ht="26.25" hidden="1" customHeight="1" x14ac:dyDescent="0.15">
      <c r="A93" s="227"/>
      <c r="B93" s="228"/>
      <c r="C93" s="228"/>
      <c r="D93" s="228"/>
      <c r="E93" s="228"/>
      <c r="F93" s="228"/>
      <c r="G93" s="228"/>
      <c r="H93" s="228"/>
      <c r="I93" s="228"/>
      <c r="J93" s="228"/>
      <c r="K93" s="228"/>
      <c r="L93" s="228"/>
      <c r="M93" s="228"/>
      <c r="N93" s="228"/>
      <c r="O93" s="228"/>
      <c r="P93" s="228"/>
      <c r="Q93" s="229"/>
      <c r="R93" s="229"/>
      <c r="S93" s="229"/>
      <c r="T93" s="229"/>
      <c r="U93" s="229"/>
      <c r="V93" s="229"/>
      <c r="W93" s="229"/>
      <c r="X93" s="229"/>
      <c r="Y93" s="229"/>
      <c r="Z93" s="229"/>
      <c r="AA93" s="229"/>
      <c r="AB93" s="229"/>
      <c r="AC93" s="229"/>
      <c r="AD93" s="229"/>
      <c r="AE93" s="229"/>
      <c r="AF93" s="229"/>
      <c r="AG93" s="229"/>
      <c r="AH93" s="229"/>
      <c r="AI93" s="229"/>
      <c r="AJ93" s="229"/>
      <c r="AK93" s="229"/>
      <c r="AL93" s="229"/>
      <c r="AM93" s="229"/>
      <c r="AN93" s="229"/>
      <c r="AO93" s="229"/>
      <c r="AP93" s="229"/>
      <c r="AQ93" s="229"/>
      <c r="AR93" s="229"/>
      <c r="AS93" s="229"/>
      <c r="AT93" s="229"/>
      <c r="AU93" s="229"/>
      <c r="AV93" s="229"/>
      <c r="AW93" s="229"/>
      <c r="AX93" s="229"/>
      <c r="AY93" s="229"/>
      <c r="AZ93" s="230"/>
      <c r="BA93" s="230"/>
      <c r="BB93" s="230"/>
      <c r="BC93" s="230"/>
      <c r="BD93" s="230"/>
      <c r="BE93" s="223"/>
      <c r="BF93" s="223"/>
      <c r="BG93" s="223"/>
      <c r="BH93" s="223"/>
      <c r="BI93" s="223"/>
      <c r="BJ93" s="223"/>
      <c r="BK93" s="223"/>
      <c r="BL93" s="223"/>
      <c r="BM93" s="223"/>
      <c r="BN93" s="223"/>
      <c r="BO93" s="223"/>
      <c r="BP93" s="223"/>
      <c r="BQ93" s="220">
        <v>87</v>
      </c>
      <c r="BR93" s="225"/>
      <c r="BS93" s="872"/>
      <c r="BT93" s="873"/>
      <c r="BU93" s="873"/>
      <c r="BV93" s="873"/>
      <c r="BW93" s="873"/>
      <c r="BX93" s="873"/>
      <c r="BY93" s="873"/>
      <c r="BZ93" s="873"/>
      <c r="CA93" s="873"/>
      <c r="CB93" s="873"/>
      <c r="CC93" s="873"/>
      <c r="CD93" s="873"/>
      <c r="CE93" s="873"/>
      <c r="CF93" s="873"/>
      <c r="CG93" s="878"/>
      <c r="CH93" s="875"/>
      <c r="CI93" s="876"/>
      <c r="CJ93" s="876"/>
      <c r="CK93" s="876"/>
      <c r="CL93" s="877"/>
      <c r="CM93" s="875"/>
      <c r="CN93" s="876"/>
      <c r="CO93" s="876"/>
      <c r="CP93" s="876"/>
      <c r="CQ93" s="877"/>
      <c r="CR93" s="875"/>
      <c r="CS93" s="876"/>
      <c r="CT93" s="876"/>
      <c r="CU93" s="876"/>
      <c r="CV93" s="877"/>
      <c r="CW93" s="875"/>
      <c r="CX93" s="876"/>
      <c r="CY93" s="876"/>
      <c r="CZ93" s="876"/>
      <c r="DA93" s="877"/>
      <c r="DB93" s="875"/>
      <c r="DC93" s="876"/>
      <c r="DD93" s="876"/>
      <c r="DE93" s="876"/>
      <c r="DF93" s="877"/>
      <c r="DG93" s="875"/>
      <c r="DH93" s="876"/>
      <c r="DI93" s="876"/>
      <c r="DJ93" s="876"/>
      <c r="DK93" s="877"/>
      <c r="DL93" s="875"/>
      <c r="DM93" s="876"/>
      <c r="DN93" s="876"/>
      <c r="DO93" s="876"/>
      <c r="DP93" s="877"/>
      <c r="DQ93" s="875"/>
      <c r="DR93" s="876"/>
      <c r="DS93" s="876"/>
      <c r="DT93" s="876"/>
      <c r="DU93" s="877"/>
      <c r="DV93" s="872"/>
      <c r="DW93" s="873"/>
      <c r="DX93" s="873"/>
      <c r="DY93" s="873"/>
      <c r="DZ93" s="874"/>
      <c r="EA93" s="212"/>
    </row>
    <row r="94" spans="1:131" ht="26.25" hidden="1" customHeight="1" x14ac:dyDescent="0.15">
      <c r="A94" s="227"/>
      <c r="B94" s="228"/>
      <c r="C94" s="228"/>
      <c r="D94" s="228"/>
      <c r="E94" s="228"/>
      <c r="F94" s="228"/>
      <c r="G94" s="228"/>
      <c r="H94" s="228"/>
      <c r="I94" s="228"/>
      <c r="J94" s="228"/>
      <c r="K94" s="228"/>
      <c r="L94" s="228"/>
      <c r="M94" s="228"/>
      <c r="N94" s="228"/>
      <c r="O94" s="228"/>
      <c r="P94" s="228"/>
      <c r="Q94" s="229"/>
      <c r="R94" s="229"/>
      <c r="S94" s="229"/>
      <c r="T94" s="229"/>
      <c r="U94" s="229"/>
      <c r="V94" s="229"/>
      <c r="W94" s="229"/>
      <c r="X94" s="229"/>
      <c r="Y94" s="229"/>
      <c r="Z94" s="229"/>
      <c r="AA94" s="229"/>
      <c r="AB94" s="229"/>
      <c r="AC94" s="229"/>
      <c r="AD94" s="229"/>
      <c r="AE94" s="229"/>
      <c r="AF94" s="229"/>
      <c r="AG94" s="229"/>
      <c r="AH94" s="229"/>
      <c r="AI94" s="229"/>
      <c r="AJ94" s="229"/>
      <c r="AK94" s="229"/>
      <c r="AL94" s="229"/>
      <c r="AM94" s="229"/>
      <c r="AN94" s="229"/>
      <c r="AO94" s="229"/>
      <c r="AP94" s="229"/>
      <c r="AQ94" s="229"/>
      <c r="AR94" s="229"/>
      <c r="AS94" s="229"/>
      <c r="AT94" s="229"/>
      <c r="AU94" s="229"/>
      <c r="AV94" s="229"/>
      <c r="AW94" s="229"/>
      <c r="AX94" s="229"/>
      <c r="AY94" s="229"/>
      <c r="AZ94" s="230"/>
      <c r="BA94" s="230"/>
      <c r="BB94" s="230"/>
      <c r="BC94" s="230"/>
      <c r="BD94" s="230"/>
      <c r="BE94" s="223"/>
      <c r="BF94" s="223"/>
      <c r="BG94" s="223"/>
      <c r="BH94" s="223"/>
      <c r="BI94" s="223"/>
      <c r="BJ94" s="223"/>
      <c r="BK94" s="223"/>
      <c r="BL94" s="223"/>
      <c r="BM94" s="223"/>
      <c r="BN94" s="223"/>
      <c r="BO94" s="223"/>
      <c r="BP94" s="223"/>
      <c r="BQ94" s="220">
        <v>88</v>
      </c>
      <c r="BR94" s="225"/>
      <c r="BS94" s="872"/>
      <c r="BT94" s="873"/>
      <c r="BU94" s="873"/>
      <c r="BV94" s="873"/>
      <c r="BW94" s="873"/>
      <c r="BX94" s="873"/>
      <c r="BY94" s="873"/>
      <c r="BZ94" s="873"/>
      <c r="CA94" s="873"/>
      <c r="CB94" s="873"/>
      <c r="CC94" s="873"/>
      <c r="CD94" s="873"/>
      <c r="CE94" s="873"/>
      <c r="CF94" s="873"/>
      <c r="CG94" s="878"/>
      <c r="CH94" s="875"/>
      <c r="CI94" s="876"/>
      <c r="CJ94" s="876"/>
      <c r="CK94" s="876"/>
      <c r="CL94" s="877"/>
      <c r="CM94" s="875"/>
      <c r="CN94" s="876"/>
      <c r="CO94" s="876"/>
      <c r="CP94" s="876"/>
      <c r="CQ94" s="877"/>
      <c r="CR94" s="875"/>
      <c r="CS94" s="876"/>
      <c r="CT94" s="876"/>
      <c r="CU94" s="876"/>
      <c r="CV94" s="877"/>
      <c r="CW94" s="875"/>
      <c r="CX94" s="876"/>
      <c r="CY94" s="876"/>
      <c r="CZ94" s="876"/>
      <c r="DA94" s="877"/>
      <c r="DB94" s="875"/>
      <c r="DC94" s="876"/>
      <c r="DD94" s="876"/>
      <c r="DE94" s="876"/>
      <c r="DF94" s="877"/>
      <c r="DG94" s="875"/>
      <c r="DH94" s="876"/>
      <c r="DI94" s="876"/>
      <c r="DJ94" s="876"/>
      <c r="DK94" s="877"/>
      <c r="DL94" s="875"/>
      <c r="DM94" s="876"/>
      <c r="DN94" s="876"/>
      <c r="DO94" s="876"/>
      <c r="DP94" s="877"/>
      <c r="DQ94" s="875"/>
      <c r="DR94" s="876"/>
      <c r="DS94" s="876"/>
      <c r="DT94" s="876"/>
      <c r="DU94" s="877"/>
      <c r="DV94" s="872"/>
      <c r="DW94" s="873"/>
      <c r="DX94" s="873"/>
      <c r="DY94" s="873"/>
      <c r="DZ94" s="874"/>
      <c r="EA94" s="212"/>
    </row>
    <row r="95" spans="1:131" ht="26.25" hidden="1" customHeight="1" x14ac:dyDescent="0.15">
      <c r="A95" s="227"/>
      <c r="B95" s="228"/>
      <c r="C95" s="228"/>
      <c r="D95" s="228"/>
      <c r="E95" s="228"/>
      <c r="F95" s="228"/>
      <c r="G95" s="228"/>
      <c r="H95" s="228"/>
      <c r="I95" s="228"/>
      <c r="J95" s="228"/>
      <c r="K95" s="228"/>
      <c r="L95" s="228"/>
      <c r="M95" s="228"/>
      <c r="N95" s="228"/>
      <c r="O95" s="228"/>
      <c r="P95" s="228"/>
      <c r="Q95" s="229"/>
      <c r="R95" s="229"/>
      <c r="S95" s="229"/>
      <c r="T95" s="229"/>
      <c r="U95" s="229"/>
      <c r="V95" s="229"/>
      <c r="W95" s="229"/>
      <c r="X95" s="229"/>
      <c r="Y95" s="229"/>
      <c r="Z95" s="229"/>
      <c r="AA95" s="229"/>
      <c r="AB95" s="229"/>
      <c r="AC95" s="229"/>
      <c r="AD95" s="229"/>
      <c r="AE95" s="229"/>
      <c r="AF95" s="229"/>
      <c r="AG95" s="229"/>
      <c r="AH95" s="229"/>
      <c r="AI95" s="229"/>
      <c r="AJ95" s="229"/>
      <c r="AK95" s="229"/>
      <c r="AL95" s="229"/>
      <c r="AM95" s="229"/>
      <c r="AN95" s="229"/>
      <c r="AO95" s="229"/>
      <c r="AP95" s="229"/>
      <c r="AQ95" s="229"/>
      <c r="AR95" s="229"/>
      <c r="AS95" s="229"/>
      <c r="AT95" s="229"/>
      <c r="AU95" s="229"/>
      <c r="AV95" s="229"/>
      <c r="AW95" s="229"/>
      <c r="AX95" s="229"/>
      <c r="AY95" s="229"/>
      <c r="AZ95" s="230"/>
      <c r="BA95" s="230"/>
      <c r="BB95" s="230"/>
      <c r="BC95" s="230"/>
      <c r="BD95" s="230"/>
      <c r="BE95" s="223"/>
      <c r="BF95" s="223"/>
      <c r="BG95" s="223"/>
      <c r="BH95" s="223"/>
      <c r="BI95" s="223"/>
      <c r="BJ95" s="223"/>
      <c r="BK95" s="223"/>
      <c r="BL95" s="223"/>
      <c r="BM95" s="223"/>
      <c r="BN95" s="223"/>
      <c r="BO95" s="223"/>
      <c r="BP95" s="223"/>
      <c r="BQ95" s="220">
        <v>89</v>
      </c>
      <c r="BR95" s="225"/>
      <c r="BS95" s="872"/>
      <c r="BT95" s="873"/>
      <c r="BU95" s="873"/>
      <c r="BV95" s="873"/>
      <c r="BW95" s="873"/>
      <c r="BX95" s="873"/>
      <c r="BY95" s="873"/>
      <c r="BZ95" s="873"/>
      <c r="CA95" s="873"/>
      <c r="CB95" s="873"/>
      <c r="CC95" s="873"/>
      <c r="CD95" s="873"/>
      <c r="CE95" s="873"/>
      <c r="CF95" s="873"/>
      <c r="CG95" s="878"/>
      <c r="CH95" s="875"/>
      <c r="CI95" s="876"/>
      <c r="CJ95" s="876"/>
      <c r="CK95" s="876"/>
      <c r="CL95" s="877"/>
      <c r="CM95" s="875"/>
      <c r="CN95" s="876"/>
      <c r="CO95" s="876"/>
      <c r="CP95" s="876"/>
      <c r="CQ95" s="877"/>
      <c r="CR95" s="875"/>
      <c r="CS95" s="876"/>
      <c r="CT95" s="876"/>
      <c r="CU95" s="876"/>
      <c r="CV95" s="877"/>
      <c r="CW95" s="875"/>
      <c r="CX95" s="876"/>
      <c r="CY95" s="876"/>
      <c r="CZ95" s="876"/>
      <c r="DA95" s="877"/>
      <c r="DB95" s="875"/>
      <c r="DC95" s="876"/>
      <c r="DD95" s="876"/>
      <c r="DE95" s="876"/>
      <c r="DF95" s="877"/>
      <c r="DG95" s="875"/>
      <c r="DH95" s="876"/>
      <c r="DI95" s="876"/>
      <c r="DJ95" s="876"/>
      <c r="DK95" s="877"/>
      <c r="DL95" s="875"/>
      <c r="DM95" s="876"/>
      <c r="DN95" s="876"/>
      <c r="DO95" s="876"/>
      <c r="DP95" s="877"/>
      <c r="DQ95" s="875"/>
      <c r="DR95" s="876"/>
      <c r="DS95" s="876"/>
      <c r="DT95" s="876"/>
      <c r="DU95" s="877"/>
      <c r="DV95" s="872"/>
      <c r="DW95" s="873"/>
      <c r="DX95" s="873"/>
      <c r="DY95" s="873"/>
      <c r="DZ95" s="874"/>
      <c r="EA95" s="212"/>
    </row>
    <row r="96" spans="1:131" ht="26.25" hidden="1" customHeight="1" x14ac:dyDescent="0.15">
      <c r="A96" s="227"/>
      <c r="B96" s="228"/>
      <c r="C96" s="228"/>
      <c r="D96" s="228"/>
      <c r="E96" s="228"/>
      <c r="F96" s="228"/>
      <c r="G96" s="228"/>
      <c r="H96" s="228"/>
      <c r="I96" s="228"/>
      <c r="J96" s="228"/>
      <c r="K96" s="228"/>
      <c r="L96" s="228"/>
      <c r="M96" s="228"/>
      <c r="N96" s="228"/>
      <c r="O96" s="228"/>
      <c r="P96" s="228"/>
      <c r="Q96" s="229"/>
      <c r="R96" s="229"/>
      <c r="S96" s="229"/>
      <c r="T96" s="229"/>
      <c r="U96" s="229"/>
      <c r="V96" s="229"/>
      <c r="W96" s="229"/>
      <c r="X96" s="229"/>
      <c r="Y96" s="229"/>
      <c r="Z96" s="229"/>
      <c r="AA96" s="229"/>
      <c r="AB96" s="229"/>
      <c r="AC96" s="229"/>
      <c r="AD96" s="229"/>
      <c r="AE96" s="229"/>
      <c r="AF96" s="229"/>
      <c r="AG96" s="229"/>
      <c r="AH96" s="229"/>
      <c r="AI96" s="229"/>
      <c r="AJ96" s="229"/>
      <c r="AK96" s="229"/>
      <c r="AL96" s="229"/>
      <c r="AM96" s="229"/>
      <c r="AN96" s="229"/>
      <c r="AO96" s="229"/>
      <c r="AP96" s="229"/>
      <c r="AQ96" s="229"/>
      <c r="AR96" s="229"/>
      <c r="AS96" s="229"/>
      <c r="AT96" s="229"/>
      <c r="AU96" s="229"/>
      <c r="AV96" s="229"/>
      <c r="AW96" s="229"/>
      <c r="AX96" s="229"/>
      <c r="AY96" s="229"/>
      <c r="AZ96" s="230"/>
      <c r="BA96" s="230"/>
      <c r="BB96" s="230"/>
      <c r="BC96" s="230"/>
      <c r="BD96" s="230"/>
      <c r="BE96" s="223"/>
      <c r="BF96" s="223"/>
      <c r="BG96" s="223"/>
      <c r="BH96" s="223"/>
      <c r="BI96" s="223"/>
      <c r="BJ96" s="223"/>
      <c r="BK96" s="223"/>
      <c r="BL96" s="223"/>
      <c r="BM96" s="223"/>
      <c r="BN96" s="223"/>
      <c r="BO96" s="223"/>
      <c r="BP96" s="223"/>
      <c r="BQ96" s="220">
        <v>90</v>
      </c>
      <c r="BR96" s="225"/>
      <c r="BS96" s="872"/>
      <c r="BT96" s="873"/>
      <c r="BU96" s="873"/>
      <c r="BV96" s="873"/>
      <c r="BW96" s="873"/>
      <c r="BX96" s="873"/>
      <c r="BY96" s="873"/>
      <c r="BZ96" s="873"/>
      <c r="CA96" s="873"/>
      <c r="CB96" s="873"/>
      <c r="CC96" s="873"/>
      <c r="CD96" s="873"/>
      <c r="CE96" s="873"/>
      <c r="CF96" s="873"/>
      <c r="CG96" s="878"/>
      <c r="CH96" s="875"/>
      <c r="CI96" s="876"/>
      <c r="CJ96" s="876"/>
      <c r="CK96" s="876"/>
      <c r="CL96" s="877"/>
      <c r="CM96" s="875"/>
      <c r="CN96" s="876"/>
      <c r="CO96" s="876"/>
      <c r="CP96" s="876"/>
      <c r="CQ96" s="877"/>
      <c r="CR96" s="875"/>
      <c r="CS96" s="876"/>
      <c r="CT96" s="876"/>
      <c r="CU96" s="876"/>
      <c r="CV96" s="877"/>
      <c r="CW96" s="875"/>
      <c r="CX96" s="876"/>
      <c r="CY96" s="876"/>
      <c r="CZ96" s="876"/>
      <c r="DA96" s="877"/>
      <c r="DB96" s="875"/>
      <c r="DC96" s="876"/>
      <c r="DD96" s="876"/>
      <c r="DE96" s="876"/>
      <c r="DF96" s="877"/>
      <c r="DG96" s="875"/>
      <c r="DH96" s="876"/>
      <c r="DI96" s="876"/>
      <c r="DJ96" s="876"/>
      <c r="DK96" s="877"/>
      <c r="DL96" s="875"/>
      <c r="DM96" s="876"/>
      <c r="DN96" s="876"/>
      <c r="DO96" s="876"/>
      <c r="DP96" s="877"/>
      <c r="DQ96" s="875"/>
      <c r="DR96" s="876"/>
      <c r="DS96" s="876"/>
      <c r="DT96" s="876"/>
      <c r="DU96" s="877"/>
      <c r="DV96" s="872"/>
      <c r="DW96" s="873"/>
      <c r="DX96" s="873"/>
      <c r="DY96" s="873"/>
      <c r="DZ96" s="874"/>
      <c r="EA96" s="212"/>
    </row>
    <row r="97" spans="1:131" ht="26.25" hidden="1" customHeight="1" x14ac:dyDescent="0.15">
      <c r="A97" s="227"/>
      <c r="B97" s="228"/>
      <c r="C97" s="228"/>
      <c r="D97" s="228"/>
      <c r="E97" s="228"/>
      <c r="F97" s="228"/>
      <c r="G97" s="228"/>
      <c r="H97" s="228"/>
      <c r="I97" s="228"/>
      <c r="J97" s="228"/>
      <c r="K97" s="228"/>
      <c r="L97" s="228"/>
      <c r="M97" s="228"/>
      <c r="N97" s="228"/>
      <c r="O97" s="228"/>
      <c r="P97" s="228"/>
      <c r="Q97" s="229"/>
      <c r="R97" s="229"/>
      <c r="S97" s="229"/>
      <c r="T97" s="229"/>
      <c r="U97" s="229"/>
      <c r="V97" s="229"/>
      <c r="W97" s="229"/>
      <c r="X97" s="229"/>
      <c r="Y97" s="229"/>
      <c r="Z97" s="229"/>
      <c r="AA97" s="229"/>
      <c r="AB97" s="229"/>
      <c r="AC97" s="229"/>
      <c r="AD97" s="229"/>
      <c r="AE97" s="229"/>
      <c r="AF97" s="229"/>
      <c r="AG97" s="229"/>
      <c r="AH97" s="229"/>
      <c r="AI97" s="229"/>
      <c r="AJ97" s="229"/>
      <c r="AK97" s="229"/>
      <c r="AL97" s="229"/>
      <c r="AM97" s="229"/>
      <c r="AN97" s="229"/>
      <c r="AO97" s="229"/>
      <c r="AP97" s="229"/>
      <c r="AQ97" s="229"/>
      <c r="AR97" s="229"/>
      <c r="AS97" s="229"/>
      <c r="AT97" s="229"/>
      <c r="AU97" s="229"/>
      <c r="AV97" s="229"/>
      <c r="AW97" s="229"/>
      <c r="AX97" s="229"/>
      <c r="AY97" s="229"/>
      <c r="AZ97" s="230"/>
      <c r="BA97" s="230"/>
      <c r="BB97" s="230"/>
      <c r="BC97" s="230"/>
      <c r="BD97" s="230"/>
      <c r="BE97" s="223"/>
      <c r="BF97" s="223"/>
      <c r="BG97" s="223"/>
      <c r="BH97" s="223"/>
      <c r="BI97" s="223"/>
      <c r="BJ97" s="223"/>
      <c r="BK97" s="223"/>
      <c r="BL97" s="223"/>
      <c r="BM97" s="223"/>
      <c r="BN97" s="223"/>
      <c r="BO97" s="223"/>
      <c r="BP97" s="223"/>
      <c r="BQ97" s="220">
        <v>91</v>
      </c>
      <c r="BR97" s="225"/>
      <c r="BS97" s="872"/>
      <c r="BT97" s="873"/>
      <c r="BU97" s="873"/>
      <c r="BV97" s="873"/>
      <c r="BW97" s="873"/>
      <c r="BX97" s="873"/>
      <c r="BY97" s="873"/>
      <c r="BZ97" s="873"/>
      <c r="CA97" s="873"/>
      <c r="CB97" s="873"/>
      <c r="CC97" s="873"/>
      <c r="CD97" s="873"/>
      <c r="CE97" s="873"/>
      <c r="CF97" s="873"/>
      <c r="CG97" s="878"/>
      <c r="CH97" s="875"/>
      <c r="CI97" s="876"/>
      <c r="CJ97" s="876"/>
      <c r="CK97" s="876"/>
      <c r="CL97" s="877"/>
      <c r="CM97" s="875"/>
      <c r="CN97" s="876"/>
      <c r="CO97" s="876"/>
      <c r="CP97" s="876"/>
      <c r="CQ97" s="877"/>
      <c r="CR97" s="875"/>
      <c r="CS97" s="876"/>
      <c r="CT97" s="876"/>
      <c r="CU97" s="876"/>
      <c r="CV97" s="877"/>
      <c r="CW97" s="875"/>
      <c r="CX97" s="876"/>
      <c r="CY97" s="876"/>
      <c r="CZ97" s="876"/>
      <c r="DA97" s="877"/>
      <c r="DB97" s="875"/>
      <c r="DC97" s="876"/>
      <c r="DD97" s="876"/>
      <c r="DE97" s="876"/>
      <c r="DF97" s="877"/>
      <c r="DG97" s="875"/>
      <c r="DH97" s="876"/>
      <c r="DI97" s="876"/>
      <c r="DJ97" s="876"/>
      <c r="DK97" s="877"/>
      <c r="DL97" s="875"/>
      <c r="DM97" s="876"/>
      <c r="DN97" s="876"/>
      <c r="DO97" s="876"/>
      <c r="DP97" s="877"/>
      <c r="DQ97" s="875"/>
      <c r="DR97" s="876"/>
      <c r="DS97" s="876"/>
      <c r="DT97" s="876"/>
      <c r="DU97" s="877"/>
      <c r="DV97" s="872"/>
      <c r="DW97" s="873"/>
      <c r="DX97" s="873"/>
      <c r="DY97" s="873"/>
      <c r="DZ97" s="874"/>
      <c r="EA97" s="212"/>
    </row>
    <row r="98" spans="1:131" ht="26.25" hidden="1" customHeight="1" x14ac:dyDescent="0.15">
      <c r="A98" s="227"/>
      <c r="B98" s="228"/>
      <c r="C98" s="228"/>
      <c r="D98" s="228"/>
      <c r="E98" s="228"/>
      <c r="F98" s="228"/>
      <c r="G98" s="228"/>
      <c r="H98" s="228"/>
      <c r="I98" s="228"/>
      <c r="J98" s="228"/>
      <c r="K98" s="228"/>
      <c r="L98" s="228"/>
      <c r="M98" s="228"/>
      <c r="N98" s="228"/>
      <c r="O98" s="228"/>
      <c r="P98" s="228"/>
      <c r="Q98" s="229"/>
      <c r="R98" s="229"/>
      <c r="S98" s="229"/>
      <c r="T98" s="229"/>
      <c r="U98" s="229"/>
      <c r="V98" s="229"/>
      <c r="W98" s="229"/>
      <c r="X98" s="229"/>
      <c r="Y98" s="229"/>
      <c r="Z98" s="229"/>
      <c r="AA98" s="229"/>
      <c r="AB98" s="229"/>
      <c r="AC98" s="229"/>
      <c r="AD98" s="229"/>
      <c r="AE98" s="229"/>
      <c r="AF98" s="229"/>
      <c r="AG98" s="229"/>
      <c r="AH98" s="229"/>
      <c r="AI98" s="229"/>
      <c r="AJ98" s="229"/>
      <c r="AK98" s="229"/>
      <c r="AL98" s="229"/>
      <c r="AM98" s="229"/>
      <c r="AN98" s="229"/>
      <c r="AO98" s="229"/>
      <c r="AP98" s="229"/>
      <c r="AQ98" s="229"/>
      <c r="AR98" s="229"/>
      <c r="AS98" s="229"/>
      <c r="AT98" s="229"/>
      <c r="AU98" s="229"/>
      <c r="AV98" s="229"/>
      <c r="AW98" s="229"/>
      <c r="AX98" s="229"/>
      <c r="AY98" s="229"/>
      <c r="AZ98" s="230"/>
      <c r="BA98" s="230"/>
      <c r="BB98" s="230"/>
      <c r="BC98" s="230"/>
      <c r="BD98" s="230"/>
      <c r="BE98" s="223"/>
      <c r="BF98" s="223"/>
      <c r="BG98" s="223"/>
      <c r="BH98" s="223"/>
      <c r="BI98" s="223"/>
      <c r="BJ98" s="223"/>
      <c r="BK98" s="223"/>
      <c r="BL98" s="223"/>
      <c r="BM98" s="223"/>
      <c r="BN98" s="223"/>
      <c r="BO98" s="223"/>
      <c r="BP98" s="223"/>
      <c r="BQ98" s="220">
        <v>92</v>
      </c>
      <c r="BR98" s="225"/>
      <c r="BS98" s="872"/>
      <c r="BT98" s="873"/>
      <c r="BU98" s="873"/>
      <c r="BV98" s="873"/>
      <c r="BW98" s="873"/>
      <c r="BX98" s="873"/>
      <c r="BY98" s="873"/>
      <c r="BZ98" s="873"/>
      <c r="CA98" s="873"/>
      <c r="CB98" s="873"/>
      <c r="CC98" s="873"/>
      <c r="CD98" s="873"/>
      <c r="CE98" s="873"/>
      <c r="CF98" s="873"/>
      <c r="CG98" s="878"/>
      <c r="CH98" s="875"/>
      <c r="CI98" s="876"/>
      <c r="CJ98" s="876"/>
      <c r="CK98" s="876"/>
      <c r="CL98" s="877"/>
      <c r="CM98" s="875"/>
      <c r="CN98" s="876"/>
      <c r="CO98" s="876"/>
      <c r="CP98" s="876"/>
      <c r="CQ98" s="877"/>
      <c r="CR98" s="875"/>
      <c r="CS98" s="876"/>
      <c r="CT98" s="876"/>
      <c r="CU98" s="876"/>
      <c r="CV98" s="877"/>
      <c r="CW98" s="875"/>
      <c r="CX98" s="876"/>
      <c r="CY98" s="876"/>
      <c r="CZ98" s="876"/>
      <c r="DA98" s="877"/>
      <c r="DB98" s="875"/>
      <c r="DC98" s="876"/>
      <c r="DD98" s="876"/>
      <c r="DE98" s="876"/>
      <c r="DF98" s="877"/>
      <c r="DG98" s="875"/>
      <c r="DH98" s="876"/>
      <c r="DI98" s="876"/>
      <c r="DJ98" s="876"/>
      <c r="DK98" s="877"/>
      <c r="DL98" s="875"/>
      <c r="DM98" s="876"/>
      <c r="DN98" s="876"/>
      <c r="DO98" s="876"/>
      <c r="DP98" s="877"/>
      <c r="DQ98" s="875"/>
      <c r="DR98" s="876"/>
      <c r="DS98" s="876"/>
      <c r="DT98" s="876"/>
      <c r="DU98" s="877"/>
      <c r="DV98" s="872"/>
      <c r="DW98" s="873"/>
      <c r="DX98" s="873"/>
      <c r="DY98" s="873"/>
      <c r="DZ98" s="874"/>
      <c r="EA98" s="212"/>
    </row>
    <row r="99" spans="1:131" ht="26.25" hidden="1" customHeight="1" x14ac:dyDescent="0.15">
      <c r="A99" s="227"/>
      <c r="B99" s="228"/>
      <c r="C99" s="228"/>
      <c r="D99" s="228"/>
      <c r="E99" s="228"/>
      <c r="F99" s="228"/>
      <c r="G99" s="228"/>
      <c r="H99" s="228"/>
      <c r="I99" s="228"/>
      <c r="J99" s="228"/>
      <c r="K99" s="228"/>
      <c r="L99" s="228"/>
      <c r="M99" s="228"/>
      <c r="N99" s="228"/>
      <c r="O99" s="228"/>
      <c r="P99" s="228"/>
      <c r="Q99" s="229"/>
      <c r="R99" s="229"/>
      <c r="S99" s="229"/>
      <c r="T99" s="229"/>
      <c r="U99" s="229"/>
      <c r="V99" s="229"/>
      <c r="W99" s="229"/>
      <c r="X99" s="229"/>
      <c r="Y99" s="229"/>
      <c r="Z99" s="229"/>
      <c r="AA99" s="229"/>
      <c r="AB99" s="229"/>
      <c r="AC99" s="229"/>
      <c r="AD99" s="229"/>
      <c r="AE99" s="229"/>
      <c r="AF99" s="229"/>
      <c r="AG99" s="229"/>
      <c r="AH99" s="229"/>
      <c r="AI99" s="229"/>
      <c r="AJ99" s="229"/>
      <c r="AK99" s="229"/>
      <c r="AL99" s="229"/>
      <c r="AM99" s="229"/>
      <c r="AN99" s="229"/>
      <c r="AO99" s="229"/>
      <c r="AP99" s="229"/>
      <c r="AQ99" s="229"/>
      <c r="AR99" s="229"/>
      <c r="AS99" s="229"/>
      <c r="AT99" s="229"/>
      <c r="AU99" s="229"/>
      <c r="AV99" s="229"/>
      <c r="AW99" s="229"/>
      <c r="AX99" s="229"/>
      <c r="AY99" s="229"/>
      <c r="AZ99" s="230"/>
      <c r="BA99" s="230"/>
      <c r="BB99" s="230"/>
      <c r="BC99" s="230"/>
      <c r="BD99" s="230"/>
      <c r="BE99" s="223"/>
      <c r="BF99" s="223"/>
      <c r="BG99" s="223"/>
      <c r="BH99" s="223"/>
      <c r="BI99" s="223"/>
      <c r="BJ99" s="223"/>
      <c r="BK99" s="223"/>
      <c r="BL99" s="223"/>
      <c r="BM99" s="223"/>
      <c r="BN99" s="223"/>
      <c r="BO99" s="223"/>
      <c r="BP99" s="223"/>
      <c r="BQ99" s="220">
        <v>93</v>
      </c>
      <c r="BR99" s="225"/>
      <c r="BS99" s="872"/>
      <c r="BT99" s="873"/>
      <c r="BU99" s="873"/>
      <c r="BV99" s="873"/>
      <c r="BW99" s="873"/>
      <c r="BX99" s="873"/>
      <c r="BY99" s="873"/>
      <c r="BZ99" s="873"/>
      <c r="CA99" s="873"/>
      <c r="CB99" s="873"/>
      <c r="CC99" s="873"/>
      <c r="CD99" s="873"/>
      <c r="CE99" s="873"/>
      <c r="CF99" s="873"/>
      <c r="CG99" s="878"/>
      <c r="CH99" s="875"/>
      <c r="CI99" s="876"/>
      <c r="CJ99" s="876"/>
      <c r="CK99" s="876"/>
      <c r="CL99" s="877"/>
      <c r="CM99" s="875"/>
      <c r="CN99" s="876"/>
      <c r="CO99" s="876"/>
      <c r="CP99" s="876"/>
      <c r="CQ99" s="877"/>
      <c r="CR99" s="875"/>
      <c r="CS99" s="876"/>
      <c r="CT99" s="876"/>
      <c r="CU99" s="876"/>
      <c r="CV99" s="877"/>
      <c r="CW99" s="875"/>
      <c r="CX99" s="876"/>
      <c r="CY99" s="876"/>
      <c r="CZ99" s="876"/>
      <c r="DA99" s="877"/>
      <c r="DB99" s="875"/>
      <c r="DC99" s="876"/>
      <c r="DD99" s="876"/>
      <c r="DE99" s="876"/>
      <c r="DF99" s="877"/>
      <c r="DG99" s="875"/>
      <c r="DH99" s="876"/>
      <c r="DI99" s="876"/>
      <c r="DJ99" s="876"/>
      <c r="DK99" s="877"/>
      <c r="DL99" s="875"/>
      <c r="DM99" s="876"/>
      <c r="DN99" s="876"/>
      <c r="DO99" s="876"/>
      <c r="DP99" s="877"/>
      <c r="DQ99" s="875"/>
      <c r="DR99" s="876"/>
      <c r="DS99" s="876"/>
      <c r="DT99" s="876"/>
      <c r="DU99" s="877"/>
      <c r="DV99" s="872"/>
      <c r="DW99" s="873"/>
      <c r="DX99" s="873"/>
      <c r="DY99" s="873"/>
      <c r="DZ99" s="874"/>
      <c r="EA99" s="212"/>
    </row>
    <row r="100" spans="1:131" ht="26.25" hidden="1" customHeight="1" x14ac:dyDescent="0.15">
      <c r="A100" s="227"/>
      <c r="B100" s="228"/>
      <c r="C100" s="228"/>
      <c r="D100" s="228"/>
      <c r="E100" s="228"/>
      <c r="F100" s="228"/>
      <c r="G100" s="228"/>
      <c r="H100" s="228"/>
      <c r="I100" s="228"/>
      <c r="J100" s="228"/>
      <c r="K100" s="228"/>
      <c r="L100" s="228"/>
      <c r="M100" s="228"/>
      <c r="N100" s="228"/>
      <c r="O100" s="228"/>
      <c r="P100" s="228"/>
      <c r="Q100" s="229"/>
      <c r="R100" s="229"/>
      <c r="S100" s="229"/>
      <c r="T100" s="229"/>
      <c r="U100" s="229"/>
      <c r="V100" s="229"/>
      <c r="W100" s="229"/>
      <c r="X100" s="229"/>
      <c r="Y100" s="229"/>
      <c r="Z100" s="229"/>
      <c r="AA100" s="229"/>
      <c r="AB100" s="229"/>
      <c r="AC100" s="229"/>
      <c r="AD100" s="229"/>
      <c r="AE100" s="229"/>
      <c r="AF100" s="229"/>
      <c r="AG100" s="229"/>
      <c r="AH100" s="229"/>
      <c r="AI100" s="229"/>
      <c r="AJ100" s="229"/>
      <c r="AK100" s="229"/>
      <c r="AL100" s="229"/>
      <c r="AM100" s="229"/>
      <c r="AN100" s="229"/>
      <c r="AO100" s="229"/>
      <c r="AP100" s="229"/>
      <c r="AQ100" s="229"/>
      <c r="AR100" s="229"/>
      <c r="AS100" s="229"/>
      <c r="AT100" s="229"/>
      <c r="AU100" s="229"/>
      <c r="AV100" s="229"/>
      <c r="AW100" s="229"/>
      <c r="AX100" s="229"/>
      <c r="AY100" s="229"/>
      <c r="AZ100" s="230"/>
      <c r="BA100" s="230"/>
      <c r="BB100" s="230"/>
      <c r="BC100" s="230"/>
      <c r="BD100" s="230"/>
      <c r="BE100" s="223"/>
      <c r="BF100" s="223"/>
      <c r="BG100" s="223"/>
      <c r="BH100" s="223"/>
      <c r="BI100" s="223"/>
      <c r="BJ100" s="223"/>
      <c r="BK100" s="223"/>
      <c r="BL100" s="223"/>
      <c r="BM100" s="223"/>
      <c r="BN100" s="223"/>
      <c r="BO100" s="223"/>
      <c r="BP100" s="223"/>
      <c r="BQ100" s="220">
        <v>94</v>
      </c>
      <c r="BR100" s="225"/>
      <c r="BS100" s="872"/>
      <c r="BT100" s="873"/>
      <c r="BU100" s="873"/>
      <c r="BV100" s="873"/>
      <c r="BW100" s="873"/>
      <c r="BX100" s="873"/>
      <c r="BY100" s="873"/>
      <c r="BZ100" s="873"/>
      <c r="CA100" s="873"/>
      <c r="CB100" s="873"/>
      <c r="CC100" s="873"/>
      <c r="CD100" s="873"/>
      <c r="CE100" s="873"/>
      <c r="CF100" s="873"/>
      <c r="CG100" s="878"/>
      <c r="CH100" s="875"/>
      <c r="CI100" s="876"/>
      <c r="CJ100" s="876"/>
      <c r="CK100" s="876"/>
      <c r="CL100" s="877"/>
      <c r="CM100" s="875"/>
      <c r="CN100" s="876"/>
      <c r="CO100" s="876"/>
      <c r="CP100" s="876"/>
      <c r="CQ100" s="877"/>
      <c r="CR100" s="875"/>
      <c r="CS100" s="876"/>
      <c r="CT100" s="876"/>
      <c r="CU100" s="876"/>
      <c r="CV100" s="877"/>
      <c r="CW100" s="875"/>
      <c r="CX100" s="876"/>
      <c r="CY100" s="876"/>
      <c r="CZ100" s="876"/>
      <c r="DA100" s="877"/>
      <c r="DB100" s="875"/>
      <c r="DC100" s="876"/>
      <c r="DD100" s="876"/>
      <c r="DE100" s="876"/>
      <c r="DF100" s="877"/>
      <c r="DG100" s="875"/>
      <c r="DH100" s="876"/>
      <c r="DI100" s="876"/>
      <c r="DJ100" s="876"/>
      <c r="DK100" s="877"/>
      <c r="DL100" s="875"/>
      <c r="DM100" s="876"/>
      <c r="DN100" s="876"/>
      <c r="DO100" s="876"/>
      <c r="DP100" s="877"/>
      <c r="DQ100" s="875"/>
      <c r="DR100" s="876"/>
      <c r="DS100" s="876"/>
      <c r="DT100" s="876"/>
      <c r="DU100" s="877"/>
      <c r="DV100" s="872"/>
      <c r="DW100" s="873"/>
      <c r="DX100" s="873"/>
      <c r="DY100" s="873"/>
      <c r="DZ100" s="874"/>
      <c r="EA100" s="212"/>
    </row>
    <row r="101" spans="1:131" ht="26.25" hidden="1" customHeight="1" x14ac:dyDescent="0.15">
      <c r="A101" s="227"/>
      <c r="B101" s="228"/>
      <c r="C101" s="228"/>
      <c r="D101" s="228"/>
      <c r="E101" s="228"/>
      <c r="F101" s="228"/>
      <c r="G101" s="228"/>
      <c r="H101" s="228"/>
      <c r="I101" s="228"/>
      <c r="J101" s="228"/>
      <c r="K101" s="228"/>
      <c r="L101" s="228"/>
      <c r="M101" s="228"/>
      <c r="N101" s="228"/>
      <c r="O101" s="228"/>
      <c r="P101" s="228"/>
      <c r="Q101" s="229"/>
      <c r="R101" s="229"/>
      <c r="S101" s="229"/>
      <c r="T101" s="229"/>
      <c r="U101" s="229"/>
      <c r="V101" s="229"/>
      <c r="W101" s="229"/>
      <c r="X101" s="229"/>
      <c r="Y101" s="229"/>
      <c r="Z101" s="229"/>
      <c r="AA101" s="229"/>
      <c r="AB101" s="229"/>
      <c r="AC101" s="229"/>
      <c r="AD101" s="229"/>
      <c r="AE101" s="229"/>
      <c r="AF101" s="229"/>
      <c r="AG101" s="229"/>
      <c r="AH101" s="229"/>
      <c r="AI101" s="229"/>
      <c r="AJ101" s="229"/>
      <c r="AK101" s="229"/>
      <c r="AL101" s="229"/>
      <c r="AM101" s="229"/>
      <c r="AN101" s="229"/>
      <c r="AO101" s="229"/>
      <c r="AP101" s="229"/>
      <c r="AQ101" s="229"/>
      <c r="AR101" s="229"/>
      <c r="AS101" s="229"/>
      <c r="AT101" s="229"/>
      <c r="AU101" s="229"/>
      <c r="AV101" s="229"/>
      <c r="AW101" s="229"/>
      <c r="AX101" s="229"/>
      <c r="AY101" s="229"/>
      <c r="AZ101" s="230"/>
      <c r="BA101" s="230"/>
      <c r="BB101" s="230"/>
      <c r="BC101" s="230"/>
      <c r="BD101" s="230"/>
      <c r="BE101" s="223"/>
      <c r="BF101" s="223"/>
      <c r="BG101" s="223"/>
      <c r="BH101" s="223"/>
      <c r="BI101" s="223"/>
      <c r="BJ101" s="223"/>
      <c r="BK101" s="223"/>
      <c r="BL101" s="223"/>
      <c r="BM101" s="223"/>
      <c r="BN101" s="223"/>
      <c r="BO101" s="223"/>
      <c r="BP101" s="223"/>
      <c r="BQ101" s="220">
        <v>95</v>
      </c>
      <c r="BR101" s="225"/>
      <c r="BS101" s="872"/>
      <c r="BT101" s="873"/>
      <c r="BU101" s="873"/>
      <c r="BV101" s="873"/>
      <c r="BW101" s="873"/>
      <c r="BX101" s="873"/>
      <c r="BY101" s="873"/>
      <c r="BZ101" s="873"/>
      <c r="CA101" s="873"/>
      <c r="CB101" s="873"/>
      <c r="CC101" s="873"/>
      <c r="CD101" s="873"/>
      <c r="CE101" s="873"/>
      <c r="CF101" s="873"/>
      <c r="CG101" s="878"/>
      <c r="CH101" s="875"/>
      <c r="CI101" s="876"/>
      <c r="CJ101" s="876"/>
      <c r="CK101" s="876"/>
      <c r="CL101" s="877"/>
      <c r="CM101" s="875"/>
      <c r="CN101" s="876"/>
      <c r="CO101" s="876"/>
      <c r="CP101" s="876"/>
      <c r="CQ101" s="877"/>
      <c r="CR101" s="875"/>
      <c r="CS101" s="876"/>
      <c r="CT101" s="876"/>
      <c r="CU101" s="876"/>
      <c r="CV101" s="877"/>
      <c r="CW101" s="875"/>
      <c r="CX101" s="876"/>
      <c r="CY101" s="876"/>
      <c r="CZ101" s="876"/>
      <c r="DA101" s="877"/>
      <c r="DB101" s="875"/>
      <c r="DC101" s="876"/>
      <c r="DD101" s="876"/>
      <c r="DE101" s="876"/>
      <c r="DF101" s="877"/>
      <c r="DG101" s="875"/>
      <c r="DH101" s="876"/>
      <c r="DI101" s="876"/>
      <c r="DJ101" s="876"/>
      <c r="DK101" s="877"/>
      <c r="DL101" s="875"/>
      <c r="DM101" s="876"/>
      <c r="DN101" s="876"/>
      <c r="DO101" s="876"/>
      <c r="DP101" s="877"/>
      <c r="DQ101" s="875"/>
      <c r="DR101" s="876"/>
      <c r="DS101" s="876"/>
      <c r="DT101" s="876"/>
      <c r="DU101" s="877"/>
      <c r="DV101" s="872"/>
      <c r="DW101" s="873"/>
      <c r="DX101" s="873"/>
      <c r="DY101" s="873"/>
      <c r="DZ101" s="874"/>
      <c r="EA101" s="212"/>
    </row>
    <row r="102" spans="1:131" ht="26.25" customHeight="1" thickBot="1" x14ac:dyDescent="0.2">
      <c r="A102" s="227"/>
      <c r="B102" s="228"/>
      <c r="C102" s="228"/>
      <c r="D102" s="228"/>
      <c r="E102" s="228"/>
      <c r="F102" s="228"/>
      <c r="G102" s="228"/>
      <c r="H102" s="228"/>
      <c r="I102" s="228"/>
      <c r="J102" s="228"/>
      <c r="K102" s="228"/>
      <c r="L102" s="228"/>
      <c r="M102" s="228"/>
      <c r="N102" s="228"/>
      <c r="O102" s="228"/>
      <c r="P102" s="228"/>
      <c r="Q102" s="229"/>
      <c r="R102" s="229"/>
      <c r="S102" s="229"/>
      <c r="T102" s="229"/>
      <c r="U102" s="229"/>
      <c r="V102" s="229"/>
      <c r="W102" s="229"/>
      <c r="X102" s="229"/>
      <c r="Y102" s="229"/>
      <c r="Z102" s="229"/>
      <c r="AA102" s="229"/>
      <c r="AB102" s="229"/>
      <c r="AC102" s="229"/>
      <c r="AD102" s="229"/>
      <c r="AE102" s="229"/>
      <c r="AF102" s="229"/>
      <c r="AG102" s="229"/>
      <c r="AH102" s="229"/>
      <c r="AI102" s="229"/>
      <c r="AJ102" s="229"/>
      <c r="AK102" s="229"/>
      <c r="AL102" s="229"/>
      <c r="AM102" s="229"/>
      <c r="AN102" s="229"/>
      <c r="AO102" s="229"/>
      <c r="AP102" s="229"/>
      <c r="AQ102" s="229"/>
      <c r="AR102" s="229"/>
      <c r="AS102" s="229"/>
      <c r="AT102" s="229"/>
      <c r="AU102" s="229"/>
      <c r="AV102" s="229"/>
      <c r="AW102" s="229"/>
      <c r="AX102" s="229"/>
      <c r="AY102" s="229"/>
      <c r="AZ102" s="230"/>
      <c r="BA102" s="230"/>
      <c r="BB102" s="230"/>
      <c r="BC102" s="230"/>
      <c r="BD102" s="230"/>
      <c r="BE102" s="223"/>
      <c r="BF102" s="223"/>
      <c r="BG102" s="223"/>
      <c r="BH102" s="223"/>
      <c r="BI102" s="223"/>
      <c r="BJ102" s="223"/>
      <c r="BK102" s="223"/>
      <c r="BL102" s="223"/>
      <c r="BM102" s="223"/>
      <c r="BN102" s="223"/>
      <c r="BO102" s="223"/>
      <c r="BP102" s="223"/>
      <c r="BQ102" s="222" t="s">
        <v>377</v>
      </c>
      <c r="BR102" s="802" t="s">
        <v>402</v>
      </c>
      <c r="BS102" s="803"/>
      <c r="BT102" s="803"/>
      <c r="BU102" s="803"/>
      <c r="BV102" s="803"/>
      <c r="BW102" s="803"/>
      <c r="BX102" s="803"/>
      <c r="BY102" s="803"/>
      <c r="BZ102" s="803"/>
      <c r="CA102" s="803"/>
      <c r="CB102" s="803"/>
      <c r="CC102" s="803"/>
      <c r="CD102" s="803"/>
      <c r="CE102" s="803"/>
      <c r="CF102" s="803"/>
      <c r="CG102" s="804"/>
      <c r="CH102" s="900"/>
      <c r="CI102" s="901"/>
      <c r="CJ102" s="901"/>
      <c r="CK102" s="901"/>
      <c r="CL102" s="902"/>
      <c r="CM102" s="900"/>
      <c r="CN102" s="901"/>
      <c r="CO102" s="901"/>
      <c r="CP102" s="901"/>
      <c r="CQ102" s="902"/>
      <c r="CR102" s="903">
        <v>35</v>
      </c>
      <c r="CS102" s="865"/>
      <c r="CT102" s="865"/>
      <c r="CU102" s="865"/>
      <c r="CV102" s="904"/>
      <c r="CW102" s="903" t="s">
        <v>549</v>
      </c>
      <c r="CX102" s="865"/>
      <c r="CY102" s="865"/>
      <c r="CZ102" s="865"/>
      <c r="DA102" s="904"/>
      <c r="DB102" s="903" t="s">
        <v>549</v>
      </c>
      <c r="DC102" s="865"/>
      <c r="DD102" s="865"/>
      <c r="DE102" s="865"/>
      <c r="DF102" s="904"/>
      <c r="DG102" s="903" t="s">
        <v>549</v>
      </c>
      <c r="DH102" s="865"/>
      <c r="DI102" s="865"/>
      <c r="DJ102" s="865"/>
      <c r="DK102" s="904"/>
      <c r="DL102" s="903" t="s">
        <v>549</v>
      </c>
      <c r="DM102" s="865"/>
      <c r="DN102" s="865"/>
      <c r="DO102" s="865"/>
      <c r="DP102" s="904"/>
      <c r="DQ102" s="903" t="s">
        <v>549</v>
      </c>
      <c r="DR102" s="865"/>
      <c r="DS102" s="865"/>
      <c r="DT102" s="865"/>
      <c r="DU102" s="904"/>
      <c r="DV102" s="802"/>
      <c r="DW102" s="803"/>
      <c r="DX102" s="803"/>
      <c r="DY102" s="803"/>
      <c r="DZ102" s="927"/>
      <c r="EA102" s="212"/>
    </row>
    <row r="103" spans="1:131" ht="26.25" customHeight="1" x14ac:dyDescent="0.15">
      <c r="A103" s="227"/>
      <c r="B103" s="228"/>
      <c r="C103" s="228"/>
      <c r="D103" s="228"/>
      <c r="E103" s="228"/>
      <c r="F103" s="228"/>
      <c r="G103" s="228"/>
      <c r="H103" s="228"/>
      <c r="I103" s="228"/>
      <c r="J103" s="228"/>
      <c r="K103" s="228"/>
      <c r="L103" s="228"/>
      <c r="M103" s="228"/>
      <c r="N103" s="228"/>
      <c r="O103" s="228"/>
      <c r="P103" s="228"/>
      <c r="Q103" s="229"/>
      <c r="R103" s="229"/>
      <c r="S103" s="229"/>
      <c r="T103" s="229"/>
      <c r="U103" s="229"/>
      <c r="V103" s="229"/>
      <c r="W103" s="229"/>
      <c r="X103" s="229"/>
      <c r="Y103" s="229"/>
      <c r="Z103" s="229"/>
      <c r="AA103" s="229"/>
      <c r="AB103" s="229"/>
      <c r="AC103" s="229"/>
      <c r="AD103" s="229"/>
      <c r="AE103" s="229"/>
      <c r="AF103" s="229"/>
      <c r="AG103" s="229"/>
      <c r="AH103" s="229"/>
      <c r="AI103" s="229"/>
      <c r="AJ103" s="229"/>
      <c r="AK103" s="229"/>
      <c r="AL103" s="229"/>
      <c r="AM103" s="229"/>
      <c r="AN103" s="229"/>
      <c r="AO103" s="229"/>
      <c r="AP103" s="229"/>
      <c r="AQ103" s="229"/>
      <c r="AR103" s="229"/>
      <c r="AS103" s="229"/>
      <c r="AT103" s="229"/>
      <c r="AU103" s="229"/>
      <c r="AV103" s="229"/>
      <c r="AW103" s="229"/>
      <c r="AX103" s="229"/>
      <c r="AY103" s="229"/>
      <c r="AZ103" s="230"/>
      <c r="BA103" s="230"/>
      <c r="BB103" s="230"/>
      <c r="BC103" s="230"/>
      <c r="BD103" s="230"/>
      <c r="BE103" s="223"/>
      <c r="BF103" s="223"/>
      <c r="BG103" s="223"/>
      <c r="BH103" s="223"/>
      <c r="BI103" s="223"/>
      <c r="BJ103" s="223"/>
      <c r="BK103" s="223"/>
      <c r="BL103" s="223"/>
      <c r="BM103" s="223"/>
      <c r="BN103" s="223"/>
      <c r="BO103" s="223"/>
      <c r="BP103" s="223"/>
      <c r="BQ103" s="928" t="s">
        <v>403</v>
      </c>
      <c r="BR103" s="928"/>
      <c r="BS103" s="928"/>
      <c r="BT103" s="928"/>
      <c r="BU103" s="928"/>
      <c r="BV103" s="928"/>
      <c r="BW103" s="928"/>
      <c r="BX103" s="928"/>
      <c r="BY103" s="928"/>
      <c r="BZ103" s="928"/>
      <c r="CA103" s="928"/>
      <c r="CB103" s="928"/>
      <c r="CC103" s="928"/>
      <c r="CD103" s="928"/>
      <c r="CE103" s="928"/>
      <c r="CF103" s="928"/>
      <c r="CG103" s="928"/>
      <c r="CH103" s="928"/>
      <c r="CI103" s="928"/>
      <c r="CJ103" s="928"/>
      <c r="CK103" s="928"/>
      <c r="CL103" s="928"/>
      <c r="CM103" s="928"/>
      <c r="CN103" s="928"/>
      <c r="CO103" s="928"/>
      <c r="CP103" s="928"/>
      <c r="CQ103" s="928"/>
      <c r="CR103" s="928"/>
      <c r="CS103" s="928"/>
      <c r="CT103" s="928"/>
      <c r="CU103" s="928"/>
      <c r="CV103" s="928"/>
      <c r="CW103" s="928"/>
      <c r="CX103" s="928"/>
      <c r="CY103" s="928"/>
      <c r="CZ103" s="928"/>
      <c r="DA103" s="928"/>
      <c r="DB103" s="928"/>
      <c r="DC103" s="928"/>
      <c r="DD103" s="928"/>
      <c r="DE103" s="928"/>
      <c r="DF103" s="928"/>
      <c r="DG103" s="928"/>
      <c r="DH103" s="928"/>
      <c r="DI103" s="928"/>
      <c r="DJ103" s="928"/>
      <c r="DK103" s="928"/>
      <c r="DL103" s="928"/>
      <c r="DM103" s="928"/>
      <c r="DN103" s="928"/>
      <c r="DO103" s="928"/>
      <c r="DP103" s="928"/>
      <c r="DQ103" s="928"/>
      <c r="DR103" s="928"/>
      <c r="DS103" s="928"/>
      <c r="DT103" s="928"/>
      <c r="DU103" s="928"/>
      <c r="DV103" s="928"/>
      <c r="DW103" s="928"/>
      <c r="DX103" s="928"/>
      <c r="DY103" s="928"/>
      <c r="DZ103" s="928"/>
      <c r="EA103" s="212"/>
    </row>
    <row r="104" spans="1:131" ht="26.25" customHeight="1" x14ac:dyDescent="0.15">
      <c r="A104" s="227"/>
      <c r="B104" s="228"/>
      <c r="C104" s="228"/>
      <c r="D104" s="228"/>
      <c r="E104" s="228"/>
      <c r="F104" s="228"/>
      <c r="G104" s="228"/>
      <c r="H104" s="228"/>
      <c r="I104" s="228"/>
      <c r="J104" s="228"/>
      <c r="K104" s="228"/>
      <c r="L104" s="228"/>
      <c r="M104" s="228"/>
      <c r="N104" s="228"/>
      <c r="O104" s="228"/>
      <c r="P104" s="228"/>
      <c r="Q104" s="229"/>
      <c r="R104" s="229"/>
      <c r="S104" s="229"/>
      <c r="T104" s="229"/>
      <c r="U104" s="229"/>
      <c r="V104" s="229"/>
      <c r="W104" s="229"/>
      <c r="X104" s="229"/>
      <c r="Y104" s="229"/>
      <c r="Z104" s="229"/>
      <c r="AA104" s="229"/>
      <c r="AB104" s="229"/>
      <c r="AC104" s="229"/>
      <c r="AD104" s="229"/>
      <c r="AE104" s="229"/>
      <c r="AF104" s="229"/>
      <c r="AG104" s="229"/>
      <c r="AH104" s="229"/>
      <c r="AI104" s="229"/>
      <c r="AJ104" s="229"/>
      <c r="AK104" s="229"/>
      <c r="AL104" s="229"/>
      <c r="AM104" s="229"/>
      <c r="AN104" s="229"/>
      <c r="AO104" s="229"/>
      <c r="AP104" s="229"/>
      <c r="AQ104" s="229"/>
      <c r="AR104" s="229"/>
      <c r="AS104" s="229"/>
      <c r="AT104" s="229"/>
      <c r="AU104" s="229"/>
      <c r="AV104" s="229"/>
      <c r="AW104" s="229"/>
      <c r="AX104" s="229"/>
      <c r="AY104" s="229"/>
      <c r="AZ104" s="230"/>
      <c r="BA104" s="230"/>
      <c r="BB104" s="230"/>
      <c r="BC104" s="230"/>
      <c r="BD104" s="230"/>
      <c r="BE104" s="223"/>
      <c r="BF104" s="223"/>
      <c r="BG104" s="223"/>
      <c r="BH104" s="223"/>
      <c r="BI104" s="223"/>
      <c r="BJ104" s="223"/>
      <c r="BK104" s="223"/>
      <c r="BL104" s="223"/>
      <c r="BM104" s="223"/>
      <c r="BN104" s="223"/>
      <c r="BO104" s="223"/>
      <c r="BP104" s="223"/>
      <c r="BQ104" s="929" t="s">
        <v>404</v>
      </c>
      <c r="BR104" s="929"/>
      <c r="BS104" s="929"/>
      <c r="BT104" s="929"/>
      <c r="BU104" s="929"/>
      <c r="BV104" s="929"/>
      <c r="BW104" s="929"/>
      <c r="BX104" s="929"/>
      <c r="BY104" s="929"/>
      <c r="BZ104" s="929"/>
      <c r="CA104" s="929"/>
      <c r="CB104" s="929"/>
      <c r="CC104" s="929"/>
      <c r="CD104" s="929"/>
      <c r="CE104" s="929"/>
      <c r="CF104" s="929"/>
      <c r="CG104" s="929"/>
      <c r="CH104" s="929"/>
      <c r="CI104" s="929"/>
      <c r="CJ104" s="929"/>
      <c r="CK104" s="929"/>
      <c r="CL104" s="929"/>
      <c r="CM104" s="929"/>
      <c r="CN104" s="929"/>
      <c r="CO104" s="929"/>
      <c r="CP104" s="929"/>
      <c r="CQ104" s="929"/>
      <c r="CR104" s="929"/>
      <c r="CS104" s="929"/>
      <c r="CT104" s="929"/>
      <c r="CU104" s="929"/>
      <c r="CV104" s="929"/>
      <c r="CW104" s="929"/>
      <c r="CX104" s="929"/>
      <c r="CY104" s="929"/>
      <c r="CZ104" s="929"/>
      <c r="DA104" s="929"/>
      <c r="DB104" s="929"/>
      <c r="DC104" s="929"/>
      <c r="DD104" s="929"/>
      <c r="DE104" s="929"/>
      <c r="DF104" s="929"/>
      <c r="DG104" s="929"/>
      <c r="DH104" s="929"/>
      <c r="DI104" s="929"/>
      <c r="DJ104" s="929"/>
      <c r="DK104" s="929"/>
      <c r="DL104" s="929"/>
      <c r="DM104" s="929"/>
      <c r="DN104" s="929"/>
      <c r="DO104" s="929"/>
      <c r="DP104" s="929"/>
      <c r="DQ104" s="929"/>
      <c r="DR104" s="929"/>
      <c r="DS104" s="929"/>
      <c r="DT104" s="929"/>
      <c r="DU104" s="929"/>
      <c r="DV104" s="929"/>
      <c r="DW104" s="929"/>
      <c r="DX104" s="929"/>
      <c r="DY104" s="929"/>
      <c r="DZ104" s="929"/>
      <c r="EA104" s="212"/>
    </row>
    <row r="105" spans="1:131" ht="11.25" customHeight="1" x14ac:dyDescent="0.15">
      <c r="A105" s="223"/>
      <c r="B105" s="223"/>
      <c r="C105" s="223"/>
      <c r="D105" s="223"/>
      <c r="E105" s="223"/>
      <c r="F105" s="223"/>
      <c r="G105" s="223"/>
      <c r="H105" s="223"/>
      <c r="I105" s="223"/>
      <c r="J105" s="223"/>
      <c r="K105" s="223"/>
      <c r="L105" s="223"/>
      <c r="M105" s="223"/>
      <c r="N105" s="223"/>
      <c r="O105" s="223"/>
      <c r="P105" s="223"/>
      <c r="Q105" s="223"/>
      <c r="R105" s="223"/>
      <c r="S105" s="223"/>
      <c r="T105" s="223"/>
      <c r="U105" s="223"/>
      <c r="V105" s="223"/>
      <c r="W105" s="223"/>
      <c r="X105" s="223"/>
      <c r="Y105" s="223"/>
      <c r="Z105" s="223"/>
      <c r="AA105" s="223"/>
      <c r="AB105" s="223"/>
      <c r="AC105" s="223"/>
      <c r="AD105" s="223"/>
      <c r="AE105" s="223"/>
      <c r="AF105" s="223"/>
      <c r="AG105" s="223"/>
      <c r="AH105" s="223"/>
      <c r="AI105" s="223"/>
      <c r="AJ105" s="223"/>
      <c r="AK105" s="223"/>
      <c r="AL105" s="223"/>
      <c r="AM105" s="223"/>
      <c r="AN105" s="223"/>
      <c r="AO105" s="223"/>
      <c r="AP105" s="223"/>
      <c r="AQ105" s="223"/>
      <c r="AR105" s="223"/>
      <c r="AS105" s="223"/>
      <c r="AT105" s="223"/>
      <c r="AU105" s="223"/>
      <c r="AV105" s="223"/>
      <c r="AW105" s="223"/>
      <c r="AX105" s="223"/>
      <c r="AY105" s="223"/>
      <c r="AZ105" s="223"/>
      <c r="BA105" s="223"/>
      <c r="BB105" s="223"/>
      <c r="BC105" s="223"/>
      <c r="BD105" s="223"/>
      <c r="BE105" s="223"/>
      <c r="BF105" s="223"/>
      <c r="BG105" s="223"/>
      <c r="BH105" s="223"/>
      <c r="BI105" s="223"/>
      <c r="BJ105" s="223"/>
      <c r="BK105" s="223"/>
      <c r="BL105" s="223"/>
      <c r="BM105" s="223"/>
      <c r="BN105" s="223"/>
      <c r="BO105" s="223"/>
      <c r="BP105" s="223"/>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15">
      <c r="A106" s="223"/>
      <c r="B106" s="223"/>
      <c r="C106" s="223"/>
      <c r="D106" s="223"/>
      <c r="E106" s="223"/>
      <c r="F106" s="223"/>
      <c r="G106" s="223"/>
      <c r="H106" s="223"/>
      <c r="I106" s="223"/>
      <c r="J106" s="223"/>
      <c r="K106" s="223"/>
      <c r="L106" s="223"/>
      <c r="M106" s="223"/>
      <c r="N106" s="223"/>
      <c r="O106" s="223"/>
      <c r="P106" s="223"/>
      <c r="Q106" s="223"/>
      <c r="R106" s="223"/>
      <c r="S106" s="223"/>
      <c r="T106" s="223"/>
      <c r="U106" s="223"/>
      <c r="V106" s="223"/>
      <c r="W106" s="223"/>
      <c r="X106" s="223"/>
      <c r="Y106" s="223"/>
      <c r="Z106" s="223"/>
      <c r="AA106" s="223"/>
      <c r="AB106" s="223"/>
      <c r="AC106" s="223"/>
      <c r="AD106" s="223"/>
      <c r="AE106" s="223"/>
      <c r="AF106" s="223"/>
      <c r="AG106" s="223"/>
      <c r="AH106" s="223"/>
      <c r="AI106" s="223"/>
      <c r="AJ106" s="223"/>
      <c r="AK106" s="223"/>
      <c r="AL106" s="223"/>
      <c r="AM106" s="223"/>
      <c r="AN106" s="223"/>
      <c r="AO106" s="223"/>
      <c r="AP106" s="223"/>
      <c r="AQ106" s="223"/>
      <c r="AR106" s="223"/>
      <c r="AS106" s="223"/>
      <c r="AT106" s="223"/>
      <c r="AU106" s="223"/>
      <c r="AV106" s="223"/>
      <c r="AW106" s="223"/>
      <c r="AX106" s="223"/>
      <c r="AY106" s="223"/>
      <c r="AZ106" s="223"/>
      <c r="BA106" s="223"/>
      <c r="BB106" s="223"/>
      <c r="BC106" s="223"/>
      <c r="BD106" s="223"/>
      <c r="BE106" s="223"/>
      <c r="BF106" s="223"/>
      <c r="BG106" s="223"/>
      <c r="BH106" s="223"/>
      <c r="BI106" s="223"/>
      <c r="BJ106" s="223"/>
      <c r="BK106" s="223"/>
      <c r="BL106" s="223"/>
      <c r="BM106" s="223"/>
      <c r="BN106" s="223"/>
      <c r="BO106" s="223"/>
      <c r="BP106" s="223"/>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
      <c r="A107" s="231" t="s">
        <v>405</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31" t="s">
        <v>406</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15">
      <c r="A108" s="930" t="s">
        <v>407</v>
      </c>
      <c r="B108" s="931"/>
      <c r="C108" s="931"/>
      <c r="D108" s="931"/>
      <c r="E108" s="931"/>
      <c r="F108" s="931"/>
      <c r="G108" s="931"/>
      <c r="H108" s="931"/>
      <c r="I108" s="931"/>
      <c r="J108" s="931"/>
      <c r="K108" s="931"/>
      <c r="L108" s="931"/>
      <c r="M108" s="931"/>
      <c r="N108" s="931"/>
      <c r="O108" s="931"/>
      <c r="P108" s="931"/>
      <c r="Q108" s="931"/>
      <c r="R108" s="931"/>
      <c r="S108" s="931"/>
      <c r="T108" s="931"/>
      <c r="U108" s="931"/>
      <c r="V108" s="931"/>
      <c r="W108" s="931"/>
      <c r="X108" s="931"/>
      <c r="Y108" s="931"/>
      <c r="Z108" s="931"/>
      <c r="AA108" s="931"/>
      <c r="AB108" s="931"/>
      <c r="AC108" s="931"/>
      <c r="AD108" s="931"/>
      <c r="AE108" s="931"/>
      <c r="AF108" s="931"/>
      <c r="AG108" s="931"/>
      <c r="AH108" s="931"/>
      <c r="AI108" s="931"/>
      <c r="AJ108" s="931"/>
      <c r="AK108" s="931"/>
      <c r="AL108" s="931"/>
      <c r="AM108" s="931"/>
      <c r="AN108" s="931"/>
      <c r="AO108" s="931"/>
      <c r="AP108" s="931"/>
      <c r="AQ108" s="931"/>
      <c r="AR108" s="931"/>
      <c r="AS108" s="931"/>
      <c r="AT108" s="932"/>
      <c r="AU108" s="930" t="s">
        <v>408</v>
      </c>
      <c r="AV108" s="931"/>
      <c r="AW108" s="931"/>
      <c r="AX108" s="931"/>
      <c r="AY108" s="931"/>
      <c r="AZ108" s="931"/>
      <c r="BA108" s="931"/>
      <c r="BB108" s="931"/>
      <c r="BC108" s="931"/>
      <c r="BD108" s="931"/>
      <c r="BE108" s="931"/>
      <c r="BF108" s="931"/>
      <c r="BG108" s="931"/>
      <c r="BH108" s="931"/>
      <c r="BI108" s="931"/>
      <c r="BJ108" s="931"/>
      <c r="BK108" s="931"/>
      <c r="BL108" s="931"/>
      <c r="BM108" s="931"/>
      <c r="BN108" s="931"/>
      <c r="BO108" s="931"/>
      <c r="BP108" s="931"/>
      <c r="BQ108" s="931"/>
      <c r="BR108" s="931"/>
      <c r="BS108" s="931"/>
      <c r="BT108" s="931"/>
      <c r="BU108" s="931"/>
      <c r="BV108" s="931"/>
      <c r="BW108" s="931"/>
      <c r="BX108" s="931"/>
      <c r="BY108" s="931"/>
      <c r="BZ108" s="931"/>
      <c r="CA108" s="931"/>
      <c r="CB108" s="931"/>
      <c r="CC108" s="931"/>
      <c r="CD108" s="931"/>
      <c r="CE108" s="931"/>
      <c r="CF108" s="931"/>
      <c r="CG108" s="931"/>
      <c r="CH108" s="931"/>
      <c r="CI108" s="931"/>
      <c r="CJ108" s="931"/>
      <c r="CK108" s="931"/>
      <c r="CL108" s="931"/>
      <c r="CM108" s="931"/>
      <c r="CN108" s="931"/>
      <c r="CO108" s="931"/>
      <c r="CP108" s="931"/>
      <c r="CQ108" s="931"/>
      <c r="CR108" s="931"/>
      <c r="CS108" s="931"/>
      <c r="CT108" s="931"/>
      <c r="CU108" s="931"/>
      <c r="CV108" s="931"/>
      <c r="CW108" s="931"/>
      <c r="CX108" s="931"/>
      <c r="CY108" s="931"/>
      <c r="CZ108" s="931"/>
      <c r="DA108" s="931"/>
      <c r="DB108" s="931"/>
      <c r="DC108" s="931"/>
      <c r="DD108" s="931"/>
      <c r="DE108" s="931"/>
      <c r="DF108" s="931"/>
      <c r="DG108" s="931"/>
      <c r="DH108" s="931"/>
      <c r="DI108" s="931"/>
      <c r="DJ108" s="931"/>
      <c r="DK108" s="931"/>
      <c r="DL108" s="931"/>
      <c r="DM108" s="931"/>
      <c r="DN108" s="931"/>
      <c r="DO108" s="931"/>
      <c r="DP108" s="931"/>
      <c r="DQ108" s="931"/>
      <c r="DR108" s="931"/>
      <c r="DS108" s="931"/>
      <c r="DT108" s="931"/>
      <c r="DU108" s="931"/>
      <c r="DV108" s="931"/>
      <c r="DW108" s="931"/>
      <c r="DX108" s="931"/>
      <c r="DY108" s="931"/>
      <c r="DZ108" s="932"/>
    </row>
    <row r="109" spans="1:131" s="212" customFormat="1" ht="26.25" customHeight="1" x14ac:dyDescent="0.15">
      <c r="A109" s="925" t="s">
        <v>409</v>
      </c>
      <c r="B109" s="906"/>
      <c r="C109" s="906"/>
      <c r="D109" s="906"/>
      <c r="E109" s="906"/>
      <c r="F109" s="906"/>
      <c r="G109" s="906"/>
      <c r="H109" s="906"/>
      <c r="I109" s="906"/>
      <c r="J109" s="906"/>
      <c r="K109" s="906"/>
      <c r="L109" s="906"/>
      <c r="M109" s="906"/>
      <c r="N109" s="906"/>
      <c r="O109" s="906"/>
      <c r="P109" s="906"/>
      <c r="Q109" s="906"/>
      <c r="R109" s="906"/>
      <c r="S109" s="906"/>
      <c r="T109" s="906"/>
      <c r="U109" s="906"/>
      <c r="V109" s="906"/>
      <c r="W109" s="906"/>
      <c r="X109" s="906"/>
      <c r="Y109" s="906"/>
      <c r="Z109" s="907"/>
      <c r="AA109" s="905" t="s">
        <v>410</v>
      </c>
      <c r="AB109" s="906"/>
      <c r="AC109" s="906"/>
      <c r="AD109" s="906"/>
      <c r="AE109" s="907"/>
      <c r="AF109" s="905" t="s">
        <v>411</v>
      </c>
      <c r="AG109" s="906"/>
      <c r="AH109" s="906"/>
      <c r="AI109" s="906"/>
      <c r="AJ109" s="907"/>
      <c r="AK109" s="905" t="s">
        <v>294</v>
      </c>
      <c r="AL109" s="906"/>
      <c r="AM109" s="906"/>
      <c r="AN109" s="906"/>
      <c r="AO109" s="907"/>
      <c r="AP109" s="905" t="s">
        <v>412</v>
      </c>
      <c r="AQ109" s="906"/>
      <c r="AR109" s="906"/>
      <c r="AS109" s="906"/>
      <c r="AT109" s="908"/>
      <c r="AU109" s="925" t="s">
        <v>409</v>
      </c>
      <c r="AV109" s="906"/>
      <c r="AW109" s="906"/>
      <c r="AX109" s="906"/>
      <c r="AY109" s="906"/>
      <c r="AZ109" s="906"/>
      <c r="BA109" s="906"/>
      <c r="BB109" s="906"/>
      <c r="BC109" s="906"/>
      <c r="BD109" s="906"/>
      <c r="BE109" s="906"/>
      <c r="BF109" s="906"/>
      <c r="BG109" s="906"/>
      <c r="BH109" s="906"/>
      <c r="BI109" s="906"/>
      <c r="BJ109" s="906"/>
      <c r="BK109" s="906"/>
      <c r="BL109" s="906"/>
      <c r="BM109" s="906"/>
      <c r="BN109" s="906"/>
      <c r="BO109" s="906"/>
      <c r="BP109" s="907"/>
      <c r="BQ109" s="905" t="s">
        <v>410</v>
      </c>
      <c r="BR109" s="906"/>
      <c r="BS109" s="906"/>
      <c r="BT109" s="906"/>
      <c r="BU109" s="907"/>
      <c r="BV109" s="905" t="s">
        <v>411</v>
      </c>
      <c r="BW109" s="906"/>
      <c r="BX109" s="906"/>
      <c r="BY109" s="906"/>
      <c r="BZ109" s="907"/>
      <c r="CA109" s="905" t="s">
        <v>294</v>
      </c>
      <c r="CB109" s="906"/>
      <c r="CC109" s="906"/>
      <c r="CD109" s="906"/>
      <c r="CE109" s="907"/>
      <c r="CF109" s="926" t="s">
        <v>412</v>
      </c>
      <c r="CG109" s="926"/>
      <c r="CH109" s="926"/>
      <c r="CI109" s="926"/>
      <c r="CJ109" s="926"/>
      <c r="CK109" s="905" t="s">
        <v>413</v>
      </c>
      <c r="CL109" s="906"/>
      <c r="CM109" s="906"/>
      <c r="CN109" s="906"/>
      <c r="CO109" s="906"/>
      <c r="CP109" s="906"/>
      <c r="CQ109" s="906"/>
      <c r="CR109" s="906"/>
      <c r="CS109" s="906"/>
      <c r="CT109" s="906"/>
      <c r="CU109" s="906"/>
      <c r="CV109" s="906"/>
      <c r="CW109" s="906"/>
      <c r="CX109" s="906"/>
      <c r="CY109" s="906"/>
      <c r="CZ109" s="906"/>
      <c r="DA109" s="906"/>
      <c r="DB109" s="906"/>
      <c r="DC109" s="906"/>
      <c r="DD109" s="906"/>
      <c r="DE109" s="906"/>
      <c r="DF109" s="907"/>
      <c r="DG109" s="905" t="s">
        <v>410</v>
      </c>
      <c r="DH109" s="906"/>
      <c r="DI109" s="906"/>
      <c r="DJ109" s="906"/>
      <c r="DK109" s="907"/>
      <c r="DL109" s="905" t="s">
        <v>411</v>
      </c>
      <c r="DM109" s="906"/>
      <c r="DN109" s="906"/>
      <c r="DO109" s="906"/>
      <c r="DP109" s="907"/>
      <c r="DQ109" s="905" t="s">
        <v>294</v>
      </c>
      <c r="DR109" s="906"/>
      <c r="DS109" s="906"/>
      <c r="DT109" s="906"/>
      <c r="DU109" s="907"/>
      <c r="DV109" s="905" t="s">
        <v>412</v>
      </c>
      <c r="DW109" s="906"/>
      <c r="DX109" s="906"/>
      <c r="DY109" s="906"/>
      <c r="DZ109" s="908"/>
    </row>
    <row r="110" spans="1:131" s="212" customFormat="1" ht="26.25" customHeight="1" x14ac:dyDescent="0.15">
      <c r="A110" s="909" t="s">
        <v>414</v>
      </c>
      <c r="B110" s="910"/>
      <c r="C110" s="910"/>
      <c r="D110" s="910"/>
      <c r="E110" s="910"/>
      <c r="F110" s="910"/>
      <c r="G110" s="910"/>
      <c r="H110" s="910"/>
      <c r="I110" s="910"/>
      <c r="J110" s="910"/>
      <c r="K110" s="910"/>
      <c r="L110" s="910"/>
      <c r="M110" s="910"/>
      <c r="N110" s="910"/>
      <c r="O110" s="910"/>
      <c r="P110" s="910"/>
      <c r="Q110" s="910"/>
      <c r="R110" s="910"/>
      <c r="S110" s="910"/>
      <c r="T110" s="910"/>
      <c r="U110" s="910"/>
      <c r="V110" s="910"/>
      <c r="W110" s="910"/>
      <c r="X110" s="910"/>
      <c r="Y110" s="910"/>
      <c r="Z110" s="911"/>
      <c r="AA110" s="912">
        <v>1679494</v>
      </c>
      <c r="AB110" s="913"/>
      <c r="AC110" s="913"/>
      <c r="AD110" s="913"/>
      <c r="AE110" s="914"/>
      <c r="AF110" s="915">
        <v>1905845</v>
      </c>
      <c r="AG110" s="913"/>
      <c r="AH110" s="913"/>
      <c r="AI110" s="913"/>
      <c r="AJ110" s="914"/>
      <c r="AK110" s="915">
        <v>2150900</v>
      </c>
      <c r="AL110" s="913"/>
      <c r="AM110" s="913"/>
      <c r="AN110" s="913"/>
      <c r="AO110" s="914"/>
      <c r="AP110" s="916">
        <v>21.7</v>
      </c>
      <c r="AQ110" s="917"/>
      <c r="AR110" s="917"/>
      <c r="AS110" s="917"/>
      <c r="AT110" s="918"/>
      <c r="AU110" s="919" t="s">
        <v>69</v>
      </c>
      <c r="AV110" s="920"/>
      <c r="AW110" s="920"/>
      <c r="AX110" s="920"/>
      <c r="AY110" s="920"/>
      <c r="AZ110" s="942" t="s">
        <v>415</v>
      </c>
      <c r="BA110" s="910"/>
      <c r="BB110" s="910"/>
      <c r="BC110" s="910"/>
      <c r="BD110" s="910"/>
      <c r="BE110" s="910"/>
      <c r="BF110" s="910"/>
      <c r="BG110" s="910"/>
      <c r="BH110" s="910"/>
      <c r="BI110" s="910"/>
      <c r="BJ110" s="910"/>
      <c r="BK110" s="910"/>
      <c r="BL110" s="910"/>
      <c r="BM110" s="910"/>
      <c r="BN110" s="910"/>
      <c r="BO110" s="910"/>
      <c r="BP110" s="911"/>
      <c r="BQ110" s="943">
        <v>27088790</v>
      </c>
      <c r="BR110" s="944"/>
      <c r="BS110" s="944"/>
      <c r="BT110" s="944"/>
      <c r="BU110" s="944"/>
      <c r="BV110" s="944">
        <v>26820580</v>
      </c>
      <c r="BW110" s="944"/>
      <c r="BX110" s="944"/>
      <c r="BY110" s="944"/>
      <c r="BZ110" s="944"/>
      <c r="CA110" s="944">
        <v>26296407</v>
      </c>
      <c r="CB110" s="944"/>
      <c r="CC110" s="944"/>
      <c r="CD110" s="944"/>
      <c r="CE110" s="944"/>
      <c r="CF110" s="957">
        <v>265.10000000000002</v>
      </c>
      <c r="CG110" s="958"/>
      <c r="CH110" s="958"/>
      <c r="CI110" s="958"/>
      <c r="CJ110" s="958"/>
      <c r="CK110" s="959" t="s">
        <v>416</v>
      </c>
      <c r="CL110" s="960"/>
      <c r="CM110" s="942" t="s">
        <v>417</v>
      </c>
      <c r="CN110" s="910"/>
      <c r="CO110" s="910"/>
      <c r="CP110" s="910"/>
      <c r="CQ110" s="910"/>
      <c r="CR110" s="910"/>
      <c r="CS110" s="910"/>
      <c r="CT110" s="910"/>
      <c r="CU110" s="910"/>
      <c r="CV110" s="910"/>
      <c r="CW110" s="910"/>
      <c r="CX110" s="910"/>
      <c r="CY110" s="910"/>
      <c r="CZ110" s="910"/>
      <c r="DA110" s="910"/>
      <c r="DB110" s="910"/>
      <c r="DC110" s="910"/>
      <c r="DD110" s="910"/>
      <c r="DE110" s="910"/>
      <c r="DF110" s="911"/>
      <c r="DG110" s="943" t="s">
        <v>122</v>
      </c>
      <c r="DH110" s="944"/>
      <c r="DI110" s="944"/>
      <c r="DJ110" s="944"/>
      <c r="DK110" s="944"/>
      <c r="DL110" s="944" t="s">
        <v>122</v>
      </c>
      <c r="DM110" s="944"/>
      <c r="DN110" s="944"/>
      <c r="DO110" s="944"/>
      <c r="DP110" s="944"/>
      <c r="DQ110" s="944" t="s">
        <v>122</v>
      </c>
      <c r="DR110" s="944"/>
      <c r="DS110" s="944"/>
      <c r="DT110" s="944"/>
      <c r="DU110" s="944"/>
      <c r="DV110" s="945" t="s">
        <v>122</v>
      </c>
      <c r="DW110" s="945"/>
      <c r="DX110" s="945"/>
      <c r="DY110" s="945"/>
      <c r="DZ110" s="946"/>
    </row>
    <row r="111" spans="1:131" s="212" customFormat="1" ht="26.25" customHeight="1" x14ac:dyDescent="0.15">
      <c r="A111" s="947" t="s">
        <v>418</v>
      </c>
      <c r="B111" s="948"/>
      <c r="C111" s="948"/>
      <c r="D111" s="948"/>
      <c r="E111" s="948"/>
      <c r="F111" s="948"/>
      <c r="G111" s="948"/>
      <c r="H111" s="948"/>
      <c r="I111" s="948"/>
      <c r="J111" s="948"/>
      <c r="K111" s="948"/>
      <c r="L111" s="948"/>
      <c r="M111" s="948"/>
      <c r="N111" s="948"/>
      <c r="O111" s="948"/>
      <c r="P111" s="948"/>
      <c r="Q111" s="948"/>
      <c r="R111" s="948"/>
      <c r="S111" s="948"/>
      <c r="T111" s="948"/>
      <c r="U111" s="948"/>
      <c r="V111" s="948"/>
      <c r="W111" s="948"/>
      <c r="X111" s="948"/>
      <c r="Y111" s="948"/>
      <c r="Z111" s="949"/>
      <c r="AA111" s="950" t="s">
        <v>122</v>
      </c>
      <c r="AB111" s="951"/>
      <c r="AC111" s="951"/>
      <c r="AD111" s="951"/>
      <c r="AE111" s="952"/>
      <c r="AF111" s="953" t="s">
        <v>122</v>
      </c>
      <c r="AG111" s="951"/>
      <c r="AH111" s="951"/>
      <c r="AI111" s="951"/>
      <c r="AJ111" s="952"/>
      <c r="AK111" s="953" t="s">
        <v>122</v>
      </c>
      <c r="AL111" s="951"/>
      <c r="AM111" s="951"/>
      <c r="AN111" s="951"/>
      <c r="AO111" s="952"/>
      <c r="AP111" s="954" t="s">
        <v>122</v>
      </c>
      <c r="AQ111" s="955"/>
      <c r="AR111" s="955"/>
      <c r="AS111" s="955"/>
      <c r="AT111" s="956"/>
      <c r="AU111" s="921"/>
      <c r="AV111" s="922"/>
      <c r="AW111" s="922"/>
      <c r="AX111" s="922"/>
      <c r="AY111" s="922"/>
      <c r="AZ111" s="935" t="s">
        <v>419</v>
      </c>
      <c r="BA111" s="936"/>
      <c r="BB111" s="936"/>
      <c r="BC111" s="936"/>
      <c r="BD111" s="936"/>
      <c r="BE111" s="936"/>
      <c r="BF111" s="936"/>
      <c r="BG111" s="936"/>
      <c r="BH111" s="936"/>
      <c r="BI111" s="936"/>
      <c r="BJ111" s="936"/>
      <c r="BK111" s="936"/>
      <c r="BL111" s="936"/>
      <c r="BM111" s="936"/>
      <c r="BN111" s="936"/>
      <c r="BO111" s="936"/>
      <c r="BP111" s="937"/>
      <c r="BQ111" s="938">
        <v>155112</v>
      </c>
      <c r="BR111" s="939"/>
      <c r="BS111" s="939"/>
      <c r="BT111" s="939"/>
      <c r="BU111" s="939"/>
      <c r="BV111" s="939">
        <v>127455</v>
      </c>
      <c r="BW111" s="939"/>
      <c r="BX111" s="939"/>
      <c r="BY111" s="939"/>
      <c r="BZ111" s="939"/>
      <c r="CA111" s="939">
        <v>103079</v>
      </c>
      <c r="CB111" s="939"/>
      <c r="CC111" s="939"/>
      <c r="CD111" s="939"/>
      <c r="CE111" s="939"/>
      <c r="CF111" s="933">
        <v>1</v>
      </c>
      <c r="CG111" s="934"/>
      <c r="CH111" s="934"/>
      <c r="CI111" s="934"/>
      <c r="CJ111" s="934"/>
      <c r="CK111" s="961"/>
      <c r="CL111" s="962"/>
      <c r="CM111" s="935" t="s">
        <v>420</v>
      </c>
      <c r="CN111" s="936"/>
      <c r="CO111" s="936"/>
      <c r="CP111" s="936"/>
      <c r="CQ111" s="936"/>
      <c r="CR111" s="936"/>
      <c r="CS111" s="936"/>
      <c r="CT111" s="936"/>
      <c r="CU111" s="936"/>
      <c r="CV111" s="936"/>
      <c r="CW111" s="936"/>
      <c r="CX111" s="936"/>
      <c r="CY111" s="936"/>
      <c r="CZ111" s="936"/>
      <c r="DA111" s="936"/>
      <c r="DB111" s="936"/>
      <c r="DC111" s="936"/>
      <c r="DD111" s="936"/>
      <c r="DE111" s="936"/>
      <c r="DF111" s="937"/>
      <c r="DG111" s="938" t="s">
        <v>122</v>
      </c>
      <c r="DH111" s="939"/>
      <c r="DI111" s="939"/>
      <c r="DJ111" s="939"/>
      <c r="DK111" s="939"/>
      <c r="DL111" s="939" t="s">
        <v>122</v>
      </c>
      <c r="DM111" s="939"/>
      <c r="DN111" s="939"/>
      <c r="DO111" s="939"/>
      <c r="DP111" s="939"/>
      <c r="DQ111" s="939" t="s">
        <v>122</v>
      </c>
      <c r="DR111" s="939"/>
      <c r="DS111" s="939"/>
      <c r="DT111" s="939"/>
      <c r="DU111" s="939"/>
      <c r="DV111" s="940" t="s">
        <v>122</v>
      </c>
      <c r="DW111" s="940"/>
      <c r="DX111" s="940"/>
      <c r="DY111" s="940"/>
      <c r="DZ111" s="941"/>
    </row>
    <row r="112" spans="1:131" s="212" customFormat="1" ht="26.25" customHeight="1" x14ac:dyDescent="0.15">
      <c r="A112" s="965" t="s">
        <v>421</v>
      </c>
      <c r="B112" s="966"/>
      <c r="C112" s="936" t="s">
        <v>422</v>
      </c>
      <c r="D112" s="936"/>
      <c r="E112" s="936"/>
      <c r="F112" s="936"/>
      <c r="G112" s="936"/>
      <c r="H112" s="936"/>
      <c r="I112" s="936"/>
      <c r="J112" s="936"/>
      <c r="K112" s="936"/>
      <c r="L112" s="936"/>
      <c r="M112" s="936"/>
      <c r="N112" s="936"/>
      <c r="O112" s="936"/>
      <c r="P112" s="936"/>
      <c r="Q112" s="936"/>
      <c r="R112" s="936"/>
      <c r="S112" s="936"/>
      <c r="T112" s="936"/>
      <c r="U112" s="936"/>
      <c r="V112" s="936"/>
      <c r="W112" s="936"/>
      <c r="X112" s="936"/>
      <c r="Y112" s="936"/>
      <c r="Z112" s="937"/>
      <c r="AA112" s="971" t="s">
        <v>122</v>
      </c>
      <c r="AB112" s="972"/>
      <c r="AC112" s="972"/>
      <c r="AD112" s="972"/>
      <c r="AE112" s="973"/>
      <c r="AF112" s="974" t="s">
        <v>122</v>
      </c>
      <c r="AG112" s="972"/>
      <c r="AH112" s="972"/>
      <c r="AI112" s="972"/>
      <c r="AJ112" s="973"/>
      <c r="AK112" s="974" t="s">
        <v>122</v>
      </c>
      <c r="AL112" s="972"/>
      <c r="AM112" s="972"/>
      <c r="AN112" s="972"/>
      <c r="AO112" s="973"/>
      <c r="AP112" s="975" t="s">
        <v>122</v>
      </c>
      <c r="AQ112" s="976"/>
      <c r="AR112" s="976"/>
      <c r="AS112" s="976"/>
      <c r="AT112" s="977"/>
      <c r="AU112" s="921"/>
      <c r="AV112" s="922"/>
      <c r="AW112" s="922"/>
      <c r="AX112" s="922"/>
      <c r="AY112" s="922"/>
      <c r="AZ112" s="935" t="s">
        <v>423</v>
      </c>
      <c r="BA112" s="936"/>
      <c r="BB112" s="936"/>
      <c r="BC112" s="936"/>
      <c r="BD112" s="936"/>
      <c r="BE112" s="936"/>
      <c r="BF112" s="936"/>
      <c r="BG112" s="936"/>
      <c r="BH112" s="936"/>
      <c r="BI112" s="936"/>
      <c r="BJ112" s="936"/>
      <c r="BK112" s="936"/>
      <c r="BL112" s="936"/>
      <c r="BM112" s="936"/>
      <c r="BN112" s="936"/>
      <c r="BO112" s="936"/>
      <c r="BP112" s="937"/>
      <c r="BQ112" s="938">
        <v>3359832</v>
      </c>
      <c r="BR112" s="939"/>
      <c r="BS112" s="939"/>
      <c r="BT112" s="939"/>
      <c r="BU112" s="939"/>
      <c r="BV112" s="939">
        <v>3527153</v>
      </c>
      <c r="BW112" s="939"/>
      <c r="BX112" s="939"/>
      <c r="BY112" s="939"/>
      <c r="BZ112" s="939"/>
      <c r="CA112" s="939">
        <v>3506734</v>
      </c>
      <c r="CB112" s="939"/>
      <c r="CC112" s="939"/>
      <c r="CD112" s="939"/>
      <c r="CE112" s="939"/>
      <c r="CF112" s="933">
        <v>35.4</v>
      </c>
      <c r="CG112" s="934"/>
      <c r="CH112" s="934"/>
      <c r="CI112" s="934"/>
      <c r="CJ112" s="934"/>
      <c r="CK112" s="961"/>
      <c r="CL112" s="962"/>
      <c r="CM112" s="935" t="s">
        <v>424</v>
      </c>
      <c r="CN112" s="936"/>
      <c r="CO112" s="936"/>
      <c r="CP112" s="936"/>
      <c r="CQ112" s="936"/>
      <c r="CR112" s="936"/>
      <c r="CS112" s="936"/>
      <c r="CT112" s="936"/>
      <c r="CU112" s="936"/>
      <c r="CV112" s="936"/>
      <c r="CW112" s="936"/>
      <c r="CX112" s="936"/>
      <c r="CY112" s="936"/>
      <c r="CZ112" s="936"/>
      <c r="DA112" s="936"/>
      <c r="DB112" s="936"/>
      <c r="DC112" s="936"/>
      <c r="DD112" s="936"/>
      <c r="DE112" s="936"/>
      <c r="DF112" s="937"/>
      <c r="DG112" s="938" t="s">
        <v>122</v>
      </c>
      <c r="DH112" s="939"/>
      <c r="DI112" s="939"/>
      <c r="DJ112" s="939"/>
      <c r="DK112" s="939"/>
      <c r="DL112" s="939" t="s">
        <v>122</v>
      </c>
      <c r="DM112" s="939"/>
      <c r="DN112" s="939"/>
      <c r="DO112" s="939"/>
      <c r="DP112" s="939"/>
      <c r="DQ112" s="939" t="s">
        <v>122</v>
      </c>
      <c r="DR112" s="939"/>
      <c r="DS112" s="939"/>
      <c r="DT112" s="939"/>
      <c r="DU112" s="939"/>
      <c r="DV112" s="940" t="s">
        <v>122</v>
      </c>
      <c r="DW112" s="940"/>
      <c r="DX112" s="940"/>
      <c r="DY112" s="940"/>
      <c r="DZ112" s="941"/>
    </row>
    <row r="113" spans="1:130" s="212" customFormat="1" ht="26.25" customHeight="1" x14ac:dyDescent="0.15">
      <c r="A113" s="967"/>
      <c r="B113" s="968"/>
      <c r="C113" s="936" t="s">
        <v>425</v>
      </c>
      <c r="D113" s="936"/>
      <c r="E113" s="936"/>
      <c r="F113" s="936"/>
      <c r="G113" s="936"/>
      <c r="H113" s="936"/>
      <c r="I113" s="936"/>
      <c r="J113" s="936"/>
      <c r="K113" s="936"/>
      <c r="L113" s="936"/>
      <c r="M113" s="936"/>
      <c r="N113" s="936"/>
      <c r="O113" s="936"/>
      <c r="P113" s="936"/>
      <c r="Q113" s="936"/>
      <c r="R113" s="936"/>
      <c r="S113" s="936"/>
      <c r="T113" s="936"/>
      <c r="U113" s="936"/>
      <c r="V113" s="936"/>
      <c r="W113" s="936"/>
      <c r="X113" s="936"/>
      <c r="Y113" s="936"/>
      <c r="Z113" s="937"/>
      <c r="AA113" s="950">
        <v>239623</v>
      </c>
      <c r="AB113" s="951"/>
      <c r="AC113" s="951"/>
      <c r="AD113" s="951"/>
      <c r="AE113" s="952"/>
      <c r="AF113" s="953">
        <v>253287</v>
      </c>
      <c r="AG113" s="951"/>
      <c r="AH113" s="951"/>
      <c r="AI113" s="951"/>
      <c r="AJ113" s="952"/>
      <c r="AK113" s="953">
        <v>221570</v>
      </c>
      <c r="AL113" s="951"/>
      <c r="AM113" s="951"/>
      <c r="AN113" s="951"/>
      <c r="AO113" s="952"/>
      <c r="AP113" s="954">
        <v>2.2000000000000002</v>
      </c>
      <c r="AQ113" s="955"/>
      <c r="AR113" s="955"/>
      <c r="AS113" s="955"/>
      <c r="AT113" s="956"/>
      <c r="AU113" s="921"/>
      <c r="AV113" s="922"/>
      <c r="AW113" s="922"/>
      <c r="AX113" s="922"/>
      <c r="AY113" s="922"/>
      <c r="AZ113" s="935" t="s">
        <v>426</v>
      </c>
      <c r="BA113" s="936"/>
      <c r="BB113" s="936"/>
      <c r="BC113" s="936"/>
      <c r="BD113" s="936"/>
      <c r="BE113" s="936"/>
      <c r="BF113" s="936"/>
      <c r="BG113" s="936"/>
      <c r="BH113" s="936"/>
      <c r="BI113" s="936"/>
      <c r="BJ113" s="936"/>
      <c r="BK113" s="936"/>
      <c r="BL113" s="936"/>
      <c r="BM113" s="936"/>
      <c r="BN113" s="936"/>
      <c r="BO113" s="936"/>
      <c r="BP113" s="937"/>
      <c r="BQ113" s="938" t="s">
        <v>122</v>
      </c>
      <c r="BR113" s="939"/>
      <c r="BS113" s="939"/>
      <c r="BT113" s="939"/>
      <c r="BU113" s="939"/>
      <c r="BV113" s="939" t="s">
        <v>122</v>
      </c>
      <c r="BW113" s="939"/>
      <c r="BX113" s="939"/>
      <c r="BY113" s="939"/>
      <c r="BZ113" s="939"/>
      <c r="CA113" s="939" t="s">
        <v>122</v>
      </c>
      <c r="CB113" s="939"/>
      <c r="CC113" s="939"/>
      <c r="CD113" s="939"/>
      <c r="CE113" s="939"/>
      <c r="CF113" s="933" t="s">
        <v>122</v>
      </c>
      <c r="CG113" s="934"/>
      <c r="CH113" s="934"/>
      <c r="CI113" s="934"/>
      <c r="CJ113" s="934"/>
      <c r="CK113" s="961"/>
      <c r="CL113" s="962"/>
      <c r="CM113" s="935" t="s">
        <v>427</v>
      </c>
      <c r="CN113" s="936"/>
      <c r="CO113" s="936"/>
      <c r="CP113" s="936"/>
      <c r="CQ113" s="936"/>
      <c r="CR113" s="936"/>
      <c r="CS113" s="936"/>
      <c r="CT113" s="936"/>
      <c r="CU113" s="936"/>
      <c r="CV113" s="936"/>
      <c r="CW113" s="936"/>
      <c r="CX113" s="936"/>
      <c r="CY113" s="936"/>
      <c r="CZ113" s="936"/>
      <c r="DA113" s="936"/>
      <c r="DB113" s="936"/>
      <c r="DC113" s="936"/>
      <c r="DD113" s="936"/>
      <c r="DE113" s="936"/>
      <c r="DF113" s="937"/>
      <c r="DG113" s="971" t="s">
        <v>122</v>
      </c>
      <c r="DH113" s="972"/>
      <c r="DI113" s="972"/>
      <c r="DJ113" s="972"/>
      <c r="DK113" s="973"/>
      <c r="DL113" s="974" t="s">
        <v>122</v>
      </c>
      <c r="DM113" s="972"/>
      <c r="DN113" s="972"/>
      <c r="DO113" s="972"/>
      <c r="DP113" s="973"/>
      <c r="DQ113" s="974" t="s">
        <v>122</v>
      </c>
      <c r="DR113" s="972"/>
      <c r="DS113" s="972"/>
      <c r="DT113" s="972"/>
      <c r="DU113" s="973"/>
      <c r="DV113" s="975" t="s">
        <v>122</v>
      </c>
      <c r="DW113" s="976"/>
      <c r="DX113" s="976"/>
      <c r="DY113" s="976"/>
      <c r="DZ113" s="977"/>
    </row>
    <row r="114" spans="1:130" s="212" customFormat="1" ht="26.25" customHeight="1" x14ac:dyDescent="0.15">
      <c r="A114" s="967"/>
      <c r="B114" s="968"/>
      <c r="C114" s="936" t="s">
        <v>428</v>
      </c>
      <c r="D114" s="936"/>
      <c r="E114" s="936"/>
      <c r="F114" s="936"/>
      <c r="G114" s="936"/>
      <c r="H114" s="936"/>
      <c r="I114" s="936"/>
      <c r="J114" s="936"/>
      <c r="K114" s="936"/>
      <c r="L114" s="936"/>
      <c r="M114" s="936"/>
      <c r="N114" s="936"/>
      <c r="O114" s="936"/>
      <c r="P114" s="936"/>
      <c r="Q114" s="936"/>
      <c r="R114" s="936"/>
      <c r="S114" s="936"/>
      <c r="T114" s="936"/>
      <c r="U114" s="936"/>
      <c r="V114" s="936"/>
      <c r="W114" s="936"/>
      <c r="X114" s="936"/>
      <c r="Y114" s="936"/>
      <c r="Z114" s="937"/>
      <c r="AA114" s="971">
        <v>11016</v>
      </c>
      <c r="AB114" s="972"/>
      <c r="AC114" s="972"/>
      <c r="AD114" s="972"/>
      <c r="AE114" s="973"/>
      <c r="AF114" s="974">
        <v>11025</v>
      </c>
      <c r="AG114" s="972"/>
      <c r="AH114" s="972"/>
      <c r="AI114" s="972"/>
      <c r="AJ114" s="973"/>
      <c r="AK114" s="974">
        <v>11026</v>
      </c>
      <c r="AL114" s="972"/>
      <c r="AM114" s="972"/>
      <c r="AN114" s="972"/>
      <c r="AO114" s="973"/>
      <c r="AP114" s="975">
        <v>0.1</v>
      </c>
      <c r="AQ114" s="976"/>
      <c r="AR114" s="976"/>
      <c r="AS114" s="976"/>
      <c r="AT114" s="977"/>
      <c r="AU114" s="921"/>
      <c r="AV114" s="922"/>
      <c r="AW114" s="922"/>
      <c r="AX114" s="922"/>
      <c r="AY114" s="922"/>
      <c r="AZ114" s="935" t="s">
        <v>429</v>
      </c>
      <c r="BA114" s="936"/>
      <c r="BB114" s="936"/>
      <c r="BC114" s="936"/>
      <c r="BD114" s="936"/>
      <c r="BE114" s="936"/>
      <c r="BF114" s="936"/>
      <c r="BG114" s="936"/>
      <c r="BH114" s="936"/>
      <c r="BI114" s="936"/>
      <c r="BJ114" s="936"/>
      <c r="BK114" s="936"/>
      <c r="BL114" s="936"/>
      <c r="BM114" s="936"/>
      <c r="BN114" s="936"/>
      <c r="BO114" s="936"/>
      <c r="BP114" s="937"/>
      <c r="BQ114" s="938">
        <v>3182259</v>
      </c>
      <c r="BR114" s="939"/>
      <c r="BS114" s="939"/>
      <c r="BT114" s="939"/>
      <c r="BU114" s="939"/>
      <c r="BV114" s="939">
        <v>3207084</v>
      </c>
      <c r="BW114" s="939"/>
      <c r="BX114" s="939"/>
      <c r="BY114" s="939"/>
      <c r="BZ114" s="939"/>
      <c r="CA114" s="939">
        <v>3258408</v>
      </c>
      <c r="CB114" s="939"/>
      <c r="CC114" s="939"/>
      <c r="CD114" s="939"/>
      <c r="CE114" s="939"/>
      <c r="CF114" s="933">
        <v>32.9</v>
      </c>
      <c r="CG114" s="934"/>
      <c r="CH114" s="934"/>
      <c r="CI114" s="934"/>
      <c r="CJ114" s="934"/>
      <c r="CK114" s="961"/>
      <c r="CL114" s="962"/>
      <c r="CM114" s="935" t="s">
        <v>430</v>
      </c>
      <c r="CN114" s="936"/>
      <c r="CO114" s="936"/>
      <c r="CP114" s="936"/>
      <c r="CQ114" s="936"/>
      <c r="CR114" s="936"/>
      <c r="CS114" s="936"/>
      <c r="CT114" s="936"/>
      <c r="CU114" s="936"/>
      <c r="CV114" s="936"/>
      <c r="CW114" s="936"/>
      <c r="CX114" s="936"/>
      <c r="CY114" s="936"/>
      <c r="CZ114" s="936"/>
      <c r="DA114" s="936"/>
      <c r="DB114" s="936"/>
      <c r="DC114" s="936"/>
      <c r="DD114" s="936"/>
      <c r="DE114" s="936"/>
      <c r="DF114" s="937"/>
      <c r="DG114" s="971" t="s">
        <v>122</v>
      </c>
      <c r="DH114" s="972"/>
      <c r="DI114" s="972"/>
      <c r="DJ114" s="972"/>
      <c r="DK114" s="973"/>
      <c r="DL114" s="974" t="s">
        <v>122</v>
      </c>
      <c r="DM114" s="972"/>
      <c r="DN114" s="972"/>
      <c r="DO114" s="972"/>
      <c r="DP114" s="973"/>
      <c r="DQ114" s="974" t="s">
        <v>122</v>
      </c>
      <c r="DR114" s="972"/>
      <c r="DS114" s="972"/>
      <c r="DT114" s="972"/>
      <c r="DU114" s="973"/>
      <c r="DV114" s="975" t="s">
        <v>122</v>
      </c>
      <c r="DW114" s="976"/>
      <c r="DX114" s="976"/>
      <c r="DY114" s="976"/>
      <c r="DZ114" s="977"/>
    </row>
    <row r="115" spans="1:130" s="212" customFormat="1" ht="26.25" customHeight="1" x14ac:dyDescent="0.15">
      <c r="A115" s="967"/>
      <c r="B115" s="968"/>
      <c r="C115" s="936" t="s">
        <v>431</v>
      </c>
      <c r="D115" s="936"/>
      <c r="E115" s="936"/>
      <c r="F115" s="936"/>
      <c r="G115" s="936"/>
      <c r="H115" s="936"/>
      <c r="I115" s="936"/>
      <c r="J115" s="936"/>
      <c r="K115" s="936"/>
      <c r="L115" s="936"/>
      <c r="M115" s="936"/>
      <c r="N115" s="936"/>
      <c r="O115" s="936"/>
      <c r="P115" s="936"/>
      <c r="Q115" s="936"/>
      <c r="R115" s="936"/>
      <c r="S115" s="936"/>
      <c r="T115" s="936"/>
      <c r="U115" s="936"/>
      <c r="V115" s="936"/>
      <c r="W115" s="936"/>
      <c r="X115" s="936"/>
      <c r="Y115" s="936"/>
      <c r="Z115" s="937"/>
      <c r="AA115" s="950">
        <v>31646</v>
      </c>
      <c r="AB115" s="951"/>
      <c r="AC115" s="951"/>
      <c r="AD115" s="951"/>
      <c r="AE115" s="952"/>
      <c r="AF115" s="953">
        <v>28349</v>
      </c>
      <c r="AG115" s="951"/>
      <c r="AH115" s="951"/>
      <c r="AI115" s="951"/>
      <c r="AJ115" s="952"/>
      <c r="AK115" s="953">
        <v>25147</v>
      </c>
      <c r="AL115" s="951"/>
      <c r="AM115" s="951"/>
      <c r="AN115" s="951"/>
      <c r="AO115" s="952"/>
      <c r="AP115" s="954">
        <v>0.3</v>
      </c>
      <c r="AQ115" s="955"/>
      <c r="AR115" s="955"/>
      <c r="AS115" s="955"/>
      <c r="AT115" s="956"/>
      <c r="AU115" s="921"/>
      <c r="AV115" s="922"/>
      <c r="AW115" s="922"/>
      <c r="AX115" s="922"/>
      <c r="AY115" s="922"/>
      <c r="AZ115" s="935" t="s">
        <v>432</v>
      </c>
      <c r="BA115" s="936"/>
      <c r="BB115" s="936"/>
      <c r="BC115" s="936"/>
      <c r="BD115" s="936"/>
      <c r="BE115" s="936"/>
      <c r="BF115" s="936"/>
      <c r="BG115" s="936"/>
      <c r="BH115" s="936"/>
      <c r="BI115" s="936"/>
      <c r="BJ115" s="936"/>
      <c r="BK115" s="936"/>
      <c r="BL115" s="936"/>
      <c r="BM115" s="936"/>
      <c r="BN115" s="936"/>
      <c r="BO115" s="936"/>
      <c r="BP115" s="937"/>
      <c r="BQ115" s="938" t="s">
        <v>122</v>
      </c>
      <c r="BR115" s="939"/>
      <c r="BS115" s="939"/>
      <c r="BT115" s="939"/>
      <c r="BU115" s="939"/>
      <c r="BV115" s="939" t="s">
        <v>122</v>
      </c>
      <c r="BW115" s="939"/>
      <c r="BX115" s="939"/>
      <c r="BY115" s="939"/>
      <c r="BZ115" s="939"/>
      <c r="CA115" s="939" t="s">
        <v>122</v>
      </c>
      <c r="CB115" s="939"/>
      <c r="CC115" s="939"/>
      <c r="CD115" s="939"/>
      <c r="CE115" s="939"/>
      <c r="CF115" s="933" t="s">
        <v>122</v>
      </c>
      <c r="CG115" s="934"/>
      <c r="CH115" s="934"/>
      <c r="CI115" s="934"/>
      <c r="CJ115" s="934"/>
      <c r="CK115" s="961"/>
      <c r="CL115" s="962"/>
      <c r="CM115" s="935" t="s">
        <v>433</v>
      </c>
      <c r="CN115" s="936"/>
      <c r="CO115" s="936"/>
      <c r="CP115" s="936"/>
      <c r="CQ115" s="936"/>
      <c r="CR115" s="936"/>
      <c r="CS115" s="936"/>
      <c r="CT115" s="936"/>
      <c r="CU115" s="936"/>
      <c r="CV115" s="936"/>
      <c r="CW115" s="936"/>
      <c r="CX115" s="936"/>
      <c r="CY115" s="936"/>
      <c r="CZ115" s="936"/>
      <c r="DA115" s="936"/>
      <c r="DB115" s="936"/>
      <c r="DC115" s="936"/>
      <c r="DD115" s="936"/>
      <c r="DE115" s="936"/>
      <c r="DF115" s="937"/>
      <c r="DG115" s="971" t="s">
        <v>122</v>
      </c>
      <c r="DH115" s="972"/>
      <c r="DI115" s="972"/>
      <c r="DJ115" s="972"/>
      <c r="DK115" s="973"/>
      <c r="DL115" s="974" t="s">
        <v>122</v>
      </c>
      <c r="DM115" s="972"/>
      <c r="DN115" s="972"/>
      <c r="DO115" s="972"/>
      <c r="DP115" s="973"/>
      <c r="DQ115" s="974" t="s">
        <v>122</v>
      </c>
      <c r="DR115" s="972"/>
      <c r="DS115" s="972"/>
      <c r="DT115" s="972"/>
      <c r="DU115" s="973"/>
      <c r="DV115" s="975" t="s">
        <v>122</v>
      </c>
      <c r="DW115" s="976"/>
      <c r="DX115" s="976"/>
      <c r="DY115" s="976"/>
      <c r="DZ115" s="977"/>
    </row>
    <row r="116" spans="1:130" s="212" customFormat="1" ht="26.25" customHeight="1" x14ac:dyDescent="0.15">
      <c r="A116" s="969"/>
      <c r="B116" s="970"/>
      <c r="C116" s="978" t="s">
        <v>434</v>
      </c>
      <c r="D116" s="978"/>
      <c r="E116" s="978"/>
      <c r="F116" s="978"/>
      <c r="G116" s="978"/>
      <c r="H116" s="978"/>
      <c r="I116" s="978"/>
      <c r="J116" s="978"/>
      <c r="K116" s="978"/>
      <c r="L116" s="978"/>
      <c r="M116" s="978"/>
      <c r="N116" s="978"/>
      <c r="O116" s="978"/>
      <c r="P116" s="978"/>
      <c r="Q116" s="978"/>
      <c r="R116" s="978"/>
      <c r="S116" s="978"/>
      <c r="T116" s="978"/>
      <c r="U116" s="978"/>
      <c r="V116" s="978"/>
      <c r="W116" s="978"/>
      <c r="X116" s="978"/>
      <c r="Y116" s="978"/>
      <c r="Z116" s="979"/>
      <c r="AA116" s="971">
        <v>137</v>
      </c>
      <c r="AB116" s="972"/>
      <c r="AC116" s="972"/>
      <c r="AD116" s="972"/>
      <c r="AE116" s="973"/>
      <c r="AF116" s="974">
        <v>137</v>
      </c>
      <c r="AG116" s="972"/>
      <c r="AH116" s="972"/>
      <c r="AI116" s="972"/>
      <c r="AJ116" s="973"/>
      <c r="AK116" s="974">
        <v>276</v>
      </c>
      <c r="AL116" s="972"/>
      <c r="AM116" s="972"/>
      <c r="AN116" s="972"/>
      <c r="AO116" s="973"/>
      <c r="AP116" s="975">
        <v>0</v>
      </c>
      <c r="AQ116" s="976"/>
      <c r="AR116" s="976"/>
      <c r="AS116" s="976"/>
      <c r="AT116" s="977"/>
      <c r="AU116" s="921"/>
      <c r="AV116" s="922"/>
      <c r="AW116" s="922"/>
      <c r="AX116" s="922"/>
      <c r="AY116" s="922"/>
      <c r="AZ116" s="980" t="s">
        <v>435</v>
      </c>
      <c r="BA116" s="981"/>
      <c r="BB116" s="981"/>
      <c r="BC116" s="981"/>
      <c r="BD116" s="981"/>
      <c r="BE116" s="981"/>
      <c r="BF116" s="981"/>
      <c r="BG116" s="981"/>
      <c r="BH116" s="981"/>
      <c r="BI116" s="981"/>
      <c r="BJ116" s="981"/>
      <c r="BK116" s="981"/>
      <c r="BL116" s="981"/>
      <c r="BM116" s="981"/>
      <c r="BN116" s="981"/>
      <c r="BO116" s="981"/>
      <c r="BP116" s="982"/>
      <c r="BQ116" s="938" t="s">
        <v>122</v>
      </c>
      <c r="BR116" s="939"/>
      <c r="BS116" s="939"/>
      <c r="BT116" s="939"/>
      <c r="BU116" s="939"/>
      <c r="BV116" s="939" t="s">
        <v>122</v>
      </c>
      <c r="BW116" s="939"/>
      <c r="BX116" s="939"/>
      <c r="BY116" s="939"/>
      <c r="BZ116" s="939"/>
      <c r="CA116" s="939" t="s">
        <v>122</v>
      </c>
      <c r="CB116" s="939"/>
      <c r="CC116" s="939"/>
      <c r="CD116" s="939"/>
      <c r="CE116" s="939"/>
      <c r="CF116" s="933" t="s">
        <v>122</v>
      </c>
      <c r="CG116" s="934"/>
      <c r="CH116" s="934"/>
      <c r="CI116" s="934"/>
      <c r="CJ116" s="934"/>
      <c r="CK116" s="961"/>
      <c r="CL116" s="962"/>
      <c r="CM116" s="935" t="s">
        <v>436</v>
      </c>
      <c r="CN116" s="936"/>
      <c r="CO116" s="936"/>
      <c r="CP116" s="936"/>
      <c r="CQ116" s="936"/>
      <c r="CR116" s="936"/>
      <c r="CS116" s="936"/>
      <c r="CT116" s="936"/>
      <c r="CU116" s="936"/>
      <c r="CV116" s="936"/>
      <c r="CW116" s="936"/>
      <c r="CX116" s="936"/>
      <c r="CY116" s="936"/>
      <c r="CZ116" s="936"/>
      <c r="DA116" s="936"/>
      <c r="DB116" s="936"/>
      <c r="DC116" s="936"/>
      <c r="DD116" s="936"/>
      <c r="DE116" s="936"/>
      <c r="DF116" s="937"/>
      <c r="DG116" s="971" t="s">
        <v>122</v>
      </c>
      <c r="DH116" s="972"/>
      <c r="DI116" s="972"/>
      <c r="DJ116" s="972"/>
      <c r="DK116" s="973"/>
      <c r="DL116" s="974" t="s">
        <v>122</v>
      </c>
      <c r="DM116" s="972"/>
      <c r="DN116" s="972"/>
      <c r="DO116" s="972"/>
      <c r="DP116" s="973"/>
      <c r="DQ116" s="974" t="s">
        <v>122</v>
      </c>
      <c r="DR116" s="972"/>
      <c r="DS116" s="972"/>
      <c r="DT116" s="972"/>
      <c r="DU116" s="973"/>
      <c r="DV116" s="975" t="s">
        <v>122</v>
      </c>
      <c r="DW116" s="976"/>
      <c r="DX116" s="976"/>
      <c r="DY116" s="976"/>
      <c r="DZ116" s="977"/>
    </row>
    <row r="117" spans="1:130" s="212" customFormat="1" ht="26.25" customHeight="1" x14ac:dyDescent="0.15">
      <c r="A117" s="925" t="s">
        <v>177</v>
      </c>
      <c r="B117" s="906"/>
      <c r="C117" s="906"/>
      <c r="D117" s="906"/>
      <c r="E117" s="906"/>
      <c r="F117" s="906"/>
      <c r="G117" s="906"/>
      <c r="H117" s="906"/>
      <c r="I117" s="906"/>
      <c r="J117" s="906"/>
      <c r="K117" s="906"/>
      <c r="L117" s="906"/>
      <c r="M117" s="906"/>
      <c r="N117" s="906"/>
      <c r="O117" s="906"/>
      <c r="P117" s="906"/>
      <c r="Q117" s="906"/>
      <c r="R117" s="906"/>
      <c r="S117" s="906"/>
      <c r="T117" s="906"/>
      <c r="U117" s="906"/>
      <c r="V117" s="906"/>
      <c r="W117" s="906"/>
      <c r="X117" s="906"/>
      <c r="Y117" s="990" t="s">
        <v>437</v>
      </c>
      <c r="Z117" s="907"/>
      <c r="AA117" s="991">
        <v>1961916</v>
      </c>
      <c r="AB117" s="992"/>
      <c r="AC117" s="992"/>
      <c r="AD117" s="992"/>
      <c r="AE117" s="993"/>
      <c r="AF117" s="994">
        <v>2198643</v>
      </c>
      <c r="AG117" s="992"/>
      <c r="AH117" s="992"/>
      <c r="AI117" s="992"/>
      <c r="AJ117" s="993"/>
      <c r="AK117" s="994">
        <v>2408919</v>
      </c>
      <c r="AL117" s="992"/>
      <c r="AM117" s="992"/>
      <c r="AN117" s="992"/>
      <c r="AO117" s="993"/>
      <c r="AP117" s="995"/>
      <c r="AQ117" s="996"/>
      <c r="AR117" s="996"/>
      <c r="AS117" s="996"/>
      <c r="AT117" s="997"/>
      <c r="AU117" s="921"/>
      <c r="AV117" s="922"/>
      <c r="AW117" s="922"/>
      <c r="AX117" s="922"/>
      <c r="AY117" s="922"/>
      <c r="AZ117" s="987" t="s">
        <v>438</v>
      </c>
      <c r="BA117" s="988"/>
      <c r="BB117" s="988"/>
      <c r="BC117" s="988"/>
      <c r="BD117" s="988"/>
      <c r="BE117" s="988"/>
      <c r="BF117" s="988"/>
      <c r="BG117" s="988"/>
      <c r="BH117" s="988"/>
      <c r="BI117" s="988"/>
      <c r="BJ117" s="988"/>
      <c r="BK117" s="988"/>
      <c r="BL117" s="988"/>
      <c r="BM117" s="988"/>
      <c r="BN117" s="988"/>
      <c r="BO117" s="988"/>
      <c r="BP117" s="989"/>
      <c r="BQ117" s="938" t="s">
        <v>122</v>
      </c>
      <c r="BR117" s="939"/>
      <c r="BS117" s="939"/>
      <c r="BT117" s="939"/>
      <c r="BU117" s="939"/>
      <c r="BV117" s="939" t="s">
        <v>122</v>
      </c>
      <c r="BW117" s="939"/>
      <c r="BX117" s="939"/>
      <c r="BY117" s="939"/>
      <c r="BZ117" s="939"/>
      <c r="CA117" s="939" t="s">
        <v>122</v>
      </c>
      <c r="CB117" s="939"/>
      <c r="CC117" s="939"/>
      <c r="CD117" s="939"/>
      <c r="CE117" s="939"/>
      <c r="CF117" s="933" t="s">
        <v>122</v>
      </c>
      <c r="CG117" s="934"/>
      <c r="CH117" s="934"/>
      <c r="CI117" s="934"/>
      <c r="CJ117" s="934"/>
      <c r="CK117" s="961"/>
      <c r="CL117" s="962"/>
      <c r="CM117" s="935" t="s">
        <v>439</v>
      </c>
      <c r="CN117" s="936"/>
      <c r="CO117" s="936"/>
      <c r="CP117" s="936"/>
      <c r="CQ117" s="936"/>
      <c r="CR117" s="936"/>
      <c r="CS117" s="936"/>
      <c r="CT117" s="936"/>
      <c r="CU117" s="936"/>
      <c r="CV117" s="936"/>
      <c r="CW117" s="936"/>
      <c r="CX117" s="936"/>
      <c r="CY117" s="936"/>
      <c r="CZ117" s="936"/>
      <c r="DA117" s="936"/>
      <c r="DB117" s="936"/>
      <c r="DC117" s="936"/>
      <c r="DD117" s="936"/>
      <c r="DE117" s="936"/>
      <c r="DF117" s="937"/>
      <c r="DG117" s="971" t="s">
        <v>122</v>
      </c>
      <c r="DH117" s="972"/>
      <c r="DI117" s="972"/>
      <c r="DJ117" s="972"/>
      <c r="DK117" s="973"/>
      <c r="DL117" s="974" t="s">
        <v>122</v>
      </c>
      <c r="DM117" s="972"/>
      <c r="DN117" s="972"/>
      <c r="DO117" s="972"/>
      <c r="DP117" s="973"/>
      <c r="DQ117" s="974" t="s">
        <v>122</v>
      </c>
      <c r="DR117" s="972"/>
      <c r="DS117" s="972"/>
      <c r="DT117" s="972"/>
      <c r="DU117" s="973"/>
      <c r="DV117" s="975" t="s">
        <v>122</v>
      </c>
      <c r="DW117" s="976"/>
      <c r="DX117" s="976"/>
      <c r="DY117" s="976"/>
      <c r="DZ117" s="977"/>
    </row>
    <row r="118" spans="1:130" s="212" customFormat="1" ht="26.25" customHeight="1" x14ac:dyDescent="0.15">
      <c r="A118" s="925" t="s">
        <v>413</v>
      </c>
      <c r="B118" s="906"/>
      <c r="C118" s="906"/>
      <c r="D118" s="906"/>
      <c r="E118" s="906"/>
      <c r="F118" s="906"/>
      <c r="G118" s="906"/>
      <c r="H118" s="906"/>
      <c r="I118" s="906"/>
      <c r="J118" s="906"/>
      <c r="K118" s="906"/>
      <c r="L118" s="906"/>
      <c r="M118" s="906"/>
      <c r="N118" s="906"/>
      <c r="O118" s="906"/>
      <c r="P118" s="906"/>
      <c r="Q118" s="906"/>
      <c r="R118" s="906"/>
      <c r="S118" s="906"/>
      <c r="T118" s="906"/>
      <c r="U118" s="906"/>
      <c r="V118" s="906"/>
      <c r="W118" s="906"/>
      <c r="X118" s="906"/>
      <c r="Y118" s="906"/>
      <c r="Z118" s="907"/>
      <c r="AA118" s="905" t="s">
        <v>410</v>
      </c>
      <c r="AB118" s="906"/>
      <c r="AC118" s="906"/>
      <c r="AD118" s="906"/>
      <c r="AE118" s="907"/>
      <c r="AF118" s="905" t="s">
        <v>411</v>
      </c>
      <c r="AG118" s="906"/>
      <c r="AH118" s="906"/>
      <c r="AI118" s="906"/>
      <c r="AJ118" s="907"/>
      <c r="AK118" s="905" t="s">
        <v>294</v>
      </c>
      <c r="AL118" s="906"/>
      <c r="AM118" s="906"/>
      <c r="AN118" s="906"/>
      <c r="AO118" s="907"/>
      <c r="AP118" s="983" t="s">
        <v>412</v>
      </c>
      <c r="AQ118" s="984"/>
      <c r="AR118" s="984"/>
      <c r="AS118" s="984"/>
      <c r="AT118" s="985"/>
      <c r="AU118" s="921"/>
      <c r="AV118" s="922"/>
      <c r="AW118" s="922"/>
      <c r="AX118" s="922"/>
      <c r="AY118" s="922"/>
      <c r="AZ118" s="986" t="s">
        <v>440</v>
      </c>
      <c r="BA118" s="978"/>
      <c r="BB118" s="978"/>
      <c r="BC118" s="978"/>
      <c r="BD118" s="978"/>
      <c r="BE118" s="978"/>
      <c r="BF118" s="978"/>
      <c r="BG118" s="978"/>
      <c r="BH118" s="978"/>
      <c r="BI118" s="978"/>
      <c r="BJ118" s="978"/>
      <c r="BK118" s="978"/>
      <c r="BL118" s="978"/>
      <c r="BM118" s="978"/>
      <c r="BN118" s="978"/>
      <c r="BO118" s="978"/>
      <c r="BP118" s="979"/>
      <c r="BQ118" s="1012" t="s">
        <v>122</v>
      </c>
      <c r="BR118" s="1013"/>
      <c r="BS118" s="1013"/>
      <c r="BT118" s="1013"/>
      <c r="BU118" s="1013"/>
      <c r="BV118" s="1013" t="s">
        <v>122</v>
      </c>
      <c r="BW118" s="1013"/>
      <c r="BX118" s="1013"/>
      <c r="BY118" s="1013"/>
      <c r="BZ118" s="1013"/>
      <c r="CA118" s="1013" t="s">
        <v>122</v>
      </c>
      <c r="CB118" s="1013"/>
      <c r="CC118" s="1013"/>
      <c r="CD118" s="1013"/>
      <c r="CE118" s="1013"/>
      <c r="CF118" s="933" t="s">
        <v>122</v>
      </c>
      <c r="CG118" s="934"/>
      <c r="CH118" s="934"/>
      <c r="CI118" s="934"/>
      <c r="CJ118" s="934"/>
      <c r="CK118" s="961"/>
      <c r="CL118" s="962"/>
      <c r="CM118" s="935" t="s">
        <v>441</v>
      </c>
      <c r="CN118" s="936"/>
      <c r="CO118" s="936"/>
      <c r="CP118" s="936"/>
      <c r="CQ118" s="936"/>
      <c r="CR118" s="936"/>
      <c r="CS118" s="936"/>
      <c r="CT118" s="936"/>
      <c r="CU118" s="936"/>
      <c r="CV118" s="936"/>
      <c r="CW118" s="936"/>
      <c r="CX118" s="936"/>
      <c r="CY118" s="936"/>
      <c r="CZ118" s="936"/>
      <c r="DA118" s="936"/>
      <c r="DB118" s="936"/>
      <c r="DC118" s="936"/>
      <c r="DD118" s="936"/>
      <c r="DE118" s="936"/>
      <c r="DF118" s="937"/>
      <c r="DG118" s="971" t="s">
        <v>122</v>
      </c>
      <c r="DH118" s="972"/>
      <c r="DI118" s="972"/>
      <c r="DJ118" s="972"/>
      <c r="DK118" s="973"/>
      <c r="DL118" s="974" t="s">
        <v>122</v>
      </c>
      <c r="DM118" s="972"/>
      <c r="DN118" s="972"/>
      <c r="DO118" s="972"/>
      <c r="DP118" s="973"/>
      <c r="DQ118" s="974" t="s">
        <v>122</v>
      </c>
      <c r="DR118" s="972"/>
      <c r="DS118" s="972"/>
      <c r="DT118" s="972"/>
      <c r="DU118" s="973"/>
      <c r="DV118" s="975" t="s">
        <v>122</v>
      </c>
      <c r="DW118" s="976"/>
      <c r="DX118" s="976"/>
      <c r="DY118" s="976"/>
      <c r="DZ118" s="977"/>
    </row>
    <row r="119" spans="1:130" s="212" customFormat="1" ht="26.25" customHeight="1" x14ac:dyDescent="0.15">
      <c r="A119" s="1069" t="s">
        <v>416</v>
      </c>
      <c r="B119" s="960"/>
      <c r="C119" s="942" t="s">
        <v>417</v>
      </c>
      <c r="D119" s="910"/>
      <c r="E119" s="910"/>
      <c r="F119" s="910"/>
      <c r="G119" s="910"/>
      <c r="H119" s="910"/>
      <c r="I119" s="910"/>
      <c r="J119" s="910"/>
      <c r="K119" s="910"/>
      <c r="L119" s="910"/>
      <c r="M119" s="910"/>
      <c r="N119" s="910"/>
      <c r="O119" s="910"/>
      <c r="P119" s="910"/>
      <c r="Q119" s="910"/>
      <c r="R119" s="910"/>
      <c r="S119" s="910"/>
      <c r="T119" s="910"/>
      <c r="U119" s="910"/>
      <c r="V119" s="910"/>
      <c r="W119" s="910"/>
      <c r="X119" s="910"/>
      <c r="Y119" s="910"/>
      <c r="Z119" s="911"/>
      <c r="AA119" s="912" t="s">
        <v>122</v>
      </c>
      <c r="AB119" s="913"/>
      <c r="AC119" s="913"/>
      <c r="AD119" s="913"/>
      <c r="AE119" s="914"/>
      <c r="AF119" s="915" t="s">
        <v>122</v>
      </c>
      <c r="AG119" s="913"/>
      <c r="AH119" s="913"/>
      <c r="AI119" s="913"/>
      <c r="AJ119" s="914"/>
      <c r="AK119" s="915" t="s">
        <v>122</v>
      </c>
      <c r="AL119" s="913"/>
      <c r="AM119" s="913"/>
      <c r="AN119" s="913"/>
      <c r="AO119" s="914"/>
      <c r="AP119" s="916" t="s">
        <v>122</v>
      </c>
      <c r="AQ119" s="917"/>
      <c r="AR119" s="917"/>
      <c r="AS119" s="917"/>
      <c r="AT119" s="918"/>
      <c r="AU119" s="923"/>
      <c r="AV119" s="924"/>
      <c r="AW119" s="924"/>
      <c r="AX119" s="924"/>
      <c r="AY119" s="924"/>
      <c r="AZ119" s="233" t="s">
        <v>177</v>
      </c>
      <c r="BA119" s="233"/>
      <c r="BB119" s="233"/>
      <c r="BC119" s="233"/>
      <c r="BD119" s="233"/>
      <c r="BE119" s="233"/>
      <c r="BF119" s="233"/>
      <c r="BG119" s="233"/>
      <c r="BH119" s="233"/>
      <c r="BI119" s="233"/>
      <c r="BJ119" s="233"/>
      <c r="BK119" s="233"/>
      <c r="BL119" s="233"/>
      <c r="BM119" s="233"/>
      <c r="BN119" s="233"/>
      <c r="BO119" s="990" t="s">
        <v>442</v>
      </c>
      <c r="BP119" s="1018"/>
      <c r="BQ119" s="1012">
        <v>33785993</v>
      </c>
      <c r="BR119" s="1013"/>
      <c r="BS119" s="1013"/>
      <c r="BT119" s="1013"/>
      <c r="BU119" s="1013"/>
      <c r="BV119" s="1013">
        <v>33682272</v>
      </c>
      <c r="BW119" s="1013"/>
      <c r="BX119" s="1013"/>
      <c r="BY119" s="1013"/>
      <c r="BZ119" s="1013"/>
      <c r="CA119" s="1013">
        <v>33164628</v>
      </c>
      <c r="CB119" s="1013"/>
      <c r="CC119" s="1013"/>
      <c r="CD119" s="1013"/>
      <c r="CE119" s="1013"/>
      <c r="CF119" s="1014"/>
      <c r="CG119" s="1015"/>
      <c r="CH119" s="1015"/>
      <c r="CI119" s="1015"/>
      <c r="CJ119" s="1016"/>
      <c r="CK119" s="963"/>
      <c r="CL119" s="964"/>
      <c r="CM119" s="986" t="s">
        <v>443</v>
      </c>
      <c r="CN119" s="978"/>
      <c r="CO119" s="978"/>
      <c r="CP119" s="978"/>
      <c r="CQ119" s="978"/>
      <c r="CR119" s="978"/>
      <c r="CS119" s="978"/>
      <c r="CT119" s="978"/>
      <c r="CU119" s="978"/>
      <c r="CV119" s="978"/>
      <c r="CW119" s="978"/>
      <c r="CX119" s="978"/>
      <c r="CY119" s="978"/>
      <c r="CZ119" s="978"/>
      <c r="DA119" s="978"/>
      <c r="DB119" s="978"/>
      <c r="DC119" s="978"/>
      <c r="DD119" s="978"/>
      <c r="DE119" s="978"/>
      <c r="DF119" s="979"/>
      <c r="DG119" s="1017">
        <v>155112</v>
      </c>
      <c r="DH119" s="999"/>
      <c r="DI119" s="999"/>
      <c r="DJ119" s="999"/>
      <c r="DK119" s="1000"/>
      <c r="DL119" s="998">
        <v>127455</v>
      </c>
      <c r="DM119" s="999"/>
      <c r="DN119" s="999"/>
      <c r="DO119" s="999"/>
      <c r="DP119" s="1000"/>
      <c r="DQ119" s="998">
        <v>103079</v>
      </c>
      <c r="DR119" s="999"/>
      <c r="DS119" s="999"/>
      <c r="DT119" s="999"/>
      <c r="DU119" s="1000"/>
      <c r="DV119" s="1001">
        <v>1</v>
      </c>
      <c r="DW119" s="1002"/>
      <c r="DX119" s="1002"/>
      <c r="DY119" s="1002"/>
      <c r="DZ119" s="1003"/>
    </row>
    <row r="120" spans="1:130" s="212" customFormat="1" ht="26.25" customHeight="1" x14ac:dyDescent="0.15">
      <c r="A120" s="1070"/>
      <c r="B120" s="962"/>
      <c r="C120" s="935" t="s">
        <v>420</v>
      </c>
      <c r="D120" s="936"/>
      <c r="E120" s="936"/>
      <c r="F120" s="936"/>
      <c r="G120" s="936"/>
      <c r="H120" s="936"/>
      <c r="I120" s="936"/>
      <c r="J120" s="936"/>
      <c r="K120" s="936"/>
      <c r="L120" s="936"/>
      <c r="M120" s="936"/>
      <c r="N120" s="936"/>
      <c r="O120" s="936"/>
      <c r="P120" s="936"/>
      <c r="Q120" s="936"/>
      <c r="R120" s="936"/>
      <c r="S120" s="936"/>
      <c r="T120" s="936"/>
      <c r="U120" s="936"/>
      <c r="V120" s="936"/>
      <c r="W120" s="936"/>
      <c r="X120" s="936"/>
      <c r="Y120" s="936"/>
      <c r="Z120" s="937"/>
      <c r="AA120" s="971" t="s">
        <v>122</v>
      </c>
      <c r="AB120" s="972"/>
      <c r="AC120" s="972"/>
      <c r="AD120" s="972"/>
      <c r="AE120" s="973"/>
      <c r="AF120" s="974" t="s">
        <v>122</v>
      </c>
      <c r="AG120" s="972"/>
      <c r="AH120" s="972"/>
      <c r="AI120" s="972"/>
      <c r="AJ120" s="973"/>
      <c r="AK120" s="974" t="s">
        <v>122</v>
      </c>
      <c r="AL120" s="972"/>
      <c r="AM120" s="972"/>
      <c r="AN120" s="972"/>
      <c r="AO120" s="973"/>
      <c r="AP120" s="975" t="s">
        <v>122</v>
      </c>
      <c r="AQ120" s="976"/>
      <c r="AR120" s="976"/>
      <c r="AS120" s="976"/>
      <c r="AT120" s="977"/>
      <c r="AU120" s="1004" t="s">
        <v>444</v>
      </c>
      <c r="AV120" s="1005"/>
      <c r="AW120" s="1005"/>
      <c r="AX120" s="1005"/>
      <c r="AY120" s="1006"/>
      <c r="AZ120" s="942" t="s">
        <v>445</v>
      </c>
      <c r="BA120" s="910"/>
      <c r="BB120" s="910"/>
      <c r="BC120" s="910"/>
      <c r="BD120" s="910"/>
      <c r="BE120" s="910"/>
      <c r="BF120" s="910"/>
      <c r="BG120" s="910"/>
      <c r="BH120" s="910"/>
      <c r="BI120" s="910"/>
      <c r="BJ120" s="910"/>
      <c r="BK120" s="910"/>
      <c r="BL120" s="910"/>
      <c r="BM120" s="910"/>
      <c r="BN120" s="910"/>
      <c r="BO120" s="910"/>
      <c r="BP120" s="911"/>
      <c r="BQ120" s="943">
        <v>11379561</v>
      </c>
      <c r="BR120" s="944"/>
      <c r="BS120" s="944"/>
      <c r="BT120" s="944"/>
      <c r="BU120" s="944"/>
      <c r="BV120" s="944">
        <v>11186124</v>
      </c>
      <c r="BW120" s="944"/>
      <c r="BX120" s="944"/>
      <c r="BY120" s="944"/>
      <c r="BZ120" s="944"/>
      <c r="CA120" s="944">
        <v>11107133</v>
      </c>
      <c r="CB120" s="944"/>
      <c r="CC120" s="944"/>
      <c r="CD120" s="944"/>
      <c r="CE120" s="944"/>
      <c r="CF120" s="957">
        <v>112</v>
      </c>
      <c r="CG120" s="958"/>
      <c r="CH120" s="958"/>
      <c r="CI120" s="958"/>
      <c r="CJ120" s="958"/>
      <c r="CK120" s="1019" t="s">
        <v>446</v>
      </c>
      <c r="CL120" s="1020"/>
      <c r="CM120" s="1020"/>
      <c r="CN120" s="1020"/>
      <c r="CO120" s="1021"/>
      <c r="CP120" s="1027" t="s">
        <v>395</v>
      </c>
      <c r="CQ120" s="1028"/>
      <c r="CR120" s="1028"/>
      <c r="CS120" s="1028"/>
      <c r="CT120" s="1028"/>
      <c r="CU120" s="1028"/>
      <c r="CV120" s="1028"/>
      <c r="CW120" s="1028"/>
      <c r="CX120" s="1028"/>
      <c r="CY120" s="1028"/>
      <c r="CZ120" s="1028"/>
      <c r="DA120" s="1028"/>
      <c r="DB120" s="1028"/>
      <c r="DC120" s="1028"/>
      <c r="DD120" s="1028"/>
      <c r="DE120" s="1028"/>
      <c r="DF120" s="1029"/>
      <c r="DG120" s="943">
        <v>2740895</v>
      </c>
      <c r="DH120" s="944"/>
      <c r="DI120" s="944"/>
      <c r="DJ120" s="944"/>
      <c r="DK120" s="944"/>
      <c r="DL120" s="944">
        <v>2827643</v>
      </c>
      <c r="DM120" s="944"/>
      <c r="DN120" s="944"/>
      <c r="DO120" s="944"/>
      <c r="DP120" s="944"/>
      <c r="DQ120" s="944">
        <v>2880268</v>
      </c>
      <c r="DR120" s="944"/>
      <c r="DS120" s="944"/>
      <c r="DT120" s="944"/>
      <c r="DU120" s="944"/>
      <c r="DV120" s="945">
        <v>29</v>
      </c>
      <c r="DW120" s="945"/>
      <c r="DX120" s="945"/>
      <c r="DY120" s="945"/>
      <c r="DZ120" s="946"/>
    </row>
    <row r="121" spans="1:130" s="212" customFormat="1" ht="26.25" customHeight="1" x14ac:dyDescent="0.15">
      <c r="A121" s="1070"/>
      <c r="B121" s="962"/>
      <c r="C121" s="987" t="s">
        <v>447</v>
      </c>
      <c r="D121" s="988"/>
      <c r="E121" s="988"/>
      <c r="F121" s="988"/>
      <c r="G121" s="988"/>
      <c r="H121" s="988"/>
      <c r="I121" s="988"/>
      <c r="J121" s="988"/>
      <c r="K121" s="988"/>
      <c r="L121" s="988"/>
      <c r="M121" s="988"/>
      <c r="N121" s="988"/>
      <c r="O121" s="988"/>
      <c r="P121" s="988"/>
      <c r="Q121" s="988"/>
      <c r="R121" s="988"/>
      <c r="S121" s="988"/>
      <c r="T121" s="988"/>
      <c r="U121" s="988"/>
      <c r="V121" s="988"/>
      <c r="W121" s="988"/>
      <c r="X121" s="988"/>
      <c r="Y121" s="988"/>
      <c r="Z121" s="989"/>
      <c r="AA121" s="971">
        <v>1357</v>
      </c>
      <c r="AB121" s="972"/>
      <c r="AC121" s="972"/>
      <c r="AD121" s="972"/>
      <c r="AE121" s="973"/>
      <c r="AF121" s="974" t="s">
        <v>122</v>
      </c>
      <c r="AG121" s="972"/>
      <c r="AH121" s="972"/>
      <c r="AI121" s="972"/>
      <c r="AJ121" s="973"/>
      <c r="AK121" s="974" t="s">
        <v>122</v>
      </c>
      <c r="AL121" s="972"/>
      <c r="AM121" s="972"/>
      <c r="AN121" s="972"/>
      <c r="AO121" s="973"/>
      <c r="AP121" s="975" t="s">
        <v>122</v>
      </c>
      <c r="AQ121" s="976"/>
      <c r="AR121" s="976"/>
      <c r="AS121" s="976"/>
      <c r="AT121" s="977"/>
      <c r="AU121" s="1007"/>
      <c r="AV121" s="1008"/>
      <c r="AW121" s="1008"/>
      <c r="AX121" s="1008"/>
      <c r="AY121" s="1009"/>
      <c r="AZ121" s="935" t="s">
        <v>448</v>
      </c>
      <c r="BA121" s="936"/>
      <c r="BB121" s="936"/>
      <c r="BC121" s="936"/>
      <c r="BD121" s="936"/>
      <c r="BE121" s="936"/>
      <c r="BF121" s="936"/>
      <c r="BG121" s="936"/>
      <c r="BH121" s="936"/>
      <c r="BI121" s="936"/>
      <c r="BJ121" s="936"/>
      <c r="BK121" s="936"/>
      <c r="BL121" s="936"/>
      <c r="BM121" s="936"/>
      <c r="BN121" s="936"/>
      <c r="BO121" s="936"/>
      <c r="BP121" s="937"/>
      <c r="BQ121" s="938">
        <v>767882</v>
      </c>
      <c r="BR121" s="939"/>
      <c r="BS121" s="939"/>
      <c r="BT121" s="939"/>
      <c r="BU121" s="939"/>
      <c r="BV121" s="939">
        <v>608986</v>
      </c>
      <c r="BW121" s="939"/>
      <c r="BX121" s="939"/>
      <c r="BY121" s="939"/>
      <c r="BZ121" s="939"/>
      <c r="CA121" s="939">
        <v>493638</v>
      </c>
      <c r="CB121" s="939"/>
      <c r="CC121" s="939"/>
      <c r="CD121" s="939"/>
      <c r="CE121" s="939"/>
      <c r="CF121" s="933">
        <v>5</v>
      </c>
      <c r="CG121" s="934"/>
      <c r="CH121" s="934"/>
      <c r="CI121" s="934"/>
      <c r="CJ121" s="934"/>
      <c r="CK121" s="1022"/>
      <c r="CL121" s="1023"/>
      <c r="CM121" s="1023"/>
      <c r="CN121" s="1023"/>
      <c r="CO121" s="1024"/>
      <c r="CP121" s="1032" t="s">
        <v>393</v>
      </c>
      <c r="CQ121" s="1033"/>
      <c r="CR121" s="1033"/>
      <c r="CS121" s="1033"/>
      <c r="CT121" s="1033"/>
      <c r="CU121" s="1033"/>
      <c r="CV121" s="1033"/>
      <c r="CW121" s="1033"/>
      <c r="CX121" s="1033"/>
      <c r="CY121" s="1033"/>
      <c r="CZ121" s="1033"/>
      <c r="DA121" s="1033"/>
      <c r="DB121" s="1033"/>
      <c r="DC121" s="1033"/>
      <c r="DD121" s="1033"/>
      <c r="DE121" s="1033"/>
      <c r="DF121" s="1034"/>
      <c r="DG121" s="938">
        <v>618937</v>
      </c>
      <c r="DH121" s="939"/>
      <c r="DI121" s="939"/>
      <c r="DJ121" s="939"/>
      <c r="DK121" s="939"/>
      <c r="DL121" s="939">
        <v>699510</v>
      </c>
      <c r="DM121" s="939"/>
      <c r="DN121" s="939"/>
      <c r="DO121" s="939"/>
      <c r="DP121" s="939"/>
      <c r="DQ121" s="939">
        <v>626466</v>
      </c>
      <c r="DR121" s="939"/>
      <c r="DS121" s="939"/>
      <c r="DT121" s="939"/>
      <c r="DU121" s="939"/>
      <c r="DV121" s="940">
        <v>6.3</v>
      </c>
      <c r="DW121" s="940"/>
      <c r="DX121" s="940"/>
      <c r="DY121" s="940"/>
      <c r="DZ121" s="941"/>
    </row>
    <row r="122" spans="1:130" s="212" customFormat="1" ht="26.25" customHeight="1" x14ac:dyDescent="0.15">
      <c r="A122" s="1070"/>
      <c r="B122" s="962"/>
      <c r="C122" s="935" t="s">
        <v>430</v>
      </c>
      <c r="D122" s="936"/>
      <c r="E122" s="936"/>
      <c r="F122" s="936"/>
      <c r="G122" s="936"/>
      <c r="H122" s="936"/>
      <c r="I122" s="936"/>
      <c r="J122" s="936"/>
      <c r="K122" s="936"/>
      <c r="L122" s="936"/>
      <c r="M122" s="936"/>
      <c r="N122" s="936"/>
      <c r="O122" s="936"/>
      <c r="P122" s="936"/>
      <c r="Q122" s="936"/>
      <c r="R122" s="936"/>
      <c r="S122" s="936"/>
      <c r="T122" s="936"/>
      <c r="U122" s="936"/>
      <c r="V122" s="936"/>
      <c r="W122" s="936"/>
      <c r="X122" s="936"/>
      <c r="Y122" s="936"/>
      <c r="Z122" s="937"/>
      <c r="AA122" s="971" t="s">
        <v>122</v>
      </c>
      <c r="AB122" s="972"/>
      <c r="AC122" s="972"/>
      <c r="AD122" s="972"/>
      <c r="AE122" s="973"/>
      <c r="AF122" s="974" t="s">
        <v>122</v>
      </c>
      <c r="AG122" s="972"/>
      <c r="AH122" s="972"/>
      <c r="AI122" s="972"/>
      <c r="AJ122" s="973"/>
      <c r="AK122" s="974" t="s">
        <v>122</v>
      </c>
      <c r="AL122" s="972"/>
      <c r="AM122" s="972"/>
      <c r="AN122" s="972"/>
      <c r="AO122" s="973"/>
      <c r="AP122" s="975" t="s">
        <v>122</v>
      </c>
      <c r="AQ122" s="976"/>
      <c r="AR122" s="976"/>
      <c r="AS122" s="976"/>
      <c r="AT122" s="977"/>
      <c r="AU122" s="1007"/>
      <c r="AV122" s="1008"/>
      <c r="AW122" s="1008"/>
      <c r="AX122" s="1008"/>
      <c r="AY122" s="1009"/>
      <c r="AZ122" s="986" t="s">
        <v>449</v>
      </c>
      <c r="BA122" s="978"/>
      <c r="BB122" s="978"/>
      <c r="BC122" s="978"/>
      <c r="BD122" s="978"/>
      <c r="BE122" s="978"/>
      <c r="BF122" s="978"/>
      <c r="BG122" s="978"/>
      <c r="BH122" s="978"/>
      <c r="BI122" s="978"/>
      <c r="BJ122" s="978"/>
      <c r="BK122" s="978"/>
      <c r="BL122" s="978"/>
      <c r="BM122" s="978"/>
      <c r="BN122" s="978"/>
      <c r="BO122" s="978"/>
      <c r="BP122" s="979"/>
      <c r="BQ122" s="1012">
        <v>21525297</v>
      </c>
      <c r="BR122" s="1013"/>
      <c r="BS122" s="1013"/>
      <c r="BT122" s="1013"/>
      <c r="BU122" s="1013"/>
      <c r="BV122" s="1013">
        <v>21339423</v>
      </c>
      <c r="BW122" s="1013"/>
      <c r="BX122" s="1013"/>
      <c r="BY122" s="1013"/>
      <c r="BZ122" s="1013"/>
      <c r="CA122" s="1013">
        <v>20831896</v>
      </c>
      <c r="CB122" s="1013"/>
      <c r="CC122" s="1013"/>
      <c r="CD122" s="1013"/>
      <c r="CE122" s="1013"/>
      <c r="CF122" s="1030">
        <v>210</v>
      </c>
      <c r="CG122" s="1031"/>
      <c r="CH122" s="1031"/>
      <c r="CI122" s="1031"/>
      <c r="CJ122" s="1031"/>
      <c r="CK122" s="1022"/>
      <c r="CL122" s="1023"/>
      <c r="CM122" s="1023"/>
      <c r="CN122" s="1023"/>
      <c r="CO122" s="1024"/>
      <c r="CP122" s="1032"/>
      <c r="CQ122" s="1033"/>
      <c r="CR122" s="1033"/>
      <c r="CS122" s="1033"/>
      <c r="CT122" s="1033"/>
      <c r="CU122" s="1033"/>
      <c r="CV122" s="1033"/>
      <c r="CW122" s="1033"/>
      <c r="CX122" s="1033"/>
      <c r="CY122" s="1033"/>
      <c r="CZ122" s="1033"/>
      <c r="DA122" s="1033"/>
      <c r="DB122" s="1033"/>
      <c r="DC122" s="1033"/>
      <c r="DD122" s="1033"/>
      <c r="DE122" s="1033"/>
      <c r="DF122" s="1034"/>
      <c r="DG122" s="938"/>
      <c r="DH122" s="939"/>
      <c r="DI122" s="939"/>
      <c r="DJ122" s="939"/>
      <c r="DK122" s="939"/>
      <c r="DL122" s="939"/>
      <c r="DM122" s="939"/>
      <c r="DN122" s="939"/>
      <c r="DO122" s="939"/>
      <c r="DP122" s="939"/>
      <c r="DQ122" s="939"/>
      <c r="DR122" s="939"/>
      <c r="DS122" s="939"/>
      <c r="DT122" s="939"/>
      <c r="DU122" s="939"/>
      <c r="DV122" s="940"/>
      <c r="DW122" s="940"/>
      <c r="DX122" s="940"/>
      <c r="DY122" s="940"/>
      <c r="DZ122" s="941"/>
    </row>
    <row r="123" spans="1:130" s="212" customFormat="1" ht="26.25" customHeight="1" x14ac:dyDescent="0.15">
      <c r="A123" s="1070"/>
      <c r="B123" s="962"/>
      <c r="C123" s="935" t="s">
        <v>436</v>
      </c>
      <c r="D123" s="936"/>
      <c r="E123" s="936"/>
      <c r="F123" s="936"/>
      <c r="G123" s="936"/>
      <c r="H123" s="936"/>
      <c r="I123" s="936"/>
      <c r="J123" s="936"/>
      <c r="K123" s="936"/>
      <c r="L123" s="936"/>
      <c r="M123" s="936"/>
      <c r="N123" s="936"/>
      <c r="O123" s="936"/>
      <c r="P123" s="936"/>
      <c r="Q123" s="936"/>
      <c r="R123" s="936"/>
      <c r="S123" s="936"/>
      <c r="T123" s="936"/>
      <c r="U123" s="936"/>
      <c r="V123" s="936"/>
      <c r="W123" s="936"/>
      <c r="X123" s="936"/>
      <c r="Y123" s="936"/>
      <c r="Z123" s="937"/>
      <c r="AA123" s="971" t="s">
        <v>122</v>
      </c>
      <c r="AB123" s="972"/>
      <c r="AC123" s="972"/>
      <c r="AD123" s="972"/>
      <c r="AE123" s="973"/>
      <c r="AF123" s="974" t="s">
        <v>122</v>
      </c>
      <c r="AG123" s="972"/>
      <c r="AH123" s="972"/>
      <c r="AI123" s="972"/>
      <c r="AJ123" s="973"/>
      <c r="AK123" s="974" t="s">
        <v>122</v>
      </c>
      <c r="AL123" s="972"/>
      <c r="AM123" s="972"/>
      <c r="AN123" s="972"/>
      <c r="AO123" s="973"/>
      <c r="AP123" s="975" t="s">
        <v>122</v>
      </c>
      <c r="AQ123" s="976"/>
      <c r="AR123" s="976"/>
      <c r="AS123" s="976"/>
      <c r="AT123" s="977"/>
      <c r="AU123" s="1010"/>
      <c r="AV123" s="1011"/>
      <c r="AW123" s="1011"/>
      <c r="AX123" s="1011"/>
      <c r="AY123" s="1011"/>
      <c r="AZ123" s="233" t="s">
        <v>177</v>
      </c>
      <c r="BA123" s="233"/>
      <c r="BB123" s="233"/>
      <c r="BC123" s="233"/>
      <c r="BD123" s="233"/>
      <c r="BE123" s="233"/>
      <c r="BF123" s="233"/>
      <c r="BG123" s="233"/>
      <c r="BH123" s="233"/>
      <c r="BI123" s="233"/>
      <c r="BJ123" s="233"/>
      <c r="BK123" s="233"/>
      <c r="BL123" s="233"/>
      <c r="BM123" s="233"/>
      <c r="BN123" s="233"/>
      <c r="BO123" s="990" t="s">
        <v>450</v>
      </c>
      <c r="BP123" s="1018"/>
      <c r="BQ123" s="1076">
        <v>33672740</v>
      </c>
      <c r="BR123" s="1077"/>
      <c r="BS123" s="1077"/>
      <c r="BT123" s="1077"/>
      <c r="BU123" s="1077"/>
      <c r="BV123" s="1077">
        <v>33134533</v>
      </c>
      <c r="BW123" s="1077"/>
      <c r="BX123" s="1077"/>
      <c r="BY123" s="1077"/>
      <c r="BZ123" s="1077"/>
      <c r="CA123" s="1077">
        <v>32432667</v>
      </c>
      <c r="CB123" s="1077"/>
      <c r="CC123" s="1077"/>
      <c r="CD123" s="1077"/>
      <c r="CE123" s="1077"/>
      <c r="CF123" s="1014"/>
      <c r="CG123" s="1015"/>
      <c r="CH123" s="1015"/>
      <c r="CI123" s="1015"/>
      <c r="CJ123" s="1016"/>
      <c r="CK123" s="1022"/>
      <c r="CL123" s="1023"/>
      <c r="CM123" s="1023"/>
      <c r="CN123" s="1023"/>
      <c r="CO123" s="1024"/>
      <c r="CP123" s="1032"/>
      <c r="CQ123" s="1033"/>
      <c r="CR123" s="1033"/>
      <c r="CS123" s="1033"/>
      <c r="CT123" s="1033"/>
      <c r="CU123" s="1033"/>
      <c r="CV123" s="1033"/>
      <c r="CW123" s="1033"/>
      <c r="CX123" s="1033"/>
      <c r="CY123" s="1033"/>
      <c r="CZ123" s="1033"/>
      <c r="DA123" s="1033"/>
      <c r="DB123" s="1033"/>
      <c r="DC123" s="1033"/>
      <c r="DD123" s="1033"/>
      <c r="DE123" s="1033"/>
      <c r="DF123" s="1034"/>
      <c r="DG123" s="971"/>
      <c r="DH123" s="972"/>
      <c r="DI123" s="972"/>
      <c r="DJ123" s="972"/>
      <c r="DK123" s="973"/>
      <c r="DL123" s="974"/>
      <c r="DM123" s="972"/>
      <c r="DN123" s="972"/>
      <c r="DO123" s="972"/>
      <c r="DP123" s="973"/>
      <c r="DQ123" s="974"/>
      <c r="DR123" s="972"/>
      <c r="DS123" s="972"/>
      <c r="DT123" s="972"/>
      <c r="DU123" s="973"/>
      <c r="DV123" s="975"/>
      <c r="DW123" s="976"/>
      <c r="DX123" s="976"/>
      <c r="DY123" s="976"/>
      <c r="DZ123" s="977"/>
    </row>
    <row r="124" spans="1:130" s="212" customFormat="1" ht="26.25" customHeight="1" thickBot="1" x14ac:dyDescent="0.2">
      <c r="A124" s="1070"/>
      <c r="B124" s="962"/>
      <c r="C124" s="935" t="s">
        <v>439</v>
      </c>
      <c r="D124" s="936"/>
      <c r="E124" s="936"/>
      <c r="F124" s="936"/>
      <c r="G124" s="936"/>
      <c r="H124" s="936"/>
      <c r="I124" s="936"/>
      <c r="J124" s="936"/>
      <c r="K124" s="936"/>
      <c r="L124" s="936"/>
      <c r="M124" s="936"/>
      <c r="N124" s="936"/>
      <c r="O124" s="936"/>
      <c r="P124" s="936"/>
      <c r="Q124" s="936"/>
      <c r="R124" s="936"/>
      <c r="S124" s="936"/>
      <c r="T124" s="936"/>
      <c r="U124" s="936"/>
      <c r="V124" s="936"/>
      <c r="W124" s="936"/>
      <c r="X124" s="936"/>
      <c r="Y124" s="936"/>
      <c r="Z124" s="937"/>
      <c r="AA124" s="971" t="s">
        <v>122</v>
      </c>
      <c r="AB124" s="972"/>
      <c r="AC124" s="972"/>
      <c r="AD124" s="972"/>
      <c r="AE124" s="973"/>
      <c r="AF124" s="974" t="s">
        <v>122</v>
      </c>
      <c r="AG124" s="972"/>
      <c r="AH124" s="972"/>
      <c r="AI124" s="972"/>
      <c r="AJ124" s="973"/>
      <c r="AK124" s="974" t="s">
        <v>122</v>
      </c>
      <c r="AL124" s="972"/>
      <c r="AM124" s="972"/>
      <c r="AN124" s="972"/>
      <c r="AO124" s="973"/>
      <c r="AP124" s="975" t="s">
        <v>122</v>
      </c>
      <c r="AQ124" s="976"/>
      <c r="AR124" s="976"/>
      <c r="AS124" s="976"/>
      <c r="AT124" s="977"/>
      <c r="AU124" s="1072" t="s">
        <v>451</v>
      </c>
      <c r="AV124" s="1073"/>
      <c r="AW124" s="1073"/>
      <c r="AX124" s="1073"/>
      <c r="AY124" s="1073"/>
      <c r="AZ124" s="1073"/>
      <c r="BA124" s="1073"/>
      <c r="BB124" s="1073"/>
      <c r="BC124" s="1073"/>
      <c r="BD124" s="1073"/>
      <c r="BE124" s="1073"/>
      <c r="BF124" s="1073"/>
      <c r="BG124" s="1073"/>
      <c r="BH124" s="1073"/>
      <c r="BI124" s="1073"/>
      <c r="BJ124" s="1073"/>
      <c r="BK124" s="1073"/>
      <c r="BL124" s="1073"/>
      <c r="BM124" s="1073"/>
      <c r="BN124" s="1073"/>
      <c r="BO124" s="1073"/>
      <c r="BP124" s="1074"/>
      <c r="BQ124" s="1075">
        <v>1.1000000000000001</v>
      </c>
      <c r="BR124" s="1040"/>
      <c r="BS124" s="1040"/>
      <c r="BT124" s="1040"/>
      <c r="BU124" s="1040"/>
      <c r="BV124" s="1040">
        <v>5.6</v>
      </c>
      <c r="BW124" s="1040"/>
      <c r="BX124" s="1040"/>
      <c r="BY124" s="1040"/>
      <c r="BZ124" s="1040"/>
      <c r="CA124" s="1040">
        <v>7.3</v>
      </c>
      <c r="CB124" s="1040"/>
      <c r="CC124" s="1040"/>
      <c r="CD124" s="1040"/>
      <c r="CE124" s="1040"/>
      <c r="CF124" s="1041"/>
      <c r="CG124" s="1042"/>
      <c r="CH124" s="1042"/>
      <c r="CI124" s="1042"/>
      <c r="CJ124" s="1043"/>
      <c r="CK124" s="1025"/>
      <c r="CL124" s="1025"/>
      <c r="CM124" s="1025"/>
      <c r="CN124" s="1025"/>
      <c r="CO124" s="1026"/>
      <c r="CP124" s="1032" t="s">
        <v>452</v>
      </c>
      <c r="CQ124" s="1033"/>
      <c r="CR124" s="1033"/>
      <c r="CS124" s="1033"/>
      <c r="CT124" s="1033"/>
      <c r="CU124" s="1033"/>
      <c r="CV124" s="1033"/>
      <c r="CW124" s="1033"/>
      <c r="CX124" s="1033"/>
      <c r="CY124" s="1033"/>
      <c r="CZ124" s="1033"/>
      <c r="DA124" s="1033"/>
      <c r="DB124" s="1033"/>
      <c r="DC124" s="1033"/>
      <c r="DD124" s="1033"/>
      <c r="DE124" s="1033"/>
      <c r="DF124" s="1034"/>
      <c r="DG124" s="1017" t="s">
        <v>122</v>
      </c>
      <c r="DH124" s="999"/>
      <c r="DI124" s="999"/>
      <c r="DJ124" s="999"/>
      <c r="DK124" s="1000"/>
      <c r="DL124" s="998" t="s">
        <v>122</v>
      </c>
      <c r="DM124" s="999"/>
      <c r="DN124" s="999"/>
      <c r="DO124" s="999"/>
      <c r="DP124" s="1000"/>
      <c r="DQ124" s="998" t="s">
        <v>122</v>
      </c>
      <c r="DR124" s="999"/>
      <c r="DS124" s="999"/>
      <c r="DT124" s="999"/>
      <c r="DU124" s="1000"/>
      <c r="DV124" s="1001" t="s">
        <v>122</v>
      </c>
      <c r="DW124" s="1002"/>
      <c r="DX124" s="1002"/>
      <c r="DY124" s="1002"/>
      <c r="DZ124" s="1003"/>
    </row>
    <row r="125" spans="1:130" s="212" customFormat="1" ht="26.25" customHeight="1" x14ac:dyDescent="0.15">
      <c r="A125" s="1070"/>
      <c r="B125" s="962"/>
      <c r="C125" s="935" t="s">
        <v>441</v>
      </c>
      <c r="D125" s="936"/>
      <c r="E125" s="936"/>
      <c r="F125" s="936"/>
      <c r="G125" s="936"/>
      <c r="H125" s="936"/>
      <c r="I125" s="936"/>
      <c r="J125" s="936"/>
      <c r="K125" s="936"/>
      <c r="L125" s="936"/>
      <c r="M125" s="936"/>
      <c r="N125" s="936"/>
      <c r="O125" s="936"/>
      <c r="P125" s="936"/>
      <c r="Q125" s="936"/>
      <c r="R125" s="936"/>
      <c r="S125" s="936"/>
      <c r="T125" s="936"/>
      <c r="U125" s="936"/>
      <c r="V125" s="936"/>
      <c r="W125" s="936"/>
      <c r="X125" s="936"/>
      <c r="Y125" s="936"/>
      <c r="Z125" s="937"/>
      <c r="AA125" s="971" t="s">
        <v>122</v>
      </c>
      <c r="AB125" s="972"/>
      <c r="AC125" s="972"/>
      <c r="AD125" s="972"/>
      <c r="AE125" s="973"/>
      <c r="AF125" s="974" t="s">
        <v>122</v>
      </c>
      <c r="AG125" s="972"/>
      <c r="AH125" s="972"/>
      <c r="AI125" s="972"/>
      <c r="AJ125" s="973"/>
      <c r="AK125" s="974" t="s">
        <v>122</v>
      </c>
      <c r="AL125" s="972"/>
      <c r="AM125" s="972"/>
      <c r="AN125" s="972"/>
      <c r="AO125" s="973"/>
      <c r="AP125" s="975" t="s">
        <v>122</v>
      </c>
      <c r="AQ125" s="976"/>
      <c r="AR125" s="976"/>
      <c r="AS125" s="976"/>
      <c r="AT125" s="977"/>
      <c r="AU125" s="234"/>
      <c r="AV125" s="235"/>
      <c r="AW125" s="235"/>
      <c r="AX125" s="235"/>
      <c r="AY125" s="235"/>
      <c r="AZ125" s="235"/>
      <c r="BA125" s="235"/>
      <c r="BB125" s="235"/>
      <c r="BC125" s="235"/>
      <c r="BD125" s="235"/>
      <c r="BE125" s="235"/>
      <c r="BF125" s="235"/>
      <c r="BG125" s="235"/>
      <c r="BH125" s="235"/>
      <c r="BI125" s="235"/>
      <c r="BJ125" s="235"/>
      <c r="BK125" s="235"/>
      <c r="BL125" s="235"/>
      <c r="BM125" s="235"/>
      <c r="BN125" s="235"/>
      <c r="BO125" s="235"/>
      <c r="BP125" s="235"/>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1035" t="s">
        <v>453</v>
      </c>
      <c r="CL125" s="1020"/>
      <c r="CM125" s="1020"/>
      <c r="CN125" s="1020"/>
      <c r="CO125" s="1021"/>
      <c r="CP125" s="942" t="s">
        <v>454</v>
      </c>
      <c r="CQ125" s="910"/>
      <c r="CR125" s="910"/>
      <c r="CS125" s="910"/>
      <c r="CT125" s="910"/>
      <c r="CU125" s="910"/>
      <c r="CV125" s="910"/>
      <c r="CW125" s="910"/>
      <c r="CX125" s="910"/>
      <c r="CY125" s="910"/>
      <c r="CZ125" s="910"/>
      <c r="DA125" s="910"/>
      <c r="DB125" s="910"/>
      <c r="DC125" s="910"/>
      <c r="DD125" s="910"/>
      <c r="DE125" s="910"/>
      <c r="DF125" s="911"/>
      <c r="DG125" s="943" t="s">
        <v>122</v>
      </c>
      <c r="DH125" s="944"/>
      <c r="DI125" s="944"/>
      <c r="DJ125" s="944"/>
      <c r="DK125" s="944"/>
      <c r="DL125" s="944" t="s">
        <v>122</v>
      </c>
      <c r="DM125" s="944"/>
      <c r="DN125" s="944"/>
      <c r="DO125" s="944"/>
      <c r="DP125" s="944"/>
      <c r="DQ125" s="944" t="s">
        <v>122</v>
      </c>
      <c r="DR125" s="944"/>
      <c r="DS125" s="944"/>
      <c r="DT125" s="944"/>
      <c r="DU125" s="944"/>
      <c r="DV125" s="945" t="s">
        <v>122</v>
      </c>
      <c r="DW125" s="945"/>
      <c r="DX125" s="945"/>
      <c r="DY125" s="945"/>
      <c r="DZ125" s="946"/>
    </row>
    <row r="126" spans="1:130" s="212" customFormat="1" ht="26.25" customHeight="1" thickBot="1" x14ac:dyDescent="0.2">
      <c r="A126" s="1070"/>
      <c r="B126" s="962"/>
      <c r="C126" s="935" t="s">
        <v>443</v>
      </c>
      <c r="D126" s="936"/>
      <c r="E126" s="936"/>
      <c r="F126" s="936"/>
      <c r="G126" s="936"/>
      <c r="H126" s="936"/>
      <c r="I126" s="936"/>
      <c r="J126" s="936"/>
      <c r="K126" s="936"/>
      <c r="L126" s="936"/>
      <c r="M126" s="936"/>
      <c r="N126" s="936"/>
      <c r="O126" s="936"/>
      <c r="P126" s="936"/>
      <c r="Q126" s="936"/>
      <c r="R126" s="936"/>
      <c r="S126" s="936"/>
      <c r="T126" s="936"/>
      <c r="U126" s="936"/>
      <c r="V126" s="936"/>
      <c r="W126" s="936"/>
      <c r="X126" s="936"/>
      <c r="Y126" s="936"/>
      <c r="Z126" s="937"/>
      <c r="AA126" s="971">
        <v>29716</v>
      </c>
      <c r="AB126" s="972"/>
      <c r="AC126" s="972"/>
      <c r="AD126" s="972"/>
      <c r="AE126" s="973"/>
      <c r="AF126" s="974">
        <v>27646</v>
      </c>
      <c r="AG126" s="972"/>
      <c r="AH126" s="972"/>
      <c r="AI126" s="972"/>
      <c r="AJ126" s="973"/>
      <c r="AK126" s="974">
        <v>24321</v>
      </c>
      <c r="AL126" s="972"/>
      <c r="AM126" s="972"/>
      <c r="AN126" s="972"/>
      <c r="AO126" s="973"/>
      <c r="AP126" s="975">
        <v>0.2</v>
      </c>
      <c r="AQ126" s="976"/>
      <c r="AR126" s="976"/>
      <c r="AS126" s="976"/>
      <c r="AT126" s="977"/>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1036"/>
      <c r="CL126" s="1023"/>
      <c r="CM126" s="1023"/>
      <c r="CN126" s="1023"/>
      <c r="CO126" s="1024"/>
      <c r="CP126" s="935" t="s">
        <v>455</v>
      </c>
      <c r="CQ126" s="936"/>
      <c r="CR126" s="936"/>
      <c r="CS126" s="936"/>
      <c r="CT126" s="936"/>
      <c r="CU126" s="936"/>
      <c r="CV126" s="936"/>
      <c r="CW126" s="936"/>
      <c r="CX126" s="936"/>
      <c r="CY126" s="936"/>
      <c r="CZ126" s="936"/>
      <c r="DA126" s="936"/>
      <c r="DB126" s="936"/>
      <c r="DC126" s="936"/>
      <c r="DD126" s="936"/>
      <c r="DE126" s="936"/>
      <c r="DF126" s="937"/>
      <c r="DG126" s="938" t="s">
        <v>122</v>
      </c>
      <c r="DH126" s="939"/>
      <c r="DI126" s="939"/>
      <c r="DJ126" s="939"/>
      <c r="DK126" s="939"/>
      <c r="DL126" s="939" t="s">
        <v>122</v>
      </c>
      <c r="DM126" s="939"/>
      <c r="DN126" s="939"/>
      <c r="DO126" s="939"/>
      <c r="DP126" s="939"/>
      <c r="DQ126" s="939" t="s">
        <v>122</v>
      </c>
      <c r="DR126" s="939"/>
      <c r="DS126" s="939"/>
      <c r="DT126" s="939"/>
      <c r="DU126" s="939"/>
      <c r="DV126" s="940" t="s">
        <v>122</v>
      </c>
      <c r="DW126" s="940"/>
      <c r="DX126" s="940"/>
      <c r="DY126" s="940"/>
      <c r="DZ126" s="941"/>
    </row>
    <row r="127" spans="1:130" s="212" customFormat="1" ht="26.25" customHeight="1" x14ac:dyDescent="0.15">
      <c r="A127" s="1071"/>
      <c r="B127" s="964"/>
      <c r="C127" s="986" t="s">
        <v>456</v>
      </c>
      <c r="D127" s="978"/>
      <c r="E127" s="978"/>
      <c r="F127" s="978"/>
      <c r="G127" s="978"/>
      <c r="H127" s="978"/>
      <c r="I127" s="978"/>
      <c r="J127" s="978"/>
      <c r="K127" s="978"/>
      <c r="L127" s="978"/>
      <c r="M127" s="978"/>
      <c r="N127" s="978"/>
      <c r="O127" s="978"/>
      <c r="P127" s="978"/>
      <c r="Q127" s="978"/>
      <c r="R127" s="978"/>
      <c r="S127" s="978"/>
      <c r="T127" s="978"/>
      <c r="U127" s="978"/>
      <c r="V127" s="978"/>
      <c r="W127" s="978"/>
      <c r="X127" s="978"/>
      <c r="Y127" s="978"/>
      <c r="Z127" s="979"/>
      <c r="AA127" s="971">
        <v>573</v>
      </c>
      <c r="AB127" s="972"/>
      <c r="AC127" s="972"/>
      <c r="AD127" s="972"/>
      <c r="AE127" s="973"/>
      <c r="AF127" s="974">
        <v>703</v>
      </c>
      <c r="AG127" s="972"/>
      <c r="AH127" s="972"/>
      <c r="AI127" s="972"/>
      <c r="AJ127" s="973"/>
      <c r="AK127" s="974">
        <v>826</v>
      </c>
      <c r="AL127" s="972"/>
      <c r="AM127" s="972"/>
      <c r="AN127" s="972"/>
      <c r="AO127" s="973"/>
      <c r="AP127" s="975">
        <v>0</v>
      </c>
      <c r="AQ127" s="976"/>
      <c r="AR127" s="976"/>
      <c r="AS127" s="976"/>
      <c r="AT127" s="977"/>
      <c r="AU127" s="214"/>
      <c r="AV127" s="214"/>
      <c r="AW127" s="214"/>
      <c r="AX127" s="1044" t="s">
        <v>457</v>
      </c>
      <c r="AY127" s="1045"/>
      <c r="AZ127" s="1045"/>
      <c r="BA127" s="1045"/>
      <c r="BB127" s="1045"/>
      <c r="BC127" s="1045"/>
      <c r="BD127" s="1045"/>
      <c r="BE127" s="1046"/>
      <c r="BF127" s="1047" t="s">
        <v>458</v>
      </c>
      <c r="BG127" s="1045"/>
      <c r="BH127" s="1045"/>
      <c r="BI127" s="1045"/>
      <c r="BJ127" s="1045"/>
      <c r="BK127" s="1045"/>
      <c r="BL127" s="1046"/>
      <c r="BM127" s="1047" t="s">
        <v>459</v>
      </c>
      <c r="BN127" s="1045"/>
      <c r="BO127" s="1045"/>
      <c r="BP127" s="1045"/>
      <c r="BQ127" s="1045"/>
      <c r="BR127" s="1045"/>
      <c r="BS127" s="1046"/>
      <c r="BT127" s="1047" t="s">
        <v>460</v>
      </c>
      <c r="BU127" s="1045"/>
      <c r="BV127" s="1045"/>
      <c r="BW127" s="1045"/>
      <c r="BX127" s="1045"/>
      <c r="BY127" s="1045"/>
      <c r="BZ127" s="1068"/>
      <c r="CA127" s="214"/>
      <c r="CB127" s="214"/>
      <c r="CC127" s="214"/>
      <c r="CD127" s="237"/>
      <c r="CE127" s="237"/>
      <c r="CF127" s="237"/>
      <c r="CG127" s="214"/>
      <c r="CH127" s="214"/>
      <c r="CI127" s="214"/>
      <c r="CJ127" s="236"/>
      <c r="CK127" s="1036"/>
      <c r="CL127" s="1023"/>
      <c r="CM127" s="1023"/>
      <c r="CN127" s="1023"/>
      <c r="CO127" s="1024"/>
      <c r="CP127" s="935" t="s">
        <v>461</v>
      </c>
      <c r="CQ127" s="936"/>
      <c r="CR127" s="936"/>
      <c r="CS127" s="936"/>
      <c r="CT127" s="936"/>
      <c r="CU127" s="936"/>
      <c r="CV127" s="936"/>
      <c r="CW127" s="936"/>
      <c r="CX127" s="936"/>
      <c r="CY127" s="936"/>
      <c r="CZ127" s="936"/>
      <c r="DA127" s="936"/>
      <c r="DB127" s="936"/>
      <c r="DC127" s="936"/>
      <c r="DD127" s="936"/>
      <c r="DE127" s="936"/>
      <c r="DF127" s="937"/>
      <c r="DG127" s="938" t="s">
        <v>122</v>
      </c>
      <c r="DH127" s="939"/>
      <c r="DI127" s="939"/>
      <c r="DJ127" s="939"/>
      <c r="DK127" s="939"/>
      <c r="DL127" s="939" t="s">
        <v>122</v>
      </c>
      <c r="DM127" s="939"/>
      <c r="DN127" s="939"/>
      <c r="DO127" s="939"/>
      <c r="DP127" s="939"/>
      <c r="DQ127" s="939" t="s">
        <v>122</v>
      </c>
      <c r="DR127" s="939"/>
      <c r="DS127" s="939"/>
      <c r="DT127" s="939"/>
      <c r="DU127" s="939"/>
      <c r="DV127" s="940" t="s">
        <v>122</v>
      </c>
      <c r="DW127" s="940"/>
      <c r="DX127" s="940"/>
      <c r="DY127" s="940"/>
      <c r="DZ127" s="941"/>
    </row>
    <row r="128" spans="1:130" s="212" customFormat="1" ht="26.25" customHeight="1" thickBot="1" x14ac:dyDescent="0.2">
      <c r="A128" s="1054" t="s">
        <v>462</v>
      </c>
      <c r="B128" s="1055"/>
      <c r="C128" s="1055"/>
      <c r="D128" s="1055"/>
      <c r="E128" s="1055"/>
      <c r="F128" s="1055"/>
      <c r="G128" s="1055"/>
      <c r="H128" s="1055"/>
      <c r="I128" s="1055"/>
      <c r="J128" s="1055"/>
      <c r="K128" s="1055"/>
      <c r="L128" s="1055"/>
      <c r="M128" s="1055"/>
      <c r="N128" s="1055"/>
      <c r="O128" s="1055"/>
      <c r="P128" s="1055"/>
      <c r="Q128" s="1055"/>
      <c r="R128" s="1055"/>
      <c r="S128" s="1055"/>
      <c r="T128" s="1055"/>
      <c r="U128" s="1055"/>
      <c r="V128" s="1055"/>
      <c r="W128" s="1056" t="s">
        <v>463</v>
      </c>
      <c r="X128" s="1056"/>
      <c r="Y128" s="1056"/>
      <c r="Z128" s="1057"/>
      <c r="AA128" s="1058">
        <v>71259</v>
      </c>
      <c r="AB128" s="1059"/>
      <c r="AC128" s="1059"/>
      <c r="AD128" s="1059"/>
      <c r="AE128" s="1060"/>
      <c r="AF128" s="1061">
        <v>76207</v>
      </c>
      <c r="AG128" s="1059"/>
      <c r="AH128" s="1059"/>
      <c r="AI128" s="1059"/>
      <c r="AJ128" s="1060"/>
      <c r="AK128" s="1061">
        <v>80094</v>
      </c>
      <c r="AL128" s="1059"/>
      <c r="AM128" s="1059"/>
      <c r="AN128" s="1059"/>
      <c r="AO128" s="1060"/>
      <c r="AP128" s="1062"/>
      <c r="AQ128" s="1063"/>
      <c r="AR128" s="1063"/>
      <c r="AS128" s="1063"/>
      <c r="AT128" s="1064"/>
      <c r="AU128" s="214"/>
      <c r="AV128" s="214"/>
      <c r="AW128" s="214"/>
      <c r="AX128" s="909" t="s">
        <v>464</v>
      </c>
      <c r="AY128" s="910"/>
      <c r="AZ128" s="910"/>
      <c r="BA128" s="910"/>
      <c r="BB128" s="910"/>
      <c r="BC128" s="910"/>
      <c r="BD128" s="910"/>
      <c r="BE128" s="911"/>
      <c r="BF128" s="1065" t="s">
        <v>122</v>
      </c>
      <c r="BG128" s="1066"/>
      <c r="BH128" s="1066"/>
      <c r="BI128" s="1066"/>
      <c r="BJ128" s="1066"/>
      <c r="BK128" s="1066"/>
      <c r="BL128" s="1067"/>
      <c r="BM128" s="1065">
        <v>13.11</v>
      </c>
      <c r="BN128" s="1066"/>
      <c r="BO128" s="1066"/>
      <c r="BP128" s="1066"/>
      <c r="BQ128" s="1066"/>
      <c r="BR128" s="1066"/>
      <c r="BS128" s="1067"/>
      <c r="BT128" s="1065">
        <v>20</v>
      </c>
      <c r="BU128" s="1066"/>
      <c r="BV128" s="1066"/>
      <c r="BW128" s="1066"/>
      <c r="BX128" s="1066"/>
      <c r="BY128" s="1066"/>
      <c r="BZ128" s="1089"/>
      <c r="CA128" s="237"/>
      <c r="CB128" s="237"/>
      <c r="CC128" s="237"/>
      <c r="CD128" s="237"/>
      <c r="CE128" s="237"/>
      <c r="CF128" s="237"/>
      <c r="CG128" s="214"/>
      <c r="CH128" s="214"/>
      <c r="CI128" s="214"/>
      <c r="CJ128" s="236"/>
      <c r="CK128" s="1037"/>
      <c r="CL128" s="1038"/>
      <c r="CM128" s="1038"/>
      <c r="CN128" s="1038"/>
      <c r="CO128" s="1039"/>
      <c r="CP128" s="1048" t="s">
        <v>465</v>
      </c>
      <c r="CQ128" s="739"/>
      <c r="CR128" s="739"/>
      <c r="CS128" s="739"/>
      <c r="CT128" s="739"/>
      <c r="CU128" s="739"/>
      <c r="CV128" s="739"/>
      <c r="CW128" s="739"/>
      <c r="CX128" s="739"/>
      <c r="CY128" s="739"/>
      <c r="CZ128" s="739"/>
      <c r="DA128" s="739"/>
      <c r="DB128" s="739"/>
      <c r="DC128" s="739"/>
      <c r="DD128" s="739"/>
      <c r="DE128" s="739"/>
      <c r="DF128" s="1049"/>
      <c r="DG128" s="1050" t="s">
        <v>122</v>
      </c>
      <c r="DH128" s="1051"/>
      <c r="DI128" s="1051"/>
      <c r="DJ128" s="1051"/>
      <c r="DK128" s="1051"/>
      <c r="DL128" s="1051" t="s">
        <v>122</v>
      </c>
      <c r="DM128" s="1051"/>
      <c r="DN128" s="1051"/>
      <c r="DO128" s="1051"/>
      <c r="DP128" s="1051"/>
      <c r="DQ128" s="1051" t="s">
        <v>122</v>
      </c>
      <c r="DR128" s="1051"/>
      <c r="DS128" s="1051"/>
      <c r="DT128" s="1051"/>
      <c r="DU128" s="1051"/>
      <c r="DV128" s="1052" t="s">
        <v>122</v>
      </c>
      <c r="DW128" s="1052"/>
      <c r="DX128" s="1052"/>
      <c r="DY128" s="1052"/>
      <c r="DZ128" s="1053"/>
    </row>
    <row r="129" spans="1:131" s="212" customFormat="1" ht="26.25" customHeight="1" x14ac:dyDescent="0.15">
      <c r="A129" s="947" t="s">
        <v>102</v>
      </c>
      <c r="B129" s="948"/>
      <c r="C129" s="948"/>
      <c r="D129" s="948"/>
      <c r="E129" s="948"/>
      <c r="F129" s="948"/>
      <c r="G129" s="948"/>
      <c r="H129" s="948"/>
      <c r="I129" s="948"/>
      <c r="J129" s="948"/>
      <c r="K129" s="948"/>
      <c r="L129" s="948"/>
      <c r="M129" s="948"/>
      <c r="N129" s="948"/>
      <c r="O129" s="948"/>
      <c r="P129" s="948"/>
      <c r="Q129" s="948"/>
      <c r="R129" s="948"/>
      <c r="S129" s="948"/>
      <c r="T129" s="948"/>
      <c r="U129" s="948"/>
      <c r="V129" s="948"/>
      <c r="W129" s="1083" t="s">
        <v>466</v>
      </c>
      <c r="X129" s="1084"/>
      <c r="Y129" s="1084"/>
      <c r="Z129" s="1085"/>
      <c r="AA129" s="971">
        <v>10847359</v>
      </c>
      <c r="AB129" s="972"/>
      <c r="AC129" s="972"/>
      <c r="AD129" s="972"/>
      <c r="AE129" s="973"/>
      <c r="AF129" s="974">
        <v>11067607</v>
      </c>
      <c r="AG129" s="972"/>
      <c r="AH129" s="972"/>
      <c r="AI129" s="972"/>
      <c r="AJ129" s="973"/>
      <c r="AK129" s="974">
        <v>11541744</v>
      </c>
      <c r="AL129" s="972"/>
      <c r="AM129" s="972"/>
      <c r="AN129" s="972"/>
      <c r="AO129" s="973"/>
      <c r="AP129" s="1086"/>
      <c r="AQ129" s="1087"/>
      <c r="AR129" s="1087"/>
      <c r="AS129" s="1087"/>
      <c r="AT129" s="1088"/>
      <c r="AU129" s="215"/>
      <c r="AV129" s="215"/>
      <c r="AW129" s="215"/>
      <c r="AX129" s="1078" t="s">
        <v>467</v>
      </c>
      <c r="AY129" s="936"/>
      <c r="AZ129" s="936"/>
      <c r="BA129" s="936"/>
      <c r="BB129" s="936"/>
      <c r="BC129" s="936"/>
      <c r="BD129" s="936"/>
      <c r="BE129" s="937"/>
      <c r="BF129" s="1079" t="s">
        <v>122</v>
      </c>
      <c r="BG129" s="1080"/>
      <c r="BH129" s="1080"/>
      <c r="BI129" s="1080"/>
      <c r="BJ129" s="1080"/>
      <c r="BK129" s="1080"/>
      <c r="BL129" s="1081"/>
      <c r="BM129" s="1079">
        <v>18.11</v>
      </c>
      <c r="BN129" s="1080"/>
      <c r="BO129" s="1080"/>
      <c r="BP129" s="1080"/>
      <c r="BQ129" s="1080"/>
      <c r="BR129" s="1080"/>
      <c r="BS129" s="1081"/>
      <c r="BT129" s="1079">
        <v>30</v>
      </c>
      <c r="BU129" s="1080"/>
      <c r="BV129" s="1080"/>
      <c r="BW129" s="1080"/>
      <c r="BX129" s="1080"/>
      <c r="BY129" s="1080"/>
      <c r="BZ129" s="1082"/>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15">
      <c r="A130" s="947" t="s">
        <v>468</v>
      </c>
      <c r="B130" s="948"/>
      <c r="C130" s="948"/>
      <c r="D130" s="948"/>
      <c r="E130" s="948"/>
      <c r="F130" s="948"/>
      <c r="G130" s="948"/>
      <c r="H130" s="948"/>
      <c r="I130" s="948"/>
      <c r="J130" s="948"/>
      <c r="K130" s="948"/>
      <c r="L130" s="948"/>
      <c r="M130" s="948"/>
      <c r="N130" s="948"/>
      <c r="O130" s="948"/>
      <c r="P130" s="948"/>
      <c r="Q130" s="948"/>
      <c r="R130" s="948"/>
      <c r="S130" s="948"/>
      <c r="T130" s="948"/>
      <c r="U130" s="948"/>
      <c r="V130" s="948"/>
      <c r="W130" s="1083" t="s">
        <v>469</v>
      </c>
      <c r="X130" s="1084"/>
      <c r="Y130" s="1084"/>
      <c r="Z130" s="1085"/>
      <c r="AA130" s="971">
        <v>1312630</v>
      </c>
      <c r="AB130" s="972"/>
      <c r="AC130" s="972"/>
      <c r="AD130" s="972"/>
      <c r="AE130" s="973"/>
      <c r="AF130" s="974">
        <v>1451405</v>
      </c>
      <c r="AG130" s="972"/>
      <c r="AH130" s="972"/>
      <c r="AI130" s="972"/>
      <c r="AJ130" s="973"/>
      <c r="AK130" s="974">
        <v>1622913</v>
      </c>
      <c r="AL130" s="972"/>
      <c r="AM130" s="972"/>
      <c r="AN130" s="972"/>
      <c r="AO130" s="973"/>
      <c r="AP130" s="1086"/>
      <c r="AQ130" s="1087"/>
      <c r="AR130" s="1087"/>
      <c r="AS130" s="1087"/>
      <c r="AT130" s="1088"/>
      <c r="AU130" s="215"/>
      <c r="AV130" s="215"/>
      <c r="AW130" s="215"/>
      <c r="AX130" s="1078" t="s">
        <v>470</v>
      </c>
      <c r="AY130" s="936"/>
      <c r="AZ130" s="936"/>
      <c r="BA130" s="936"/>
      <c r="BB130" s="936"/>
      <c r="BC130" s="936"/>
      <c r="BD130" s="936"/>
      <c r="BE130" s="937"/>
      <c r="BF130" s="1114">
        <v>6.7</v>
      </c>
      <c r="BG130" s="1115"/>
      <c r="BH130" s="1115"/>
      <c r="BI130" s="1115"/>
      <c r="BJ130" s="1115"/>
      <c r="BK130" s="1115"/>
      <c r="BL130" s="1116"/>
      <c r="BM130" s="1114">
        <v>25</v>
      </c>
      <c r="BN130" s="1115"/>
      <c r="BO130" s="1115"/>
      <c r="BP130" s="1115"/>
      <c r="BQ130" s="1115"/>
      <c r="BR130" s="1115"/>
      <c r="BS130" s="1116"/>
      <c r="BT130" s="1114">
        <v>35</v>
      </c>
      <c r="BU130" s="1115"/>
      <c r="BV130" s="1115"/>
      <c r="BW130" s="1115"/>
      <c r="BX130" s="1115"/>
      <c r="BY130" s="1115"/>
      <c r="BZ130" s="1117"/>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
      <c r="A131" s="1118"/>
      <c r="B131" s="1119"/>
      <c r="C131" s="1119"/>
      <c r="D131" s="1119"/>
      <c r="E131" s="1119"/>
      <c r="F131" s="1119"/>
      <c r="G131" s="1119"/>
      <c r="H131" s="1119"/>
      <c r="I131" s="1119"/>
      <c r="J131" s="1119"/>
      <c r="K131" s="1119"/>
      <c r="L131" s="1119"/>
      <c r="M131" s="1119"/>
      <c r="N131" s="1119"/>
      <c r="O131" s="1119"/>
      <c r="P131" s="1119"/>
      <c r="Q131" s="1119"/>
      <c r="R131" s="1119"/>
      <c r="S131" s="1119"/>
      <c r="T131" s="1119"/>
      <c r="U131" s="1119"/>
      <c r="V131" s="1119"/>
      <c r="W131" s="1120" t="s">
        <v>471</v>
      </c>
      <c r="X131" s="1121"/>
      <c r="Y131" s="1121"/>
      <c r="Z131" s="1122"/>
      <c r="AA131" s="1017">
        <v>9534729</v>
      </c>
      <c r="AB131" s="999"/>
      <c r="AC131" s="999"/>
      <c r="AD131" s="999"/>
      <c r="AE131" s="1000"/>
      <c r="AF131" s="998">
        <v>9616202</v>
      </c>
      <c r="AG131" s="999"/>
      <c r="AH131" s="999"/>
      <c r="AI131" s="999"/>
      <c r="AJ131" s="1000"/>
      <c r="AK131" s="998">
        <v>9918831</v>
      </c>
      <c r="AL131" s="999"/>
      <c r="AM131" s="999"/>
      <c r="AN131" s="999"/>
      <c r="AO131" s="1000"/>
      <c r="AP131" s="1123"/>
      <c r="AQ131" s="1124"/>
      <c r="AR131" s="1124"/>
      <c r="AS131" s="1124"/>
      <c r="AT131" s="1125"/>
      <c r="AU131" s="215"/>
      <c r="AV131" s="215"/>
      <c r="AW131" s="215"/>
      <c r="AX131" s="1096" t="s">
        <v>472</v>
      </c>
      <c r="AY131" s="739"/>
      <c r="AZ131" s="739"/>
      <c r="BA131" s="739"/>
      <c r="BB131" s="739"/>
      <c r="BC131" s="739"/>
      <c r="BD131" s="739"/>
      <c r="BE131" s="1049"/>
      <c r="BF131" s="1097">
        <v>7.3</v>
      </c>
      <c r="BG131" s="1098"/>
      <c r="BH131" s="1098"/>
      <c r="BI131" s="1098"/>
      <c r="BJ131" s="1098"/>
      <c r="BK131" s="1098"/>
      <c r="BL131" s="1099"/>
      <c r="BM131" s="1097">
        <v>350</v>
      </c>
      <c r="BN131" s="1098"/>
      <c r="BO131" s="1098"/>
      <c r="BP131" s="1098"/>
      <c r="BQ131" s="1098"/>
      <c r="BR131" s="1098"/>
      <c r="BS131" s="1099"/>
      <c r="BT131" s="1100"/>
      <c r="BU131" s="1101"/>
      <c r="BV131" s="1101"/>
      <c r="BW131" s="1101"/>
      <c r="BX131" s="1101"/>
      <c r="BY131" s="1101"/>
      <c r="BZ131" s="1102"/>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15">
      <c r="A132" s="1103" t="s">
        <v>473</v>
      </c>
      <c r="B132" s="1104"/>
      <c r="C132" s="1104"/>
      <c r="D132" s="1104"/>
      <c r="E132" s="1104"/>
      <c r="F132" s="1104"/>
      <c r="G132" s="1104"/>
      <c r="H132" s="1104"/>
      <c r="I132" s="1104"/>
      <c r="J132" s="1104"/>
      <c r="K132" s="1104"/>
      <c r="L132" s="1104"/>
      <c r="M132" s="1104"/>
      <c r="N132" s="1104"/>
      <c r="O132" s="1104"/>
      <c r="P132" s="1104"/>
      <c r="Q132" s="1104"/>
      <c r="R132" s="1104"/>
      <c r="S132" s="1104"/>
      <c r="T132" s="1104"/>
      <c r="U132" s="1104"/>
      <c r="V132" s="1107" t="s">
        <v>474</v>
      </c>
      <c r="W132" s="1107"/>
      <c r="X132" s="1107"/>
      <c r="Y132" s="1107"/>
      <c r="Z132" s="1108"/>
      <c r="AA132" s="1109">
        <v>6.0623327629999997</v>
      </c>
      <c r="AB132" s="1110"/>
      <c r="AC132" s="1110"/>
      <c r="AD132" s="1110"/>
      <c r="AE132" s="1111"/>
      <c r="AF132" s="1112">
        <v>6.9781292029999999</v>
      </c>
      <c r="AG132" s="1110"/>
      <c r="AH132" s="1110"/>
      <c r="AI132" s="1110"/>
      <c r="AJ132" s="1111"/>
      <c r="AK132" s="1112">
        <v>7.1168870609999999</v>
      </c>
      <c r="AL132" s="1110"/>
      <c r="AM132" s="1110"/>
      <c r="AN132" s="1110"/>
      <c r="AO132" s="1111"/>
      <c r="AP132" s="1014"/>
      <c r="AQ132" s="1015"/>
      <c r="AR132" s="1015"/>
      <c r="AS132" s="1015"/>
      <c r="AT132" s="1113"/>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6"/>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
      <c r="A133" s="1105"/>
      <c r="B133" s="1106"/>
      <c r="C133" s="1106"/>
      <c r="D133" s="1106"/>
      <c r="E133" s="1106"/>
      <c r="F133" s="1106"/>
      <c r="G133" s="1106"/>
      <c r="H133" s="1106"/>
      <c r="I133" s="1106"/>
      <c r="J133" s="1106"/>
      <c r="K133" s="1106"/>
      <c r="L133" s="1106"/>
      <c r="M133" s="1106"/>
      <c r="N133" s="1106"/>
      <c r="O133" s="1106"/>
      <c r="P133" s="1106"/>
      <c r="Q133" s="1106"/>
      <c r="R133" s="1106"/>
      <c r="S133" s="1106"/>
      <c r="T133" s="1106"/>
      <c r="U133" s="1106"/>
      <c r="V133" s="1090" t="s">
        <v>475</v>
      </c>
      <c r="W133" s="1090"/>
      <c r="X133" s="1090"/>
      <c r="Y133" s="1090"/>
      <c r="Z133" s="1091"/>
      <c r="AA133" s="1092">
        <v>5.3</v>
      </c>
      <c r="AB133" s="1093"/>
      <c r="AC133" s="1093"/>
      <c r="AD133" s="1093"/>
      <c r="AE133" s="1094"/>
      <c r="AF133" s="1092">
        <v>6</v>
      </c>
      <c r="AG133" s="1093"/>
      <c r="AH133" s="1093"/>
      <c r="AI133" s="1093"/>
      <c r="AJ133" s="1094"/>
      <c r="AK133" s="1092">
        <v>6.7</v>
      </c>
      <c r="AL133" s="1093"/>
      <c r="AM133" s="1093"/>
      <c r="AN133" s="1093"/>
      <c r="AO133" s="1094"/>
      <c r="AP133" s="1041"/>
      <c r="AQ133" s="1042"/>
      <c r="AR133" s="1042"/>
      <c r="AS133" s="1042"/>
      <c r="AT133" s="1095"/>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15">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25" hidden="1" x14ac:dyDescent="0.15">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MfEh1G3f4OsBw4yhLazh4/Rkdw75tBjkxIjHCHGtYHiLgNv/mi0F1zOpzQDcTbH/kBCM4Ux2mj3czwfuO+PbVA==" saltValue="2WEWXFesHQ2tCKcnG+CK2A=="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Normal="85" zoomScaleSheetLayoutView="100" workbookViewId="0"/>
  </sheetViews>
  <sheetFormatPr defaultColWidth="0" defaultRowHeight="13.5" customHeight="1" zeroHeight="1" x14ac:dyDescent="0.15"/>
  <cols>
    <col min="1" max="120" width="2.75" style="242" customWidth="1"/>
    <col min="121" max="121" width="0" style="241" hidden="1" customWidth="1"/>
    <col min="122" max="16384" width="9" style="241" hidden="1"/>
  </cols>
  <sheetData>
    <row r="1" spans="1:120"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241"/>
    </row>
    <row r="17" spans="119:120" x14ac:dyDescent="0.15">
      <c r="DP17" s="241"/>
    </row>
    <row r="18" spans="119:120" x14ac:dyDescent="0.15"/>
    <row r="19" spans="119:120" x14ac:dyDescent="0.15"/>
    <row r="20" spans="119:120" x14ac:dyDescent="0.15">
      <c r="DO20" s="241"/>
      <c r="DP20" s="241"/>
    </row>
    <row r="21" spans="119:120" x14ac:dyDescent="0.15">
      <c r="DP21" s="241"/>
    </row>
    <row r="22" spans="119:120" x14ac:dyDescent="0.15"/>
    <row r="23" spans="119:120" x14ac:dyDescent="0.15">
      <c r="DO23" s="241"/>
      <c r="DP23" s="241"/>
    </row>
    <row r="24" spans="119:120" x14ac:dyDescent="0.15">
      <c r="DP24" s="241"/>
    </row>
    <row r="25" spans="119:120" x14ac:dyDescent="0.15">
      <c r="DP25" s="241"/>
    </row>
    <row r="26" spans="119:120" x14ac:dyDescent="0.15">
      <c r="DO26" s="241"/>
      <c r="DP26" s="241"/>
    </row>
    <row r="27" spans="119:120" x14ac:dyDescent="0.15"/>
    <row r="28" spans="119:120" x14ac:dyDescent="0.15">
      <c r="DO28" s="241"/>
      <c r="DP28" s="241"/>
    </row>
    <row r="29" spans="119:120" x14ac:dyDescent="0.15">
      <c r="DP29" s="241"/>
    </row>
    <row r="30" spans="119:120" x14ac:dyDescent="0.15"/>
    <row r="31" spans="119:120" x14ac:dyDescent="0.15">
      <c r="DO31" s="241"/>
      <c r="DP31" s="241"/>
    </row>
    <row r="32" spans="119:120" x14ac:dyDescent="0.15"/>
    <row r="33" spans="98:120" x14ac:dyDescent="0.15">
      <c r="DO33" s="241"/>
      <c r="DP33" s="241"/>
    </row>
    <row r="34" spans="98:120" x14ac:dyDescent="0.15">
      <c r="DM34" s="241"/>
    </row>
    <row r="35" spans="98:120" x14ac:dyDescent="0.15">
      <c r="CT35" s="241"/>
      <c r="CU35" s="241"/>
      <c r="CV35" s="241"/>
      <c r="CY35" s="241"/>
      <c r="CZ35" s="241"/>
      <c r="DA35" s="241"/>
      <c r="DD35" s="241"/>
      <c r="DE35" s="241"/>
      <c r="DF35" s="241"/>
      <c r="DI35" s="241"/>
      <c r="DJ35" s="241"/>
      <c r="DK35" s="241"/>
      <c r="DM35" s="241"/>
      <c r="DN35" s="241"/>
      <c r="DO35" s="241"/>
      <c r="DP35" s="241"/>
    </row>
    <row r="36" spans="98:120" x14ac:dyDescent="0.15"/>
    <row r="37" spans="98:120" x14ac:dyDescent="0.15">
      <c r="CW37" s="241"/>
      <c r="DB37" s="241"/>
      <c r="DG37" s="241"/>
      <c r="DL37" s="241"/>
      <c r="DP37" s="241"/>
    </row>
    <row r="38" spans="98:120" x14ac:dyDescent="0.15">
      <c r="CT38" s="241"/>
      <c r="CU38" s="241"/>
      <c r="CV38" s="241"/>
      <c r="CW38" s="241"/>
      <c r="CY38" s="241"/>
      <c r="CZ38" s="241"/>
      <c r="DA38" s="241"/>
      <c r="DB38" s="241"/>
      <c r="DD38" s="241"/>
      <c r="DE38" s="241"/>
      <c r="DF38" s="241"/>
      <c r="DG38" s="241"/>
      <c r="DI38" s="241"/>
      <c r="DJ38" s="241"/>
      <c r="DK38" s="241"/>
      <c r="DL38" s="241"/>
      <c r="DN38" s="241"/>
      <c r="DO38" s="241"/>
      <c r="DP38" s="241"/>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241"/>
      <c r="DO49" s="241"/>
      <c r="DP49" s="241"/>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241"/>
      <c r="CS63" s="241"/>
      <c r="CX63" s="241"/>
      <c r="DC63" s="241"/>
      <c r="DH63" s="241"/>
    </row>
    <row r="64" spans="22:120" x14ac:dyDescent="0.15">
      <c r="V64" s="241"/>
    </row>
    <row r="65" spans="15:120" x14ac:dyDescent="0.15">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x14ac:dyDescent="0.15">
      <c r="Q66" s="241"/>
      <c r="S66" s="241"/>
      <c r="U66" s="241"/>
      <c r="DM66" s="241"/>
    </row>
    <row r="67" spans="15:120" x14ac:dyDescent="0.15">
      <c r="O67" s="241"/>
      <c r="P67" s="241"/>
      <c r="R67" s="241"/>
      <c r="T67" s="241"/>
      <c r="Y67" s="241"/>
      <c r="CT67" s="241"/>
      <c r="CV67" s="241"/>
      <c r="CW67" s="241"/>
      <c r="CY67" s="241"/>
      <c r="DA67" s="241"/>
      <c r="DB67" s="241"/>
      <c r="DD67" s="241"/>
      <c r="DF67" s="241"/>
      <c r="DG67" s="241"/>
      <c r="DI67" s="241"/>
      <c r="DK67" s="241"/>
      <c r="DL67" s="241"/>
      <c r="DN67" s="241"/>
      <c r="DO67" s="241"/>
      <c r="DP67" s="241"/>
    </row>
    <row r="68" spans="15:120" x14ac:dyDescent="0.15"/>
    <row r="69" spans="15:120" x14ac:dyDescent="0.15"/>
    <row r="70" spans="15:120" x14ac:dyDescent="0.15"/>
    <row r="71" spans="15:120" x14ac:dyDescent="0.15"/>
    <row r="72" spans="15:120" x14ac:dyDescent="0.15">
      <c r="DP72" s="241"/>
    </row>
    <row r="73" spans="15:120" x14ac:dyDescent="0.15">
      <c r="DP73" s="241"/>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241"/>
      <c r="CX96" s="241"/>
      <c r="DC96" s="241"/>
      <c r="DH96" s="241"/>
    </row>
    <row r="97" spans="24:120" x14ac:dyDescent="0.15">
      <c r="CS97" s="241"/>
      <c r="CX97" s="241"/>
      <c r="DC97" s="241"/>
      <c r="DH97" s="241"/>
      <c r="DP97" s="242" t="s">
        <v>476</v>
      </c>
    </row>
    <row r="98" spans="24:120" hidden="1" x14ac:dyDescent="0.15">
      <c r="CS98" s="241"/>
      <c r="CX98" s="241"/>
      <c r="DC98" s="241"/>
      <c r="DH98" s="241"/>
    </row>
    <row r="99" spans="24:120" hidden="1" x14ac:dyDescent="0.15">
      <c r="CS99" s="241"/>
      <c r="CX99" s="241"/>
      <c r="DC99" s="241"/>
      <c r="DH99" s="241"/>
    </row>
    <row r="101" spans="24:120" ht="12" hidden="1" customHeight="1" x14ac:dyDescent="0.15">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15">
      <c r="CU102" s="241"/>
      <c r="CZ102" s="241"/>
      <c r="DE102" s="241"/>
      <c r="DJ102" s="241"/>
      <c r="DM102" s="241"/>
    </row>
    <row r="103" spans="24:120" hidden="1" x14ac:dyDescent="0.15">
      <c r="CT103" s="241"/>
      <c r="CV103" s="241"/>
      <c r="CW103" s="241"/>
      <c r="CY103" s="241"/>
      <c r="DA103" s="241"/>
      <c r="DB103" s="241"/>
      <c r="DD103" s="241"/>
      <c r="DF103" s="241"/>
      <c r="DG103" s="241"/>
      <c r="DI103" s="241"/>
      <c r="DK103" s="241"/>
      <c r="DL103" s="241"/>
      <c r="DM103" s="241"/>
      <c r="DN103" s="241"/>
      <c r="DO103" s="241"/>
      <c r="DP103" s="241"/>
    </row>
    <row r="104" spans="24:120" hidden="1" x14ac:dyDescent="0.15">
      <c r="CV104" s="241"/>
      <c r="CW104" s="241"/>
      <c r="DA104" s="241"/>
      <c r="DB104" s="241"/>
      <c r="DF104" s="241"/>
      <c r="DG104" s="241"/>
      <c r="DK104" s="241"/>
      <c r="DL104" s="241"/>
      <c r="DN104" s="241"/>
      <c r="DO104" s="241"/>
      <c r="DP104" s="241"/>
    </row>
    <row r="105" spans="24:120" ht="12.75" hidden="1" customHeight="1" x14ac:dyDescent="0.15"/>
  </sheetData>
  <sheetProtection algorithmName="SHA-512" hashValue="L4INl8xJ8YUYO6c0UikFISCr8/RKMHzxqS6YlWqcj4ip7a1CCZH2FzA3RQ13S9oScrvoorQVT64UgEECT3jT9g==" saltValue="6A6Yq8oPga7Iv6Y2sRuarA==" spinCount="100000" sheet="1" objects="1" scenarios="1"/>
  <dataConsolidate/>
  <phoneticPr fontId="2"/>
  <printOptions horizontalCentered="1" verticalCentered="1"/>
  <pageMargins left="0" right="0" top="0" bottom="0" header="0" footer="0"/>
  <pageSetup paperSize="8" scale="63"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x14ac:dyDescent="0.15"/>
  <cols>
    <col min="1" max="116" width="2.625" style="242" customWidth="1"/>
    <col min="117" max="16384" width="9" style="241" hidden="1"/>
  </cols>
  <sheetData>
    <row r="1" spans="2:116"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x14ac:dyDescent="0.15"/>
    <row r="3" spans="2:116" x14ac:dyDescent="0.15"/>
    <row r="4" spans="2:116" x14ac:dyDescent="0.15">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x14ac:dyDescent="0.15">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x14ac:dyDescent="0.15"/>
    <row r="20" spans="9:116" x14ac:dyDescent="0.15"/>
    <row r="21" spans="9:116" x14ac:dyDescent="0.15">
      <c r="DL21" s="241"/>
    </row>
    <row r="22" spans="9:116" x14ac:dyDescent="0.15">
      <c r="DI22" s="241"/>
      <c r="DJ22" s="241"/>
      <c r="DK22" s="241"/>
      <c r="DL22" s="241"/>
    </row>
    <row r="23" spans="9:116" x14ac:dyDescent="0.15">
      <c r="CY23" s="241"/>
      <c r="CZ23" s="241"/>
      <c r="DA23" s="241"/>
      <c r="DB23" s="241"/>
      <c r="DC23" s="241"/>
      <c r="DD23" s="241"/>
      <c r="DE23" s="241"/>
      <c r="DF23" s="241"/>
      <c r="DG23" s="241"/>
      <c r="DH23" s="241"/>
      <c r="DI23" s="241"/>
      <c r="DJ23" s="241"/>
      <c r="DK23" s="241"/>
      <c r="DL23" s="241"/>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241"/>
      <c r="DA35" s="241"/>
      <c r="DB35" s="241"/>
      <c r="DC35" s="241"/>
      <c r="DD35" s="241"/>
      <c r="DE35" s="241"/>
      <c r="DF35" s="241"/>
      <c r="DG35" s="241"/>
      <c r="DH35" s="241"/>
      <c r="DI35" s="241"/>
      <c r="DJ35" s="241"/>
      <c r="DK35" s="241"/>
      <c r="DL35" s="241"/>
    </row>
    <row r="36" spans="15:116" x14ac:dyDescent="0.15"/>
    <row r="37" spans="15:116" x14ac:dyDescent="0.15">
      <c r="DL37" s="241"/>
    </row>
    <row r="38" spans="15:116" x14ac:dyDescent="0.15">
      <c r="DI38" s="241"/>
      <c r="DJ38" s="241"/>
      <c r="DK38" s="241"/>
      <c r="DL38" s="241"/>
    </row>
    <row r="39" spans="15:116" x14ac:dyDescent="0.15"/>
    <row r="40" spans="15:116" x14ac:dyDescent="0.15"/>
    <row r="41" spans="15:116" x14ac:dyDescent="0.15"/>
    <row r="42" spans="15:116" x14ac:dyDescent="0.15"/>
    <row r="43" spans="15:116" x14ac:dyDescent="0.15">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x14ac:dyDescent="0.15">
      <c r="DL44" s="241"/>
    </row>
    <row r="45" spans="15:116" x14ac:dyDescent="0.15"/>
    <row r="46" spans="15:116" x14ac:dyDescent="0.15">
      <c r="DA46" s="241"/>
      <c r="DB46" s="241"/>
      <c r="DC46" s="241"/>
      <c r="DD46" s="241"/>
      <c r="DE46" s="241"/>
      <c r="DF46" s="241"/>
      <c r="DG46" s="241"/>
      <c r="DH46" s="241"/>
      <c r="DI46" s="241"/>
      <c r="DJ46" s="241"/>
      <c r="DK46" s="241"/>
      <c r="DL46" s="241"/>
    </row>
    <row r="47" spans="15:116" x14ac:dyDescent="0.15"/>
    <row r="48" spans="15:116" x14ac:dyDescent="0.15"/>
    <row r="49" spans="104:116" x14ac:dyDescent="0.15"/>
    <row r="50" spans="104:116" x14ac:dyDescent="0.15">
      <c r="CZ50" s="241"/>
      <c r="DA50" s="241"/>
      <c r="DB50" s="241"/>
      <c r="DC50" s="241"/>
      <c r="DD50" s="241"/>
      <c r="DE50" s="241"/>
      <c r="DF50" s="241"/>
      <c r="DG50" s="241"/>
      <c r="DH50" s="241"/>
      <c r="DI50" s="241"/>
      <c r="DJ50" s="241"/>
      <c r="DK50" s="241"/>
      <c r="DL50" s="241"/>
    </row>
    <row r="51" spans="104:116" x14ac:dyDescent="0.15"/>
    <row r="52" spans="104:116" x14ac:dyDescent="0.15"/>
    <row r="53" spans="104:116" x14ac:dyDescent="0.15">
      <c r="DL53" s="241"/>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241"/>
      <c r="DD67" s="241"/>
      <c r="DE67" s="241"/>
      <c r="DF67" s="241"/>
      <c r="DG67" s="241"/>
      <c r="DH67" s="241"/>
      <c r="DI67" s="241"/>
      <c r="DJ67" s="241"/>
      <c r="DK67" s="241"/>
      <c r="DL67" s="241"/>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9cIBWEzx8uoB9yG4wVi7r6TlTaReZ8OK3Q21ejIgMwLt59V64SlSN1+wx72uztreRPAx8n19SZ+84Hzt1uD21Q==" saltValue="5qA8q4T3OF4r9VpCkgPfgA==" spinCount="100000" sheet="1" objects="1" scenarios="1"/>
  <dataConsolidate/>
  <phoneticPr fontId="2"/>
  <printOptions horizontalCentered="1" verticalCentered="1"/>
  <pageMargins left="0" right="0" top="0" bottom="0" header="0" footer="0"/>
  <pageSetup paperSize="8" scale="66"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67"/>
  <sheetViews>
    <sheetView showGridLines="0" view="pageBreakPreview" workbookViewId="0"/>
  </sheetViews>
  <sheetFormatPr defaultColWidth="0" defaultRowHeight="13.5" customHeight="1" zeroHeight="1" x14ac:dyDescent="0.15"/>
  <cols>
    <col min="1" max="36" width="2.5" style="243" customWidth="1"/>
    <col min="37" max="44" width="17" style="243" customWidth="1"/>
    <col min="45" max="45" width="6.125" style="249" customWidth="1"/>
    <col min="46" max="46" width="3" style="247" customWidth="1"/>
    <col min="47" max="47" width="19.125" style="243" hidden="1" customWidth="1"/>
    <col min="48" max="52" width="12.625" style="243" hidden="1" customWidth="1"/>
    <col min="53" max="16384" width="8.625" style="243" hidden="1"/>
  </cols>
  <sheetData>
    <row r="1" spans="1:46" x14ac:dyDescent="0.15">
      <c r="AS1" s="243"/>
      <c r="AT1" s="243"/>
    </row>
    <row r="2" spans="1:46" x14ac:dyDescent="0.15">
      <c r="AS2" s="243"/>
      <c r="AT2" s="243"/>
    </row>
    <row r="3" spans="1:46" x14ac:dyDescent="0.15">
      <c r="AS3" s="243"/>
      <c r="AT3" s="243"/>
    </row>
    <row r="4" spans="1:46" x14ac:dyDescent="0.15">
      <c r="AS4" s="243"/>
      <c r="AT4" s="243"/>
    </row>
    <row r="5" spans="1:46" ht="17.25" x14ac:dyDescent="0.15">
      <c r="A5" s="244" t="s">
        <v>477</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x14ac:dyDescent="0.15">
      <c r="A6" s="247"/>
      <c r="AK6" s="248" t="s">
        <v>478</v>
      </c>
      <c r="AL6" s="248"/>
      <c r="AM6" s="248"/>
      <c r="AN6" s="248"/>
    </row>
    <row r="7" spans="1:46" ht="13.5" customHeight="1" x14ac:dyDescent="0.15">
      <c r="A7" s="247"/>
      <c r="AK7" s="250"/>
      <c r="AL7" s="251"/>
      <c r="AM7" s="251"/>
      <c r="AN7" s="252"/>
      <c r="AO7" s="1127" t="s">
        <v>479</v>
      </c>
      <c r="AP7" s="253"/>
      <c r="AQ7" s="254" t="s">
        <v>480</v>
      </c>
      <c r="AR7" s="255"/>
    </row>
    <row r="8" spans="1:46" x14ac:dyDescent="0.15">
      <c r="A8" s="247"/>
      <c r="AK8" s="256"/>
      <c r="AL8" s="257"/>
      <c r="AM8" s="257"/>
      <c r="AN8" s="258"/>
      <c r="AO8" s="1128"/>
      <c r="AP8" s="259" t="s">
        <v>481</v>
      </c>
      <c r="AQ8" s="260" t="s">
        <v>482</v>
      </c>
      <c r="AR8" s="261" t="s">
        <v>483</v>
      </c>
    </row>
    <row r="9" spans="1:46" x14ac:dyDescent="0.15">
      <c r="A9" s="247"/>
      <c r="AK9" s="1129" t="s">
        <v>484</v>
      </c>
      <c r="AL9" s="1130"/>
      <c r="AM9" s="1130"/>
      <c r="AN9" s="1131"/>
      <c r="AO9" s="262">
        <v>3320973</v>
      </c>
      <c r="AP9" s="262">
        <v>96847</v>
      </c>
      <c r="AQ9" s="263">
        <v>117270</v>
      </c>
      <c r="AR9" s="264">
        <v>-17.399999999999999</v>
      </c>
    </row>
    <row r="10" spans="1:46" ht="13.5" customHeight="1" x14ac:dyDescent="0.15">
      <c r="A10" s="247"/>
      <c r="AK10" s="1129" t="s">
        <v>485</v>
      </c>
      <c r="AL10" s="1130"/>
      <c r="AM10" s="1130"/>
      <c r="AN10" s="1131"/>
      <c r="AO10" s="265">
        <v>13349</v>
      </c>
      <c r="AP10" s="265">
        <v>389</v>
      </c>
      <c r="AQ10" s="266">
        <v>10490</v>
      </c>
      <c r="AR10" s="267">
        <v>-96.3</v>
      </c>
    </row>
    <row r="11" spans="1:46" ht="13.5" customHeight="1" x14ac:dyDescent="0.15">
      <c r="A11" s="247"/>
      <c r="AK11" s="1129" t="s">
        <v>486</v>
      </c>
      <c r="AL11" s="1130"/>
      <c r="AM11" s="1130"/>
      <c r="AN11" s="1131"/>
      <c r="AO11" s="265">
        <v>24043</v>
      </c>
      <c r="AP11" s="265">
        <v>701</v>
      </c>
      <c r="AQ11" s="266">
        <v>1802</v>
      </c>
      <c r="AR11" s="267">
        <v>-61.1</v>
      </c>
    </row>
    <row r="12" spans="1:46" ht="13.5" customHeight="1" x14ac:dyDescent="0.15">
      <c r="A12" s="247"/>
      <c r="AK12" s="1129" t="s">
        <v>487</v>
      </c>
      <c r="AL12" s="1130"/>
      <c r="AM12" s="1130"/>
      <c r="AN12" s="1131"/>
      <c r="AO12" s="265">
        <v>180</v>
      </c>
      <c r="AP12" s="265">
        <v>5</v>
      </c>
      <c r="AQ12" s="266">
        <v>3</v>
      </c>
      <c r="AR12" s="267">
        <v>66.7</v>
      </c>
    </row>
    <row r="13" spans="1:46" ht="13.5" customHeight="1" x14ac:dyDescent="0.15">
      <c r="A13" s="247"/>
      <c r="AK13" s="1129" t="s">
        <v>488</v>
      </c>
      <c r="AL13" s="1130"/>
      <c r="AM13" s="1130"/>
      <c r="AN13" s="1131"/>
      <c r="AO13" s="265">
        <v>292513</v>
      </c>
      <c r="AP13" s="265">
        <v>8530</v>
      </c>
      <c r="AQ13" s="266">
        <v>4482</v>
      </c>
      <c r="AR13" s="267">
        <v>90.3</v>
      </c>
    </row>
    <row r="14" spans="1:46" ht="13.5" customHeight="1" x14ac:dyDescent="0.15">
      <c r="A14" s="247"/>
      <c r="AK14" s="1129" t="s">
        <v>489</v>
      </c>
      <c r="AL14" s="1130"/>
      <c r="AM14" s="1130"/>
      <c r="AN14" s="1131"/>
      <c r="AO14" s="265">
        <v>98089</v>
      </c>
      <c r="AP14" s="265">
        <v>2860</v>
      </c>
      <c r="AQ14" s="266">
        <v>2749</v>
      </c>
      <c r="AR14" s="267">
        <v>4</v>
      </c>
    </row>
    <row r="15" spans="1:46" ht="13.5" customHeight="1" x14ac:dyDescent="0.15">
      <c r="A15" s="247"/>
      <c r="AK15" s="1132" t="s">
        <v>490</v>
      </c>
      <c r="AL15" s="1133"/>
      <c r="AM15" s="1133"/>
      <c r="AN15" s="1134"/>
      <c r="AO15" s="265">
        <v>-169891</v>
      </c>
      <c r="AP15" s="265">
        <v>-4954</v>
      </c>
      <c r="AQ15" s="266">
        <v>-7399</v>
      </c>
      <c r="AR15" s="267">
        <v>-33</v>
      </c>
    </row>
    <row r="16" spans="1:46" x14ac:dyDescent="0.15">
      <c r="A16" s="247"/>
      <c r="AK16" s="1132" t="s">
        <v>177</v>
      </c>
      <c r="AL16" s="1133"/>
      <c r="AM16" s="1133"/>
      <c r="AN16" s="1134"/>
      <c r="AO16" s="265">
        <v>3579256</v>
      </c>
      <c r="AP16" s="265">
        <v>104379</v>
      </c>
      <c r="AQ16" s="266">
        <v>129397</v>
      </c>
      <c r="AR16" s="267">
        <v>-19.3</v>
      </c>
    </row>
    <row r="17" spans="1:46" x14ac:dyDescent="0.15">
      <c r="A17" s="247"/>
    </row>
    <row r="18" spans="1:46" x14ac:dyDescent="0.15">
      <c r="A18" s="247"/>
      <c r="AQ18" s="268"/>
      <c r="AR18" s="268"/>
    </row>
    <row r="19" spans="1:46" x14ac:dyDescent="0.15">
      <c r="A19" s="247"/>
      <c r="AK19" s="243" t="s">
        <v>491</v>
      </c>
    </row>
    <row r="20" spans="1:46" x14ac:dyDescent="0.15">
      <c r="A20" s="247"/>
      <c r="AK20" s="269"/>
      <c r="AL20" s="270"/>
      <c r="AM20" s="270"/>
      <c r="AN20" s="271"/>
      <c r="AO20" s="272" t="s">
        <v>492</v>
      </c>
      <c r="AP20" s="273" t="s">
        <v>493</v>
      </c>
      <c r="AQ20" s="274" t="s">
        <v>494</v>
      </c>
      <c r="AR20" s="275"/>
    </row>
    <row r="21" spans="1:46" s="248" customFormat="1" x14ac:dyDescent="0.15">
      <c r="A21" s="276"/>
      <c r="AK21" s="1135" t="s">
        <v>495</v>
      </c>
      <c r="AL21" s="1136"/>
      <c r="AM21" s="1136"/>
      <c r="AN21" s="1137"/>
      <c r="AO21" s="277">
        <v>9.74</v>
      </c>
      <c r="AP21" s="278">
        <v>11.07</v>
      </c>
      <c r="AQ21" s="279">
        <v>-1.33</v>
      </c>
      <c r="AS21" s="280"/>
      <c r="AT21" s="276"/>
    </row>
    <row r="22" spans="1:46" s="248" customFormat="1" x14ac:dyDescent="0.15">
      <c r="A22" s="276"/>
      <c r="AK22" s="1135" t="s">
        <v>496</v>
      </c>
      <c r="AL22" s="1136"/>
      <c r="AM22" s="1136"/>
      <c r="AN22" s="1137"/>
      <c r="AO22" s="281">
        <v>98.5</v>
      </c>
      <c r="AP22" s="282">
        <v>97.2</v>
      </c>
      <c r="AQ22" s="283">
        <v>1.3</v>
      </c>
      <c r="AR22" s="268"/>
      <c r="AS22" s="280"/>
      <c r="AT22" s="276"/>
    </row>
    <row r="23" spans="1:46" s="248" customFormat="1" x14ac:dyDescent="0.15">
      <c r="A23" s="276"/>
      <c r="AP23" s="268"/>
      <c r="AQ23" s="268"/>
      <c r="AR23" s="268"/>
      <c r="AS23" s="280"/>
      <c r="AT23" s="276"/>
    </row>
    <row r="24" spans="1:46" s="248" customFormat="1" x14ac:dyDescent="0.15">
      <c r="A24" s="276"/>
      <c r="AP24" s="268"/>
      <c r="AQ24" s="268"/>
      <c r="AR24" s="268"/>
      <c r="AS24" s="280"/>
      <c r="AT24" s="276"/>
    </row>
    <row r="25" spans="1:46" s="248" customFormat="1" x14ac:dyDescent="0.15">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x14ac:dyDescent="0.15">
      <c r="A26" s="1126" t="s">
        <v>497</v>
      </c>
      <c r="B26" s="1126"/>
      <c r="C26" s="1126"/>
      <c r="D26" s="1126"/>
      <c r="E26" s="1126"/>
      <c r="F26" s="1126"/>
      <c r="G26" s="1126"/>
      <c r="H26" s="1126"/>
      <c r="I26" s="1126"/>
      <c r="J26" s="1126"/>
      <c r="K26" s="1126"/>
      <c r="L26" s="1126"/>
      <c r="M26" s="1126"/>
      <c r="N26" s="1126"/>
      <c r="O26" s="1126"/>
      <c r="P26" s="1126"/>
      <c r="Q26" s="1126"/>
      <c r="R26" s="1126"/>
      <c r="S26" s="1126"/>
      <c r="T26" s="1126"/>
      <c r="U26" s="1126"/>
      <c r="V26" s="1126"/>
      <c r="W26" s="1126"/>
      <c r="X26" s="1126"/>
      <c r="Y26" s="1126"/>
      <c r="Z26" s="1126"/>
      <c r="AA26" s="1126"/>
      <c r="AB26" s="1126"/>
      <c r="AC26" s="1126"/>
      <c r="AD26" s="1126"/>
      <c r="AE26" s="1126"/>
      <c r="AF26" s="1126"/>
      <c r="AG26" s="1126"/>
      <c r="AH26" s="1126"/>
      <c r="AI26" s="1126"/>
      <c r="AJ26" s="1126"/>
      <c r="AK26" s="1126"/>
      <c r="AL26" s="1126"/>
      <c r="AM26" s="1126"/>
      <c r="AN26" s="1126"/>
      <c r="AO26" s="1126"/>
      <c r="AP26" s="1126"/>
      <c r="AQ26" s="1126"/>
      <c r="AR26" s="1126"/>
      <c r="AS26" s="1126"/>
    </row>
    <row r="27" spans="1:46" x14ac:dyDescent="0.15">
      <c r="A27" s="288"/>
      <c r="AS27" s="243"/>
      <c r="AT27" s="243"/>
    </row>
    <row r="28" spans="1:46" ht="17.25" x14ac:dyDescent="0.15">
      <c r="A28" s="244" t="s">
        <v>498</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x14ac:dyDescent="0.15">
      <c r="A29" s="247"/>
      <c r="AK29" s="248" t="s">
        <v>499</v>
      </c>
      <c r="AL29" s="248"/>
      <c r="AM29" s="248"/>
      <c r="AN29" s="248"/>
      <c r="AS29" s="290"/>
    </row>
    <row r="30" spans="1:46" ht="13.5" customHeight="1" x14ac:dyDescent="0.15">
      <c r="A30" s="247"/>
      <c r="AK30" s="250"/>
      <c r="AL30" s="251"/>
      <c r="AM30" s="251"/>
      <c r="AN30" s="252"/>
      <c r="AO30" s="1127" t="s">
        <v>479</v>
      </c>
      <c r="AP30" s="253"/>
      <c r="AQ30" s="254" t="s">
        <v>480</v>
      </c>
      <c r="AR30" s="255"/>
    </row>
    <row r="31" spans="1:46" x14ac:dyDescent="0.15">
      <c r="A31" s="247"/>
      <c r="AK31" s="256"/>
      <c r="AL31" s="257"/>
      <c r="AM31" s="257"/>
      <c r="AN31" s="258"/>
      <c r="AO31" s="1128"/>
      <c r="AP31" s="259" t="s">
        <v>481</v>
      </c>
      <c r="AQ31" s="260" t="s">
        <v>482</v>
      </c>
      <c r="AR31" s="261" t="s">
        <v>483</v>
      </c>
    </row>
    <row r="32" spans="1:46" ht="27" customHeight="1" x14ac:dyDescent="0.15">
      <c r="A32" s="247"/>
      <c r="AK32" s="1143" t="s">
        <v>500</v>
      </c>
      <c r="AL32" s="1144"/>
      <c r="AM32" s="1144"/>
      <c r="AN32" s="1145"/>
      <c r="AO32" s="291">
        <v>2150900</v>
      </c>
      <c r="AP32" s="291">
        <v>62725</v>
      </c>
      <c r="AQ32" s="292">
        <v>74841</v>
      </c>
      <c r="AR32" s="293">
        <v>-16.2</v>
      </c>
    </row>
    <row r="33" spans="1:46" ht="13.5" customHeight="1" x14ac:dyDescent="0.15">
      <c r="A33" s="247"/>
      <c r="AK33" s="1143" t="s">
        <v>501</v>
      </c>
      <c r="AL33" s="1144"/>
      <c r="AM33" s="1144"/>
      <c r="AN33" s="1145"/>
      <c r="AO33" s="291" t="s">
        <v>502</v>
      </c>
      <c r="AP33" s="291" t="s">
        <v>502</v>
      </c>
      <c r="AQ33" s="292" t="s">
        <v>502</v>
      </c>
      <c r="AR33" s="293" t="s">
        <v>502</v>
      </c>
    </row>
    <row r="34" spans="1:46" ht="27" customHeight="1" x14ac:dyDescent="0.15">
      <c r="A34" s="247"/>
      <c r="AK34" s="1143" t="s">
        <v>503</v>
      </c>
      <c r="AL34" s="1144"/>
      <c r="AM34" s="1144"/>
      <c r="AN34" s="1145"/>
      <c r="AO34" s="291" t="s">
        <v>502</v>
      </c>
      <c r="AP34" s="291" t="s">
        <v>502</v>
      </c>
      <c r="AQ34" s="292">
        <v>1</v>
      </c>
      <c r="AR34" s="293" t="s">
        <v>502</v>
      </c>
    </row>
    <row r="35" spans="1:46" ht="27" customHeight="1" x14ac:dyDescent="0.15">
      <c r="A35" s="247"/>
      <c r="AK35" s="1143" t="s">
        <v>504</v>
      </c>
      <c r="AL35" s="1144"/>
      <c r="AM35" s="1144"/>
      <c r="AN35" s="1145"/>
      <c r="AO35" s="291">
        <v>221570</v>
      </c>
      <c r="AP35" s="291">
        <v>6461</v>
      </c>
      <c r="AQ35" s="292">
        <v>16683</v>
      </c>
      <c r="AR35" s="293">
        <v>-61.3</v>
      </c>
    </row>
    <row r="36" spans="1:46" ht="27" customHeight="1" x14ac:dyDescent="0.15">
      <c r="A36" s="247"/>
      <c r="AK36" s="1143" t="s">
        <v>505</v>
      </c>
      <c r="AL36" s="1144"/>
      <c r="AM36" s="1144"/>
      <c r="AN36" s="1145"/>
      <c r="AO36" s="291">
        <v>11026</v>
      </c>
      <c r="AP36" s="291">
        <v>322</v>
      </c>
      <c r="AQ36" s="292">
        <v>2411</v>
      </c>
      <c r="AR36" s="293">
        <v>-86.6</v>
      </c>
    </row>
    <row r="37" spans="1:46" ht="13.5" customHeight="1" x14ac:dyDescent="0.15">
      <c r="A37" s="247"/>
      <c r="AK37" s="1143" t="s">
        <v>506</v>
      </c>
      <c r="AL37" s="1144"/>
      <c r="AM37" s="1144"/>
      <c r="AN37" s="1145"/>
      <c r="AO37" s="291">
        <v>25147</v>
      </c>
      <c r="AP37" s="291">
        <v>733</v>
      </c>
      <c r="AQ37" s="292">
        <v>548</v>
      </c>
      <c r="AR37" s="293">
        <v>33.799999999999997</v>
      </c>
    </row>
    <row r="38" spans="1:46" ht="27" customHeight="1" x14ac:dyDescent="0.15">
      <c r="A38" s="247"/>
      <c r="AK38" s="1146" t="s">
        <v>507</v>
      </c>
      <c r="AL38" s="1147"/>
      <c r="AM38" s="1147"/>
      <c r="AN38" s="1148"/>
      <c r="AO38" s="294">
        <v>276</v>
      </c>
      <c r="AP38" s="294">
        <v>8</v>
      </c>
      <c r="AQ38" s="295">
        <v>7</v>
      </c>
      <c r="AR38" s="283">
        <v>14.3</v>
      </c>
      <c r="AS38" s="290"/>
    </row>
    <row r="39" spans="1:46" x14ac:dyDescent="0.15">
      <c r="A39" s="247"/>
      <c r="AK39" s="1146" t="s">
        <v>508</v>
      </c>
      <c r="AL39" s="1147"/>
      <c r="AM39" s="1147"/>
      <c r="AN39" s="1148"/>
      <c r="AO39" s="291">
        <v>-80094</v>
      </c>
      <c r="AP39" s="291">
        <v>-2336</v>
      </c>
      <c r="AQ39" s="292">
        <v>-3756</v>
      </c>
      <c r="AR39" s="293">
        <v>-37.799999999999997</v>
      </c>
      <c r="AS39" s="290"/>
    </row>
    <row r="40" spans="1:46" ht="27" customHeight="1" x14ac:dyDescent="0.15">
      <c r="A40" s="247"/>
      <c r="AK40" s="1143" t="s">
        <v>509</v>
      </c>
      <c r="AL40" s="1144"/>
      <c r="AM40" s="1144"/>
      <c r="AN40" s="1145"/>
      <c r="AO40" s="291">
        <v>-1622913</v>
      </c>
      <c r="AP40" s="291">
        <v>-47328</v>
      </c>
      <c r="AQ40" s="292">
        <v>-63247</v>
      </c>
      <c r="AR40" s="293">
        <v>-25.2</v>
      </c>
      <c r="AS40" s="290"/>
    </row>
    <row r="41" spans="1:46" x14ac:dyDescent="0.15">
      <c r="A41" s="247"/>
      <c r="AK41" s="1149" t="s">
        <v>287</v>
      </c>
      <c r="AL41" s="1150"/>
      <c r="AM41" s="1150"/>
      <c r="AN41" s="1151"/>
      <c r="AO41" s="291">
        <v>705912</v>
      </c>
      <c r="AP41" s="291">
        <v>20586</v>
      </c>
      <c r="AQ41" s="292">
        <v>27488</v>
      </c>
      <c r="AR41" s="293">
        <v>-25.1</v>
      </c>
      <c r="AS41" s="290"/>
    </row>
    <row r="42" spans="1:46" x14ac:dyDescent="0.15">
      <c r="A42" s="247"/>
      <c r="AK42" s="296"/>
      <c r="AQ42" s="268"/>
      <c r="AR42" s="268"/>
      <c r="AS42" s="290"/>
    </row>
    <row r="43" spans="1:46" x14ac:dyDescent="0.15">
      <c r="A43" s="247"/>
      <c r="AP43" s="297"/>
      <c r="AQ43" s="268"/>
      <c r="AS43" s="290"/>
    </row>
    <row r="44" spans="1:46" x14ac:dyDescent="0.15">
      <c r="A44" s="247"/>
      <c r="AQ44" s="268"/>
    </row>
    <row r="45" spans="1:46" x14ac:dyDescent="0.15">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x14ac:dyDescent="0.15">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15">
      <c r="A47" s="300" t="s">
        <v>510</v>
      </c>
    </row>
    <row r="48" spans="1:46" x14ac:dyDescent="0.15">
      <c r="A48" s="247"/>
      <c r="AK48" s="301" t="s">
        <v>511</v>
      </c>
      <c r="AL48" s="301"/>
      <c r="AM48" s="301"/>
      <c r="AN48" s="301"/>
      <c r="AO48" s="301"/>
      <c r="AP48" s="301"/>
      <c r="AQ48" s="302"/>
      <c r="AR48" s="301"/>
    </row>
    <row r="49" spans="1:44" ht="13.5" customHeight="1" x14ac:dyDescent="0.15">
      <c r="A49" s="247"/>
      <c r="AK49" s="303"/>
      <c r="AL49" s="304"/>
      <c r="AM49" s="1138" t="s">
        <v>479</v>
      </c>
      <c r="AN49" s="1140" t="s">
        <v>512</v>
      </c>
      <c r="AO49" s="1141"/>
      <c r="AP49" s="1141"/>
      <c r="AQ49" s="1141"/>
      <c r="AR49" s="1142"/>
    </row>
    <row r="50" spans="1:44" x14ac:dyDescent="0.15">
      <c r="A50" s="247"/>
      <c r="AK50" s="305"/>
      <c r="AL50" s="306"/>
      <c r="AM50" s="1139"/>
      <c r="AN50" s="307" t="s">
        <v>513</v>
      </c>
      <c r="AO50" s="308" t="s">
        <v>514</v>
      </c>
      <c r="AP50" s="309" t="s">
        <v>515</v>
      </c>
      <c r="AQ50" s="310" t="s">
        <v>516</v>
      </c>
      <c r="AR50" s="311" t="s">
        <v>517</v>
      </c>
    </row>
    <row r="51" spans="1:44" x14ac:dyDescent="0.15">
      <c r="A51" s="247"/>
      <c r="AK51" s="303" t="s">
        <v>518</v>
      </c>
      <c r="AL51" s="304"/>
      <c r="AM51" s="312">
        <v>3771093</v>
      </c>
      <c r="AN51" s="313">
        <v>103080</v>
      </c>
      <c r="AO51" s="314">
        <v>45.7</v>
      </c>
      <c r="AP51" s="315">
        <v>92632</v>
      </c>
      <c r="AQ51" s="316">
        <v>-1.5</v>
      </c>
      <c r="AR51" s="317">
        <v>47.2</v>
      </c>
    </row>
    <row r="52" spans="1:44" x14ac:dyDescent="0.15">
      <c r="A52" s="247"/>
      <c r="AK52" s="318"/>
      <c r="AL52" s="319" t="s">
        <v>519</v>
      </c>
      <c r="AM52" s="320">
        <v>2857317</v>
      </c>
      <c r="AN52" s="321">
        <v>78103</v>
      </c>
      <c r="AO52" s="322">
        <v>107.8</v>
      </c>
      <c r="AP52" s="323">
        <v>47978</v>
      </c>
      <c r="AQ52" s="324">
        <v>-2</v>
      </c>
      <c r="AR52" s="325">
        <v>109.8</v>
      </c>
    </row>
    <row r="53" spans="1:44" x14ac:dyDescent="0.15">
      <c r="A53" s="247"/>
      <c r="AK53" s="303" t="s">
        <v>520</v>
      </c>
      <c r="AL53" s="304"/>
      <c r="AM53" s="312">
        <v>4699908</v>
      </c>
      <c r="AN53" s="313">
        <v>130433</v>
      </c>
      <c r="AO53" s="314">
        <v>26.5</v>
      </c>
      <c r="AP53" s="315">
        <v>96469</v>
      </c>
      <c r="AQ53" s="316">
        <v>4.0999999999999996</v>
      </c>
      <c r="AR53" s="317">
        <v>22.4</v>
      </c>
    </row>
    <row r="54" spans="1:44" x14ac:dyDescent="0.15">
      <c r="A54" s="247"/>
      <c r="AK54" s="318"/>
      <c r="AL54" s="319" t="s">
        <v>519</v>
      </c>
      <c r="AM54" s="320">
        <v>3055435</v>
      </c>
      <c r="AN54" s="321">
        <v>84795</v>
      </c>
      <c r="AO54" s="322">
        <v>8.6</v>
      </c>
      <c r="AP54" s="323">
        <v>49775</v>
      </c>
      <c r="AQ54" s="324">
        <v>3.7</v>
      </c>
      <c r="AR54" s="325">
        <v>4.9000000000000004</v>
      </c>
    </row>
    <row r="55" spans="1:44" x14ac:dyDescent="0.15">
      <c r="A55" s="247"/>
      <c r="AK55" s="303" t="s">
        <v>521</v>
      </c>
      <c r="AL55" s="304"/>
      <c r="AM55" s="312">
        <v>5341186</v>
      </c>
      <c r="AN55" s="313">
        <v>150537</v>
      </c>
      <c r="AO55" s="314">
        <v>15.4</v>
      </c>
      <c r="AP55" s="315">
        <v>85743</v>
      </c>
      <c r="AQ55" s="316">
        <v>-11.1</v>
      </c>
      <c r="AR55" s="317">
        <v>26.5</v>
      </c>
    </row>
    <row r="56" spans="1:44" x14ac:dyDescent="0.15">
      <c r="A56" s="247"/>
      <c r="AK56" s="318"/>
      <c r="AL56" s="319" t="s">
        <v>519</v>
      </c>
      <c r="AM56" s="320">
        <v>3053583</v>
      </c>
      <c r="AN56" s="321">
        <v>86062</v>
      </c>
      <c r="AO56" s="322">
        <v>1.5</v>
      </c>
      <c r="AP56" s="323">
        <v>45231</v>
      </c>
      <c r="AQ56" s="324">
        <v>-9.1</v>
      </c>
      <c r="AR56" s="325">
        <v>10.6</v>
      </c>
    </row>
    <row r="57" spans="1:44" x14ac:dyDescent="0.15">
      <c r="A57" s="247"/>
      <c r="AK57" s="303" t="s">
        <v>522</v>
      </c>
      <c r="AL57" s="304"/>
      <c r="AM57" s="312">
        <v>3159724</v>
      </c>
      <c r="AN57" s="313">
        <v>90511</v>
      </c>
      <c r="AO57" s="314">
        <v>-39.9</v>
      </c>
      <c r="AP57" s="315">
        <v>92509</v>
      </c>
      <c r="AQ57" s="316">
        <v>7.9</v>
      </c>
      <c r="AR57" s="317">
        <v>-47.8</v>
      </c>
    </row>
    <row r="58" spans="1:44" x14ac:dyDescent="0.15">
      <c r="A58" s="247"/>
      <c r="AK58" s="318"/>
      <c r="AL58" s="319" t="s">
        <v>519</v>
      </c>
      <c r="AM58" s="320">
        <v>1640569</v>
      </c>
      <c r="AN58" s="321">
        <v>46994</v>
      </c>
      <c r="AO58" s="322">
        <v>-45.4</v>
      </c>
      <c r="AP58" s="323">
        <v>52274</v>
      </c>
      <c r="AQ58" s="324">
        <v>15.6</v>
      </c>
      <c r="AR58" s="325">
        <v>-61</v>
      </c>
    </row>
    <row r="59" spans="1:44" x14ac:dyDescent="0.15">
      <c r="A59" s="247"/>
      <c r="AK59" s="303" t="s">
        <v>523</v>
      </c>
      <c r="AL59" s="304"/>
      <c r="AM59" s="312">
        <v>2836349</v>
      </c>
      <c r="AN59" s="313">
        <v>82714</v>
      </c>
      <c r="AO59" s="314">
        <v>-8.6</v>
      </c>
      <c r="AP59" s="315">
        <v>98544</v>
      </c>
      <c r="AQ59" s="316">
        <v>6.5</v>
      </c>
      <c r="AR59" s="317">
        <v>-15.1</v>
      </c>
    </row>
    <row r="60" spans="1:44" x14ac:dyDescent="0.15">
      <c r="A60" s="247"/>
      <c r="AK60" s="318"/>
      <c r="AL60" s="319" t="s">
        <v>519</v>
      </c>
      <c r="AM60" s="320">
        <v>1297067</v>
      </c>
      <c r="AN60" s="321">
        <v>37825</v>
      </c>
      <c r="AO60" s="322">
        <v>-19.5</v>
      </c>
      <c r="AP60" s="323">
        <v>55816</v>
      </c>
      <c r="AQ60" s="324">
        <v>6.8</v>
      </c>
      <c r="AR60" s="325">
        <v>-26.3</v>
      </c>
    </row>
    <row r="61" spans="1:44" x14ac:dyDescent="0.15">
      <c r="A61" s="247"/>
      <c r="AK61" s="303" t="s">
        <v>524</v>
      </c>
      <c r="AL61" s="326"/>
      <c r="AM61" s="312">
        <v>3961652</v>
      </c>
      <c r="AN61" s="313">
        <v>111455</v>
      </c>
      <c r="AO61" s="314">
        <v>7.8</v>
      </c>
      <c r="AP61" s="315">
        <v>93179</v>
      </c>
      <c r="AQ61" s="327">
        <v>1.2</v>
      </c>
      <c r="AR61" s="317">
        <v>6.6</v>
      </c>
    </row>
    <row r="62" spans="1:44" x14ac:dyDescent="0.15">
      <c r="A62" s="247"/>
      <c r="AK62" s="318"/>
      <c r="AL62" s="319" t="s">
        <v>519</v>
      </c>
      <c r="AM62" s="320">
        <v>2380794</v>
      </c>
      <c r="AN62" s="321">
        <v>66756</v>
      </c>
      <c r="AO62" s="322">
        <v>10.6</v>
      </c>
      <c r="AP62" s="323">
        <v>50215</v>
      </c>
      <c r="AQ62" s="324">
        <v>3</v>
      </c>
      <c r="AR62" s="325">
        <v>7.6</v>
      </c>
    </row>
    <row r="63" spans="1:44" x14ac:dyDescent="0.15">
      <c r="A63" s="247"/>
    </row>
    <row r="64" spans="1:44" x14ac:dyDescent="0.15">
      <c r="A64" s="247"/>
    </row>
    <row r="65" spans="1:46" x14ac:dyDescent="0.15">
      <c r="A65" s="247"/>
    </row>
    <row r="66" spans="1:46" x14ac:dyDescent="0.15">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15">
      <c r="AS67" s="243"/>
      <c r="AT67" s="243"/>
    </row>
  </sheetData>
  <sheetProtection algorithmName="SHA-512" hashValue="3acK98vp02NylrWkVRk8AEj4be2Cheah1p+ZTAK0/1KvvSNiiXSUnt3P0E4hyz0F7wA+rW84Q7rgdrKcnkhfsQ==" saltValue="J8R2O5jSLZqqc2GRlKupDg=="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8" scale="88"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x14ac:dyDescent="0.15"/>
  <cols>
    <col min="1" max="125" width="2.5" style="242" customWidth="1"/>
    <col min="126" max="16384" width="9" style="241" hidden="1"/>
  </cols>
  <sheetData>
    <row r="1" spans="2:125" ht="13.5" customHeight="1"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x14ac:dyDescent="0.15">
      <c r="B2" s="241"/>
      <c r="DG2" s="241"/>
    </row>
    <row r="3" spans="2:125" x14ac:dyDescent="0.15">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x14ac:dyDescent="0.15"/>
    <row r="5" spans="2:125" x14ac:dyDescent="0.15"/>
    <row r="6" spans="2:125" x14ac:dyDescent="0.15"/>
    <row r="7" spans="2:125" x14ac:dyDescent="0.15"/>
    <row r="8" spans="2:125" x14ac:dyDescent="0.15"/>
    <row r="9" spans="2:125" x14ac:dyDescent="0.15">
      <c r="DU9" s="241"/>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241"/>
    </row>
    <row r="18" spans="125:125" x14ac:dyDescent="0.15"/>
    <row r="19" spans="125:125" x14ac:dyDescent="0.15"/>
    <row r="20" spans="125:125" x14ac:dyDescent="0.15">
      <c r="DU20" s="241"/>
    </row>
    <row r="21" spans="125:125" x14ac:dyDescent="0.15">
      <c r="DU21" s="241"/>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241"/>
    </row>
    <row r="29" spans="125:125" x14ac:dyDescent="0.15"/>
    <row r="30" spans="125:125" x14ac:dyDescent="0.15"/>
    <row r="31" spans="125:125" x14ac:dyDescent="0.15"/>
    <row r="32" spans="125:125" x14ac:dyDescent="0.15"/>
    <row r="33" spans="2:125" x14ac:dyDescent="0.15">
      <c r="B33" s="241"/>
      <c r="G33" s="241"/>
      <c r="I33" s="241"/>
    </row>
    <row r="34" spans="2:125" x14ac:dyDescent="0.15">
      <c r="C34" s="241"/>
      <c r="P34" s="241"/>
      <c r="DE34" s="241"/>
      <c r="DH34" s="241"/>
    </row>
    <row r="35" spans="2:125" x14ac:dyDescent="0.15">
      <c r="D35" s="241"/>
      <c r="E35" s="241"/>
      <c r="DG35" s="241"/>
      <c r="DJ35" s="241"/>
      <c r="DP35" s="241"/>
      <c r="DQ35" s="241"/>
      <c r="DR35" s="241"/>
      <c r="DS35" s="241"/>
      <c r="DT35" s="241"/>
      <c r="DU35" s="241"/>
    </row>
    <row r="36" spans="2:125" x14ac:dyDescent="0.15">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x14ac:dyDescent="0.15">
      <c r="DU37" s="241"/>
    </row>
    <row r="38" spans="2:125" x14ac:dyDescent="0.15">
      <c r="DT38" s="241"/>
      <c r="DU38" s="241"/>
    </row>
    <row r="39" spans="2:125" x14ac:dyDescent="0.15"/>
    <row r="40" spans="2:125" x14ac:dyDescent="0.15">
      <c r="DH40" s="241"/>
    </row>
    <row r="41" spans="2:125" x14ac:dyDescent="0.15">
      <c r="DE41" s="241"/>
    </row>
    <row r="42" spans="2:125" x14ac:dyDescent="0.15">
      <c r="DG42" s="241"/>
      <c r="DJ42" s="241"/>
    </row>
    <row r="43" spans="2:125" x14ac:dyDescent="0.15">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x14ac:dyDescent="0.15">
      <c r="DU44" s="241"/>
    </row>
    <row r="45" spans="2:125" x14ac:dyDescent="0.15"/>
    <row r="46" spans="2:125" x14ac:dyDescent="0.15"/>
    <row r="47" spans="2:125" x14ac:dyDescent="0.15"/>
    <row r="48" spans="2:125" x14ac:dyDescent="0.15">
      <c r="DT48" s="241"/>
      <c r="DU48" s="241"/>
    </row>
    <row r="49" spans="120:125" x14ac:dyDescent="0.15">
      <c r="DU49" s="241"/>
    </row>
    <row r="50" spans="120:125" x14ac:dyDescent="0.15">
      <c r="DU50" s="241"/>
    </row>
    <row r="51" spans="120:125" x14ac:dyDescent="0.15">
      <c r="DP51" s="241"/>
      <c r="DQ51" s="241"/>
      <c r="DR51" s="241"/>
      <c r="DS51" s="241"/>
      <c r="DT51" s="241"/>
      <c r="DU51" s="241"/>
    </row>
    <row r="52" spans="120:125" x14ac:dyDescent="0.15"/>
    <row r="53" spans="120:125" x14ac:dyDescent="0.15"/>
    <row r="54" spans="120:125" x14ac:dyDescent="0.15">
      <c r="DU54" s="241"/>
    </row>
    <row r="55" spans="120:125" x14ac:dyDescent="0.15"/>
    <row r="56" spans="120:125" x14ac:dyDescent="0.15"/>
    <row r="57" spans="120:125" x14ac:dyDescent="0.15"/>
    <row r="58" spans="120:125" x14ac:dyDescent="0.15">
      <c r="DU58" s="241"/>
    </row>
    <row r="59" spans="120:125" x14ac:dyDescent="0.15"/>
    <row r="60" spans="120:125" x14ac:dyDescent="0.15"/>
    <row r="61" spans="120:125" x14ac:dyDescent="0.15"/>
    <row r="62" spans="120:125" x14ac:dyDescent="0.15"/>
    <row r="63" spans="120:125" x14ac:dyDescent="0.15">
      <c r="DU63" s="241"/>
    </row>
    <row r="64" spans="120:125" x14ac:dyDescent="0.15">
      <c r="DT64" s="241"/>
      <c r="DU64" s="241"/>
    </row>
    <row r="65" spans="123:125" x14ac:dyDescent="0.15"/>
    <row r="66" spans="123:125" x14ac:dyDescent="0.15"/>
    <row r="67" spans="123:125" x14ac:dyDescent="0.15"/>
    <row r="68" spans="123:125" x14ac:dyDescent="0.15"/>
    <row r="69" spans="123:125" x14ac:dyDescent="0.15">
      <c r="DS69" s="241"/>
      <c r="DT69" s="241"/>
      <c r="DU69" s="241"/>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241"/>
    </row>
    <row r="83" spans="116:125" x14ac:dyDescent="0.15">
      <c r="DM83" s="241"/>
      <c r="DN83" s="241"/>
      <c r="DO83" s="241"/>
      <c r="DP83" s="241"/>
      <c r="DQ83" s="241"/>
      <c r="DR83" s="241"/>
      <c r="DS83" s="241"/>
      <c r="DT83" s="241"/>
      <c r="DU83" s="241"/>
    </row>
    <row r="84" spans="116:125" x14ac:dyDescent="0.15"/>
    <row r="85" spans="116:125" x14ac:dyDescent="0.15"/>
    <row r="86" spans="116:125" x14ac:dyDescent="0.15"/>
    <row r="87" spans="116:125" x14ac:dyDescent="0.15"/>
    <row r="88" spans="116:125" x14ac:dyDescent="0.15">
      <c r="DU88" s="241"/>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241"/>
      <c r="DT94" s="241"/>
      <c r="DU94" s="241"/>
    </row>
    <row r="95" spans="116:125" ht="13.5" customHeight="1" x14ac:dyDescent="0.15">
      <c r="DU95" s="241"/>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241"/>
    </row>
    <row r="102" spans="124:125" ht="13.5" customHeight="1" x14ac:dyDescent="0.15"/>
    <row r="103" spans="124:125" ht="13.5" customHeight="1" x14ac:dyDescent="0.15"/>
    <row r="104" spans="124:125" ht="13.5" customHeight="1" x14ac:dyDescent="0.15">
      <c r="DT104" s="241"/>
      <c r="DU104" s="241"/>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1" t="s">
        <v>476</v>
      </c>
    </row>
    <row r="121" spans="125:125" ht="13.5" hidden="1" customHeight="1" x14ac:dyDescent="0.15">
      <c r="DU121" s="241"/>
    </row>
  </sheetData>
  <sheetProtection algorithmName="SHA-512" hashValue="pM5dDNQaWs5+BSyS6dgNfUOlEu2PbQfWqetInP54dn4u/97eVP4KIl4q530CAlMYOs8qfOUZ9TsaccT14b3mZg==" saltValue="wbE0QU+PFvO7qjeE300iRA==" spinCount="100000" sheet="1" objects="1" scenarios="1"/>
  <dataConsolidate/>
  <phoneticPr fontId="2"/>
  <printOptions horizontalCentered="1" verticalCentered="1"/>
  <pageMargins left="0" right="0" top="0.19685039370078741" bottom="0" header="0.39370078740157483" footer="0"/>
  <pageSetup paperSize="8" scale="55"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15"/>
  <cols>
    <col min="1" max="125" width="2.5" style="242" customWidth="1"/>
    <col min="126" max="142" width="0" style="241" hidden="1" customWidth="1"/>
    <col min="143" max="16384" width="9" style="241" hidden="1"/>
  </cols>
  <sheetData>
    <row r="1" spans="1:125" ht="13.5" customHeight="1"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x14ac:dyDescent="0.15">
      <c r="B2" s="241"/>
      <c r="T2" s="241"/>
    </row>
    <row r="3" spans="1:125"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241"/>
      <c r="G33" s="241"/>
      <c r="I33" s="241"/>
    </row>
    <row r="34" spans="2:125" x14ac:dyDescent="0.15">
      <c r="C34" s="241"/>
      <c r="P34" s="241"/>
      <c r="R34" s="241"/>
      <c r="U34" s="241"/>
    </row>
    <row r="35" spans="2:125" x14ac:dyDescent="0.15">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x14ac:dyDescent="0.15">
      <c r="F36" s="241"/>
      <c r="H36" s="241"/>
      <c r="J36" s="241"/>
      <c r="K36" s="241"/>
      <c r="L36" s="241"/>
      <c r="M36" s="241"/>
      <c r="N36" s="241"/>
      <c r="O36" s="241"/>
      <c r="Q36" s="241"/>
      <c r="S36" s="241"/>
      <c r="V36" s="241"/>
    </row>
    <row r="37" spans="2:125" x14ac:dyDescent="0.15"/>
    <row r="38" spans="2:125" x14ac:dyDescent="0.15"/>
    <row r="39" spans="2:125" x14ac:dyDescent="0.15"/>
    <row r="40" spans="2:125" x14ac:dyDescent="0.15">
      <c r="U40" s="241"/>
    </row>
    <row r="41" spans="2:125" x14ac:dyDescent="0.15">
      <c r="R41" s="241"/>
    </row>
    <row r="42" spans="2:125" x14ac:dyDescent="0.15">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x14ac:dyDescent="0.15">
      <c r="Q43" s="241"/>
      <c r="S43" s="241"/>
      <c r="V43" s="241"/>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2" t="s">
        <v>476</v>
      </c>
    </row>
  </sheetData>
  <sheetProtection algorithmName="SHA-512" hashValue="rpDvymFxu4QgogCMeTODi0ZFpJrM5zP6gxzR433pkq4/Y8fUCmipGCuTMYwcVmexSxHSSjAG/daBwNj1Lj6Lmw==" saltValue="E0kyGziW5cmVYvGV1dvTXQ==" spinCount="100000" sheet="1" objects="1" scenarios="1"/>
  <dataConsolidate/>
  <phoneticPr fontId="2"/>
  <printOptions horizontalCentered="1" verticalCentered="1"/>
  <pageMargins left="0" right="0" top="0.19685039370078741" bottom="0" header="0.39370078740157483" footer="0"/>
  <pageSetup paperSize="8" scale="55"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90" zoomScaleNormal="90" zoomScaleSheetLayoutView="100" workbookViewId="0"/>
  </sheetViews>
  <sheetFormatPr defaultColWidth="0" defaultRowHeight="13.5" customHeight="1" zeroHeight="1" x14ac:dyDescent="0.15"/>
  <cols>
    <col min="1" max="1" width="8.25" style="1" customWidth="1"/>
    <col min="2" max="16" width="14.625" style="1" customWidth="1"/>
    <col min="17"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0</v>
      </c>
    </row>
    <row r="46" spans="2:10" ht="29.25" customHeight="1" thickBot="1" x14ac:dyDescent="0.25">
      <c r="B46" s="4" t="s">
        <v>1</v>
      </c>
      <c r="C46" s="5"/>
      <c r="D46" s="5"/>
      <c r="E46" s="6" t="s">
        <v>2</v>
      </c>
      <c r="F46" s="7" t="s">
        <v>526</v>
      </c>
      <c r="G46" s="8" t="s">
        <v>527</v>
      </c>
      <c r="H46" s="8" t="s">
        <v>528</v>
      </c>
      <c r="I46" s="8" t="s">
        <v>529</v>
      </c>
      <c r="J46" s="9" t="s">
        <v>530</v>
      </c>
    </row>
    <row r="47" spans="2:10" ht="57.75" customHeight="1" x14ac:dyDescent="0.15">
      <c r="B47" s="10"/>
      <c r="C47" s="1152" t="s">
        <v>3</v>
      </c>
      <c r="D47" s="1152"/>
      <c r="E47" s="1153"/>
      <c r="F47" s="11">
        <v>39.17</v>
      </c>
      <c r="G47" s="12">
        <v>39.18</v>
      </c>
      <c r="H47" s="12">
        <v>41.2</v>
      </c>
      <c r="I47" s="12">
        <v>38.19</v>
      </c>
      <c r="J47" s="13">
        <v>35.61</v>
      </c>
    </row>
    <row r="48" spans="2:10" ht="57.75" customHeight="1" x14ac:dyDescent="0.15">
      <c r="B48" s="14"/>
      <c r="C48" s="1154" t="s">
        <v>4</v>
      </c>
      <c r="D48" s="1154"/>
      <c r="E48" s="1155"/>
      <c r="F48" s="15">
        <v>5.7</v>
      </c>
      <c r="G48" s="16">
        <v>7.3</v>
      </c>
      <c r="H48" s="16">
        <v>6.27</v>
      </c>
      <c r="I48" s="16">
        <v>4.87</v>
      </c>
      <c r="J48" s="17">
        <v>5.47</v>
      </c>
    </row>
    <row r="49" spans="2:10" ht="57.75" customHeight="1" thickBot="1" x14ac:dyDescent="0.2">
      <c r="B49" s="18"/>
      <c r="C49" s="1156" t="s">
        <v>5</v>
      </c>
      <c r="D49" s="1156"/>
      <c r="E49" s="1157"/>
      <c r="F49" s="19" t="s">
        <v>531</v>
      </c>
      <c r="G49" s="20">
        <v>3.71</v>
      </c>
      <c r="H49" s="20">
        <v>0.3</v>
      </c>
      <c r="I49" s="20" t="s">
        <v>532</v>
      </c>
      <c r="J49" s="21" t="s">
        <v>533</v>
      </c>
    </row>
    <row r="50" spans="2:10" x14ac:dyDescent="0.15"/>
  </sheetData>
  <sheetProtection algorithmName="SHA-512" hashValue="8qLHuWKnlfD9xx508afJFtNRWly2YWmk0/XGU/u0/Yhm9L9V6OeV6vimwYTLVZZxaOQBHgVMGkY6a3a1vNAkgQ==" saltValue="/73FYl8sFwjt0HyQdGXvtA==" spinCount="100000" sheet="1" objects="1" scenarios="1"/>
  <mergeCells count="3">
    <mergeCell ref="C47:E47"/>
    <mergeCell ref="C48:E48"/>
    <mergeCell ref="C49:E49"/>
  </mergeCells>
  <phoneticPr fontId="2"/>
  <printOptions horizontalCentered="1"/>
  <pageMargins left="0" right="0" top="0.19685039370078741" bottom="0" header="0" footer="0"/>
  <pageSetup paperSize="8" scale="91"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SheetLayoutView="100" workbookViewId="0"/>
  </sheetViews>
  <sheetFormatPr defaultColWidth="0" defaultRowHeight="13.5" customHeight="1" zeroHeight="1" x14ac:dyDescent="0.15"/>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x14ac:dyDescent="0.15">
      <c r="A1" s="22"/>
      <c r="B1" s="22"/>
      <c r="C1" s="22"/>
      <c r="D1" s="22"/>
      <c r="E1" s="22"/>
      <c r="F1" s="22"/>
      <c r="G1" s="22"/>
      <c r="H1" s="22"/>
      <c r="I1" s="22"/>
      <c r="J1" s="22"/>
      <c r="K1" s="22"/>
      <c r="L1" s="22"/>
      <c r="M1" s="22"/>
      <c r="N1" s="22"/>
      <c r="O1" s="22"/>
      <c r="P1" s="22"/>
    </row>
    <row r="2" spans="1:16" ht="16.5" customHeight="1" x14ac:dyDescent="0.15">
      <c r="A2" s="22"/>
      <c r="B2" s="22"/>
      <c r="C2" s="22"/>
      <c r="D2" s="22"/>
      <c r="E2" s="22"/>
      <c r="F2" s="22"/>
      <c r="G2" s="22"/>
      <c r="H2" s="22"/>
      <c r="I2" s="22"/>
      <c r="J2" s="22"/>
      <c r="K2" s="22"/>
      <c r="L2" s="22"/>
      <c r="M2" s="22"/>
      <c r="N2" s="22"/>
      <c r="O2" s="22"/>
      <c r="P2" s="22"/>
    </row>
    <row r="3" spans="1:16" ht="16.5" customHeight="1" x14ac:dyDescent="0.15">
      <c r="A3" s="22"/>
      <c r="B3" s="22"/>
      <c r="C3" s="22"/>
      <c r="D3" s="22"/>
      <c r="E3" s="22"/>
      <c r="F3" s="22"/>
      <c r="G3" s="22"/>
      <c r="H3" s="22"/>
      <c r="I3" s="22"/>
      <c r="J3" s="22"/>
      <c r="K3" s="22"/>
      <c r="L3" s="22"/>
      <c r="M3" s="22"/>
      <c r="N3" s="22"/>
      <c r="O3" s="22"/>
      <c r="P3" s="22"/>
    </row>
    <row r="4" spans="1:16" ht="16.5" customHeight="1" x14ac:dyDescent="0.15">
      <c r="A4" s="22"/>
      <c r="B4" s="22"/>
      <c r="C4" s="22"/>
      <c r="D4" s="22"/>
      <c r="E4" s="22"/>
      <c r="F4" s="22"/>
      <c r="G4" s="22"/>
      <c r="H4" s="22"/>
      <c r="I4" s="22"/>
      <c r="J4" s="22"/>
      <c r="K4" s="22"/>
      <c r="L4" s="22"/>
      <c r="M4" s="22"/>
      <c r="N4" s="22"/>
      <c r="O4" s="22"/>
      <c r="P4" s="22"/>
    </row>
    <row r="5" spans="1:16" ht="16.5" customHeight="1" x14ac:dyDescent="0.15">
      <c r="A5" s="22"/>
      <c r="B5" s="22"/>
      <c r="C5" s="22"/>
      <c r="D5" s="22"/>
      <c r="E5" s="22"/>
      <c r="F5" s="22"/>
      <c r="G5" s="22"/>
      <c r="H5" s="22"/>
      <c r="I5" s="22"/>
      <c r="J5" s="22"/>
      <c r="K5" s="22"/>
      <c r="L5" s="22"/>
      <c r="M5" s="22"/>
      <c r="N5" s="22"/>
      <c r="O5" s="22"/>
      <c r="P5" s="22"/>
    </row>
    <row r="6" spans="1:16" ht="16.5" customHeight="1" x14ac:dyDescent="0.15">
      <c r="A6" s="22"/>
      <c r="B6" s="22"/>
      <c r="C6" s="22"/>
      <c r="D6" s="22"/>
      <c r="E6" s="22"/>
      <c r="F6" s="22"/>
      <c r="G6" s="22"/>
      <c r="H6" s="22"/>
      <c r="I6" s="22"/>
      <c r="J6" s="22"/>
      <c r="K6" s="22"/>
      <c r="L6" s="22"/>
      <c r="M6" s="22"/>
      <c r="N6" s="22"/>
      <c r="O6" s="22"/>
      <c r="P6" s="22"/>
    </row>
    <row r="7" spans="1:16" ht="16.5" customHeight="1" x14ac:dyDescent="0.15">
      <c r="A7" s="22"/>
      <c r="B7" s="22"/>
      <c r="C7" s="22"/>
      <c r="D7" s="22"/>
      <c r="E7" s="22"/>
      <c r="F7" s="22"/>
      <c r="G7" s="22"/>
      <c r="H7" s="22"/>
      <c r="I7" s="22"/>
      <c r="J7" s="22"/>
      <c r="K7" s="22"/>
      <c r="L7" s="22"/>
      <c r="M7" s="22"/>
      <c r="N7" s="22"/>
      <c r="O7" s="22"/>
      <c r="P7" s="22"/>
    </row>
    <row r="8" spans="1:16" ht="16.5" customHeight="1" x14ac:dyDescent="0.15">
      <c r="A8" s="22"/>
      <c r="B8" s="22"/>
      <c r="C8" s="22"/>
      <c r="D8" s="22"/>
      <c r="E8" s="22"/>
      <c r="F8" s="22"/>
      <c r="G8" s="22"/>
      <c r="H8" s="22"/>
      <c r="I8" s="22"/>
      <c r="J8" s="22"/>
      <c r="K8" s="22"/>
      <c r="L8" s="22"/>
      <c r="M8" s="22"/>
      <c r="N8" s="22"/>
      <c r="O8" s="22"/>
      <c r="P8" s="22"/>
    </row>
    <row r="9" spans="1:16" ht="16.5" customHeight="1" x14ac:dyDescent="0.15">
      <c r="A9" s="22"/>
      <c r="B9" s="22"/>
      <c r="C9" s="22"/>
      <c r="D9" s="22"/>
      <c r="E9" s="22"/>
      <c r="F9" s="22"/>
      <c r="G9" s="22"/>
      <c r="H9" s="22"/>
      <c r="I9" s="22"/>
      <c r="J9" s="22"/>
      <c r="K9" s="22"/>
      <c r="L9" s="22"/>
      <c r="M9" s="22"/>
      <c r="N9" s="22"/>
      <c r="O9" s="22"/>
      <c r="P9" s="22"/>
    </row>
    <row r="10" spans="1:16" ht="16.5" customHeight="1" x14ac:dyDescent="0.15">
      <c r="A10" s="22"/>
      <c r="B10" s="22"/>
      <c r="C10" s="22"/>
      <c r="D10" s="22"/>
      <c r="E10" s="22"/>
      <c r="F10" s="22"/>
      <c r="G10" s="22"/>
      <c r="H10" s="22"/>
      <c r="I10" s="22"/>
      <c r="J10" s="22"/>
      <c r="K10" s="22"/>
      <c r="L10" s="22"/>
      <c r="M10" s="22"/>
      <c r="N10" s="22"/>
      <c r="O10" s="22"/>
      <c r="P10" s="22"/>
    </row>
    <row r="11" spans="1:16" ht="16.5" customHeight="1" x14ac:dyDescent="0.15">
      <c r="A11" s="22"/>
      <c r="B11" s="22"/>
      <c r="C11" s="22"/>
      <c r="D11" s="22"/>
      <c r="E11" s="22"/>
      <c r="F11" s="22"/>
      <c r="G11" s="22"/>
      <c r="H11" s="22"/>
      <c r="I11" s="22"/>
      <c r="J11" s="22"/>
      <c r="K11" s="22"/>
      <c r="L11" s="22"/>
      <c r="M11" s="22"/>
      <c r="N11" s="22"/>
      <c r="O11" s="22"/>
      <c r="P11" s="22"/>
    </row>
    <row r="12" spans="1:16" ht="16.5" customHeight="1" x14ac:dyDescent="0.15">
      <c r="A12" s="22"/>
      <c r="B12" s="22"/>
      <c r="C12" s="22"/>
      <c r="D12" s="22"/>
      <c r="E12" s="22"/>
      <c r="F12" s="22"/>
      <c r="G12" s="22"/>
      <c r="H12" s="22"/>
      <c r="I12" s="22"/>
      <c r="J12" s="22"/>
      <c r="K12" s="22"/>
      <c r="L12" s="22"/>
      <c r="M12" s="22"/>
      <c r="N12" s="22"/>
      <c r="O12" s="22"/>
      <c r="P12" s="22"/>
    </row>
    <row r="13" spans="1:16" ht="16.5" customHeight="1" x14ac:dyDescent="0.15">
      <c r="A13" s="22"/>
      <c r="B13" s="22"/>
      <c r="C13" s="22"/>
      <c r="D13" s="22"/>
      <c r="E13" s="22"/>
      <c r="F13" s="22"/>
      <c r="G13" s="22"/>
      <c r="H13" s="22"/>
      <c r="I13" s="22"/>
      <c r="J13" s="22"/>
      <c r="K13" s="22"/>
      <c r="L13" s="22"/>
      <c r="M13" s="22"/>
      <c r="N13" s="22"/>
      <c r="O13" s="22"/>
      <c r="P13" s="22"/>
    </row>
    <row r="14" spans="1:16" ht="16.5" customHeight="1" x14ac:dyDescent="0.15">
      <c r="A14" s="22"/>
      <c r="B14" s="22"/>
      <c r="C14" s="22"/>
      <c r="D14" s="22"/>
      <c r="E14" s="22"/>
      <c r="F14" s="22"/>
      <c r="G14" s="22"/>
      <c r="H14" s="22"/>
      <c r="I14" s="22"/>
      <c r="J14" s="22"/>
      <c r="K14" s="22"/>
      <c r="L14" s="22"/>
      <c r="M14" s="22"/>
      <c r="N14" s="22"/>
      <c r="O14" s="22"/>
      <c r="P14" s="22"/>
    </row>
    <row r="15" spans="1:16" ht="16.5" customHeight="1" x14ac:dyDescent="0.15">
      <c r="A15" s="22"/>
      <c r="B15" s="22"/>
      <c r="C15" s="22"/>
      <c r="D15" s="22"/>
      <c r="E15" s="22"/>
      <c r="F15" s="22"/>
      <c r="G15" s="22"/>
      <c r="H15" s="22"/>
      <c r="I15" s="22"/>
      <c r="J15" s="22"/>
      <c r="K15" s="22"/>
      <c r="L15" s="22"/>
      <c r="M15" s="22"/>
      <c r="N15" s="22"/>
      <c r="O15" s="22"/>
      <c r="P15" s="22"/>
    </row>
    <row r="16" spans="1:16" ht="16.5" customHeight="1" x14ac:dyDescent="0.15">
      <c r="A16" s="22"/>
      <c r="B16" s="22"/>
      <c r="C16" s="22"/>
      <c r="D16" s="22"/>
      <c r="E16" s="22"/>
      <c r="F16" s="22"/>
      <c r="G16" s="22"/>
      <c r="H16" s="22"/>
      <c r="I16" s="22"/>
      <c r="J16" s="22"/>
      <c r="K16" s="22"/>
      <c r="L16" s="22"/>
      <c r="M16" s="22"/>
      <c r="N16" s="22"/>
      <c r="O16" s="22"/>
      <c r="P16" s="22"/>
    </row>
    <row r="17" spans="1:16" ht="16.5" customHeight="1" x14ac:dyDescent="0.15">
      <c r="A17" s="22"/>
      <c r="B17" s="22"/>
      <c r="C17" s="22"/>
      <c r="D17" s="22"/>
      <c r="E17" s="22"/>
      <c r="F17" s="22"/>
      <c r="G17" s="22"/>
      <c r="H17" s="22"/>
      <c r="I17" s="22"/>
      <c r="J17" s="22"/>
      <c r="K17" s="22"/>
      <c r="L17" s="22"/>
      <c r="M17" s="22"/>
      <c r="N17" s="22"/>
      <c r="O17" s="22"/>
      <c r="P17" s="22"/>
    </row>
    <row r="18" spans="1:16" ht="16.5" customHeight="1" x14ac:dyDescent="0.15">
      <c r="A18" s="22"/>
      <c r="B18" s="22"/>
      <c r="C18" s="22"/>
      <c r="D18" s="22"/>
      <c r="E18" s="22"/>
      <c r="F18" s="22"/>
      <c r="G18" s="22"/>
      <c r="H18" s="22"/>
      <c r="I18" s="22"/>
      <c r="J18" s="22"/>
      <c r="K18" s="22"/>
      <c r="L18" s="22"/>
      <c r="M18" s="22"/>
      <c r="N18" s="22"/>
      <c r="O18" s="22"/>
      <c r="P18" s="22"/>
    </row>
    <row r="19" spans="1:16" ht="16.5" customHeight="1" x14ac:dyDescent="0.15">
      <c r="A19" s="22"/>
      <c r="B19" s="22"/>
      <c r="C19" s="22"/>
      <c r="D19" s="22"/>
      <c r="E19" s="22"/>
      <c r="F19" s="22"/>
      <c r="G19" s="22"/>
      <c r="H19" s="22"/>
      <c r="I19" s="22"/>
      <c r="J19" s="22"/>
      <c r="K19" s="22"/>
      <c r="L19" s="22"/>
      <c r="M19" s="22"/>
      <c r="N19" s="22"/>
      <c r="O19" s="22"/>
      <c r="P19" s="22"/>
    </row>
    <row r="20" spans="1:16" ht="16.5" customHeight="1" x14ac:dyDescent="0.15">
      <c r="A20" s="22"/>
      <c r="B20" s="22"/>
      <c r="C20" s="22"/>
      <c r="D20" s="22"/>
      <c r="E20" s="22"/>
      <c r="F20" s="22"/>
      <c r="G20" s="22"/>
      <c r="H20" s="22"/>
      <c r="I20" s="22"/>
      <c r="J20" s="22"/>
      <c r="K20" s="22"/>
      <c r="L20" s="22"/>
      <c r="M20" s="22"/>
      <c r="N20" s="22"/>
      <c r="O20" s="22"/>
      <c r="P20" s="22"/>
    </row>
    <row r="21" spans="1:16" ht="16.5" customHeight="1" x14ac:dyDescent="0.15">
      <c r="A21" s="22"/>
      <c r="B21" s="22"/>
      <c r="C21" s="22"/>
      <c r="D21" s="22"/>
      <c r="E21" s="22"/>
      <c r="F21" s="22"/>
      <c r="G21" s="22"/>
      <c r="H21" s="22"/>
      <c r="I21" s="22"/>
      <c r="J21" s="22"/>
      <c r="K21" s="22"/>
      <c r="L21" s="22"/>
      <c r="M21" s="22"/>
      <c r="N21" s="22"/>
      <c r="O21" s="22"/>
      <c r="P21" s="22"/>
    </row>
    <row r="22" spans="1:16" ht="16.5" customHeight="1" x14ac:dyDescent="0.15">
      <c r="A22" s="22"/>
      <c r="B22" s="22"/>
      <c r="C22" s="22"/>
      <c r="D22" s="22"/>
      <c r="E22" s="22"/>
      <c r="F22" s="22"/>
      <c r="G22" s="22"/>
      <c r="H22" s="22"/>
      <c r="I22" s="22"/>
      <c r="J22" s="22"/>
      <c r="K22" s="22"/>
      <c r="L22" s="22"/>
      <c r="M22" s="22"/>
      <c r="N22" s="22"/>
      <c r="O22" s="22"/>
      <c r="P22" s="22"/>
    </row>
    <row r="23" spans="1:16" ht="16.5" customHeight="1" x14ac:dyDescent="0.15">
      <c r="A23" s="22"/>
      <c r="B23" s="22"/>
      <c r="C23" s="22"/>
      <c r="D23" s="22"/>
      <c r="E23" s="22"/>
      <c r="F23" s="22"/>
      <c r="G23" s="22"/>
      <c r="H23" s="22"/>
      <c r="I23" s="22"/>
      <c r="J23" s="22"/>
      <c r="K23" s="22"/>
      <c r="L23" s="22"/>
      <c r="M23" s="22"/>
      <c r="N23" s="22"/>
      <c r="O23" s="22"/>
      <c r="P23" s="22"/>
    </row>
    <row r="24" spans="1:16" ht="16.5" customHeight="1" x14ac:dyDescent="0.15">
      <c r="A24" s="22"/>
      <c r="B24" s="22"/>
      <c r="C24" s="22"/>
      <c r="D24" s="22"/>
      <c r="E24" s="22"/>
      <c r="F24" s="22"/>
      <c r="G24" s="22"/>
      <c r="H24" s="22"/>
      <c r="I24" s="22"/>
      <c r="J24" s="22"/>
      <c r="K24" s="22"/>
      <c r="L24" s="22"/>
      <c r="M24" s="22"/>
      <c r="N24" s="22"/>
      <c r="O24" s="22"/>
      <c r="P24" s="22"/>
    </row>
    <row r="25" spans="1:16" ht="16.5" customHeight="1" x14ac:dyDescent="0.15">
      <c r="A25" s="22"/>
      <c r="B25" s="22"/>
      <c r="C25" s="22"/>
      <c r="D25" s="22"/>
      <c r="E25" s="22"/>
      <c r="F25" s="22"/>
      <c r="G25" s="22"/>
      <c r="H25" s="22"/>
      <c r="I25" s="22"/>
      <c r="J25" s="22"/>
      <c r="K25" s="22"/>
      <c r="L25" s="22"/>
      <c r="M25" s="22"/>
      <c r="N25" s="22"/>
      <c r="O25" s="22"/>
      <c r="P25" s="22"/>
    </row>
    <row r="26" spans="1:16" ht="16.5" customHeight="1" x14ac:dyDescent="0.15">
      <c r="A26" s="22"/>
      <c r="B26" s="22"/>
      <c r="C26" s="22"/>
      <c r="D26" s="22"/>
      <c r="E26" s="22"/>
      <c r="F26" s="22"/>
      <c r="G26" s="22"/>
      <c r="H26" s="22"/>
      <c r="I26" s="22"/>
      <c r="J26" s="22"/>
      <c r="K26" s="22"/>
      <c r="L26" s="22"/>
      <c r="M26" s="22"/>
      <c r="N26" s="22"/>
      <c r="O26" s="22"/>
      <c r="P26" s="22"/>
    </row>
    <row r="27" spans="1:16" ht="16.5" customHeight="1" x14ac:dyDescent="0.15">
      <c r="A27" s="22"/>
      <c r="B27" s="22"/>
      <c r="C27" s="22"/>
      <c r="D27" s="22"/>
      <c r="E27" s="22"/>
      <c r="F27" s="22"/>
      <c r="G27" s="22"/>
      <c r="H27" s="22"/>
      <c r="I27" s="22"/>
      <c r="J27" s="22"/>
      <c r="K27" s="22"/>
      <c r="L27" s="22"/>
      <c r="M27" s="22"/>
      <c r="N27" s="22"/>
      <c r="O27" s="22"/>
      <c r="P27" s="22"/>
    </row>
    <row r="28" spans="1:16" ht="16.5" customHeight="1" x14ac:dyDescent="0.15">
      <c r="A28" s="22"/>
      <c r="B28" s="22"/>
      <c r="C28" s="22"/>
      <c r="D28" s="22"/>
      <c r="E28" s="22"/>
      <c r="F28" s="22"/>
      <c r="G28" s="22"/>
      <c r="H28" s="22"/>
      <c r="I28" s="22"/>
      <c r="J28" s="22"/>
      <c r="K28" s="22"/>
      <c r="L28" s="22"/>
      <c r="M28" s="22"/>
      <c r="N28" s="22"/>
      <c r="O28" s="22"/>
      <c r="P28" s="22"/>
    </row>
    <row r="29" spans="1:16" ht="16.5" customHeight="1" x14ac:dyDescent="0.15">
      <c r="A29" s="22"/>
      <c r="B29" s="22"/>
      <c r="C29" s="22"/>
      <c r="D29" s="22"/>
      <c r="E29" s="22"/>
      <c r="F29" s="22"/>
      <c r="G29" s="22"/>
      <c r="H29" s="22"/>
      <c r="I29" s="22"/>
      <c r="J29" s="22"/>
      <c r="K29" s="22"/>
      <c r="L29" s="22"/>
      <c r="M29" s="22"/>
      <c r="N29" s="22"/>
      <c r="O29" s="22"/>
      <c r="P29" s="22"/>
    </row>
    <row r="30" spans="1:16" ht="16.5" customHeight="1" x14ac:dyDescent="0.15">
      <c r="A30" s="22"/>
      <c r="B30" s="22"/>
      <c r="C30" s="22"/>
      <c r="D30" s="22"/>
      <c r="E30" s="22"/>
      <c r="F30" s="22"/>
      <c r="G30" s="22"/>
      <c r="H30" s="22"/>
      <c r="I30" s="22"/>
      <c r="J30" s="22"/>
      <c r="K30" s="22"/>
      <c r="L30" s="22"/>
      <c r="M30" s="22"/>
      <c r="N30" s="22"/>
      <c r="O30" s="22"/>
      <c r="P30" s="22"/>
    </row>
    <row r="31" spans="1:16" ht="16.5" customHeight="1" x14ac:dyDescent="0.15">
      <c r="A31" s="22"/>
      <c r="B31" s="22"/>
      <c r="C31" s="22"/>
      <c r="D31" s="22"/>
      <c r="E31" s="22"/>
      <c r="F31" s="22"/>
      <c r="G31" s="22"/>
      <c r="H31" s="22"/>
      <c r="I31" s="22"/>
      <c r="J31" s="22"/>
      <c r="K31" s="22"/>
      <c r="L31" s="22"/>
      <c r="M31" s="22"/>
      <c r="N31" s="22"/>
      <c r="O31" s="22"/>
      <c r="P31" s="22"/>
    </row>
    <row r="32" spans="1:16" ht="31.5" customHeight="1" thickBot="1" x14ac:dyDescent="0.2">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526</v>
      </c>
      <c r="G33" s="29" t="s">
        <v>527</v>
      </c>
      <c r="H33" s="29" t="s">
        <v>528</v>
      </c>
      <c r="I33" s="29" t="s">
        <v>529</v>
      </c>
      <c r="J33" s="30" t="s">
        <v>530</v>
      </c>
      <c r="K33" s="22"/>
      <c r="L33" s="22"/>
      <c r="M33" s="22"/>
      <c r="N33" s="22"/>
      <c r="O33" s="22"/>
      <c r="P33" s="22"/>
    </row>
    <row r="34" spans="1:16" ht="39" customHeight="1" x14ac:dyDescent="0.15">
      <c r="A34" s="22"/>
      <c r="B34" s="31"/>
      <c r="C34" s="1162" t="s">
        <v>534</v>
      </c>
      <c r="D34" s="1162"/>
      <c r="E34" s="1163"/>
      <c r="F34" s="32">
        <v>5.7</v>
      </c>
      <c r="G34" s="33">
        <v>7.3</v>
      </c>
      <c r="H34" s="33">
        <v>6.26</v>
      </c>
      <c r="I34" s="33">
        <v>4.8600000000000003</v>
      </c>
      <c r="J34" s="34">
        <v>5.47</v>
      </c>
      <c r="K34" s="22"/>
      <c r="L34" s="22"/>
      <c r="M34" s="22"/>
      <c r="N34" s="22"/>
      <c r="O34" s="22"/>
      <c r="P34" s="22"/>
    </row>
    <row r="35" spans="1:16" ht="39" customHeight="1" x14ac:dyDescent="0.15">
      <c r="A35" s="22"/>
      <c r="B35" s="35"/>
      <c r="C35" s="1158" t="s">
        <v>535</v>
      </c>
      <c r="D35" s="1158"/>
      <c r="E35" s="1159"/>
      <c r="F35" s="36">
        <v>7.09</v>
      </c>
      <c r="G35" s="37">
        <v>6.99</v>
      </c>
      <c r="H35" s="37">
        <v>6.53</v>
      </c>
      <c r="I35" s="37">
        <v>5.58</v>
      </c>
      <c r="J35" s="38">
        <v>4.71</v>
      </c>
      <c r="K35" s="22"/>
      <c r="L35" s="22"/>
      <c r="M35" s="22"/>
      <c r="N35" s="22"/>
      <c r="O35" s="22"/>
      <c r="P35" s="22"/>
    </row>
    <row r="36" spans="1:16" ht="39" customHeight="1" x14ac:dyDescent="0.15">
      <c r="A36" s="22"/>
      <c r="B36" s="35"/>
      <c r="C36" s="1158" t="s">
        <v>536</v>
      </c>
      <c r="D36" s="1158"/>
      <c r="E36" s="1159"/>
      <c r="F36" s="36">
        <v>2.58</v>
      </c>
      <c r="G36" s="37">
        <v>3.57</v>
      </c>
      <c r="H36" s="37">
        <v>2.0099999999999998</v>
      </c>
      <c r="I36" s="37">
        <v>1.74</v>
      </c>
      <c r="J36" s="38">
        <v>2.11</v>
      </c>
      <c r="K36" s="22"/>
      <c r="L36" s="22"/>
      <c r="M36" s="22"/>
      <c r="N36" s="22"/>
      <c r="O36" s="22"/>
      <c r="P36" s="22"/>
    </row>
    <row r="37" spans="1:16" ht="39" customHeight="1" x14ac:dyDescent="0.15">
      <c r="A37" s="22"/>
      <c r="B37" s="35"/>
      <c r="C37" s="1158" t="s">
        <v>537</v>
      </c>
      <c r="D37" s="1158"/>
      <c r="E37" s="1159"/>
      <c r="F37" s="36">
        <v>1.92</v>
      </c>
      <c r="G37" s="37">
        <v>2.62</v>
      </c>
      <c r="H37" s="37">
        <v>1.88</v>
      </c>
      <c r="I37" s="37">
        <v>2.19</v>
      </c>
      <c r="J37" s="38">
        <v>2.0299999999999998</v>
      </c>
      <c r="K37" s="22"/>
      <c r="L37" s="22"/>
      <c r="M37" s="22"/>
      <c r="N37" s="22"/>
      <c r="O37" s="22"/>
      <c r="P37" s="22"/>
    </row>
    <row r="38" spans="1:16" ht="39" customHeight="1" x14ac:dyDescent="0.15">
      <c r="A38" s="22"/>
      <c r="B38" s="35"/>
      <c r="C38" s="1158" t="s">
        <v>538</v>
      </c>
      <c r="D38" s="1158"/>
      <c r="E38" s="1159"/>
      <c r="F38" s="36">
        <v>0.16</v>
      </c>
      <c r="G38" s="37">
        <v>0.38</v>
      </c>
      <c r="H38" s="37">
        <v>0.5</v>
      </c>
      <c r="I38" s="37">
        <v>0.56999999999999995</v>
      </c>
      <c r="J38" s="38">
        <v>0.65</v>
      </c>
      <c r="K38" s="22"/>
      <c r="L38" s="22"/>
      <c r="M38" s="22"/>
      <c r="N38" s="22"/>
      <c r="O38" s="22"/>
      <c r="P38" s="22"/>
    </row>
    <row r="39" spans="1:16" ht="39" customHeight="1" x14ac:dyDescent="0.15">
      <c r="A39" s="22"/>
      <c r="B39" s="35"/>
      <c r="C39" s="1158" t="s">
        <v>539</v>
      </c>
      <c r="D39" s="1158"/>
      <c r="E39" s="1159"/>
      <c r="F39" s="36">
        <v>7.0000000000000007E-2</v>
      </c>
      <c r="G39" s="37">
        <v>0.09</v>
      </c>
      <c r="H39" s="37">
        <v>0.11</v>
      </c>
      <c r="I39" s="37">
        <v>0.09</v>
      </c>
      <c r="J39" s="38">
        <v>0.08</v>
      </c>
      <c r="K39" s="22"/>
      <c r="L39" s="22"/>
      <c r="M39" s="22"/>
      <c r="N39" s="22"/>
      <c r="O39" s="22"/>
      <c r="P39" s="22"/>
    </row>
    <row r="40" spans="1:16" ht="39" customHeight="1" x14ac:dyDescent="0.15">
      <c r="A40" s="22"/>
      <c r="B40" s="35"/>
      <c r="C40" s="1158" t="s">
        <v>540</v>
      </c>
      <c r="D40" s="1158"/>
      <c r="E40" s="1159"/>
      <c r="F40" s="36">
        <v>0.02</v>
      </c>
      <c r="G40" s="37">
        <v>0.01</v>
      </c>
      <c r="H40" s="37">
        <v>0.02</v>
      </c>
      <c r="I40" s="37">
        <v>0.02</v>
      </c>
      <c r="J40" s="38">
        <v>0.03</v>
      </c>
      <c r="K40" s="22"/>
      <c r="L40" s="22"/>
      <c r="M40" s="22"/>
      <c r="N40" s="22"/>
      <c r="O40" s="22"/>
      <c r="P40" s="22"/>
    </row>
    <row r="41" spans="1:16" ht="39" customHeight="1" x14ac:dyDescent="0.15">
      <c r="A41" s="22"/>
      <c r="B41" s="35"/>
      <c r="C41" s="1158" t="s">
        <v>541</v>
      </c>
      <c r="D41" s="1158"/>
      <c r="E41" s="1159"/>
      <c r="F41" s="36">
        <v>0</v>
      </c>
      <c r="G41" s="37">
        <v>0</v>
      </c>
      <c r="H41" s="37">
        <v>0</v>
      </c>
      <c r="I41" s="37">
        <v>0</v>
      </c>
      <c r="J41" s="38">
        <v>0</v>
      </c>
      <c r="K41" s="22"/>
      <c r="L41" s="22"/>
      <c r="M41" s="22"/>
      <c r="N41" s="22"/>
      <c r="O41" s="22"/>
      <c r="P41" s="22"/>
    </row>
    <row r="42" spans="1:16" ht="39" customHeight="1" x14ac:dyDescent="0.15">
      <c r="A42" s="22"/>
      <c r="B42" s="39"/>
      <c r="C42" s="1158" t="s">
        <v>542</v>
      </c>
      <c r="D42" s="1158"/>
      <c r="E42" s="1159"/>
      <c r="F42" s="36" t="s">
        <v>502</v>
      </c>
      <c r="G42" s="37" t="s">
        <v>502</v>
      </c>
      <c r="H42" s="37" t="s">
        <v>502</v>
      </c>
      <c r="I42" s="37" t="s">
        <v>502</v>
      </c>
      <c r="J42" s="38" t="s">
        <v>502</v>
      </c>
      <c r="K42" s="22"/>
      <c r="L42" s="22"/>
      <c r="M42" s="22"/>
      <c r="N42" s="22"/>
      <c r="O42" s="22"/>
      <c r="P42" s="22"/>
    </row>
    <row r="43" spans="1:16" ht="39" customHeight="1" thickBot="1" x14ac:dyDescent="0.2">
      <c r="A43" s="22"/>
      <c r="B43" s="40"/>
      <c r="C43" s="1160" t="s">
        <v>543</v>
      </c>
      <c r="D43" s="1160"/>
      <c r="E43" s="1161"/>
      <c r="F43" s="41" t="s">
        <v>502</v>
      </c>
      <c r="G43" s="42" t="s">
        <v>502</v>
      </c>
      <c r="H43" s="42" t="s">
        <v>502</v>
      </c>
      <c r="I43" s="42" t="s">
        <v>502</v>
      </c>
      <c r="J43" s="43" t="s">
        <v>502</v>
      </c>
      <c r="K43" s="22"/>
      <c r="L43" s="22"/>
      <c r="M43" s="22"/>
      <c r="N43" s="22"/>
      <c r="O43" s="22"/>
      <c r="P43" s="22"/>
    </row>
    <row r="44" spans="1:16" ht="39" customHeight="1" x14ac:dyDescent="0.15">
      <c r="A44" s="22"/>
      <c r="B44" s="44"/>
      <c r="C44" s="45"/>
      <c r="D44" s="45"/>
      <c r="E44" s="45"/>
      <c r="F44" s="22"/>
      <c r="G44" s="22"/>
      <c r="H44" s="22"/>
      <c r="I44" s="22"/>
      <c r="J44" s="22"/>
      <c r="K44" s="22"/>
      <c r="L44" s="22"/>
      <c r="M44" s="22"/>
      <c r="N44" s="22"/>
      <c r="O44" s="22"/>
      <c r="P44" s="22"/>
    </row>
    <row r="45" spans="1:16" ht="17.25" x14ac:dyDescent="0.15">
      <c r="A45" s="22"/>
      <c r="B45" s="22"/>
      <c r="C45" s="22"/>
      <c r="D45" s="22"/>
      <c r="E45" s="22"/>
      <c r="F45" s="22"/>
      <c r="G45" s="22"/>
      <c r="H45" s="22"/>
      <c r="I45" s="22"/>
      <c r="J45" s="22"/>
      <c r="K45" s="22"/>
      <c r="L45" s="22"/>
      <c r="M45" s="22"/>
      <c r="N45" s="22"/>
      <c r="O45" s="22"/>
      <c r="P45" s="22"/>
    </row>
  </sheetData>
  <sheetProtection algorithmName="SHA-512" hashValue="XeTJVXhnGH960JHgG3IldrLl7irknw2xLx44o+GnNPGTAYOIiuEzbXWL15wLoDtX/CSQa5ncqgx4HCVC+xzz7w==" saltValue="1gUkmLJ+IO6aGFq2Rqk8dw=="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8" scale="87"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SheetLayoutView="55" workbookViewId="0"/>
  </sheetViews>
  <sheetFormatPr defaultColWidth="0" defaultRowHeight="12.6" customHeight="1" zeroHeight="1" x14ac:dyDescent="0.15"/>
  <cols>
    <col min="1" max="1" width="6.625" style="47" customWidth="1"/>
    <col min="2" max="3" width="10.875" style="47" customWidth="1"/>
    <col min="4" max="4" width="10" style="47" customWidth="1"/>
    <col min="5" max="10" width="11" style="47" customWidth="1"/>
    <col min="11" max="15" width="13.125" style="47" customWidth="1"/>
    <col min="16" max="21" width="11.5" style="47" customWidth="1"/>
    <col min="22" max="16384" width="0" style="47" hidden="1"/>
  </cols>
  <sheetData>
    <row r="1" spans="1:21" ht="13.5" customHeight="1" x14ac:dyDescent="0.15">
      <c r="A1" s="46"/>
      <c r="B1" s="46"/>
      <c r="C1" s="46"/>
      <c r="D1" s="46"/>
      <c r="E1" s="46"/>
      <c r="F1" s="46"/>
      <c r="G1" s="46"/>
      <c r="H1" s="46"/>
      <c r="I1" s="46"/>
      <c r="J1" s="46"/>
      <c r="K1" s="46"/>
      <c r="L1" s="46"/>
      <c r="M1" s="46"/>
      <c r="N1" s="46"/>
      <c r="O1" s="46"/>
      <c r="P1" s="46"/>
      <c r="Q1" s="46"/>
      <c r="R1" s="46"/>
      <c r="S1" s="46"/>
      <c r="T1" s="46"/>
      <c r="U1" s="46"/>
    </row>
    <row r="2" spans="1:21" ht="13.5" customHeight="1" x14ac:dyDescent="0.15">
      <c r="A2" s="46"/>
      <c r="B2" s="46"/>
      <c r="C2" s="46"/>
      <c r="D2" s="46"/>
      <c r="E2" s="46"/>
      <c r="F2" s="46"/>
      <c r="G2" s="46"/>
      <c r="H2" s="46"/>
      <c r="I2" s="46"/>
      <c r="J2" s="46"/>
      <c r="K2" s="46"/>
      <c r="L2" s="46"/>
      <c r="M2" s="46"/>
      <c r="N2" s="46"/>
      <c r="O2" s="46"/>
      <c r="P2" s="46"/>
      <c r="Q2" s="46"/>
      <c r="R2" s="46"/>
      <c r="S2" s="46"/>
      <c r="T2" s="46"/>
      <c r="U2" s="46"/>
    </row>
    <row r="3" spans="1:21" ht="13.5" customHeight="1" x14ac:dyDescent="0.15">
      <c r="A3" s="46"/>
      <c r="B3" s="46"/>
      <c r="C3" s="46"/>
      <c r="D3" s="46"/>
      <c r="E3" s="46"/>
      <c r="F3" s="46"/>
      <c r="G3" s="46"/>
      <c r="H3" s="46"/>
      <c r="I3" s="46"/>
      <c r="J3" s="46"/>
      <c r="K3" s="46"/>
      <c r="L3" s="46"/>
      <c r="M3" s="46"/>
      <c r="N3" s="46"/>
      <c r="O3" s="46"/>
      <c r="P3" s="46"/>
      <c r="Q3" s="46"/>
      <c r="R3" s="46"/>
      <c r="S3" s="46"/>
      <c r="T3" s="46"/>
      <c r="U3" s="46"/>
    </row>
    <row r="4" spans="1:21" ht="13.5" customHeight="1" x14ac:dyDescent="0.15">
      <c r="A4" s="46"/>
      <c r="B4" s="46"/>
      <c r="C4" s="46"/>
      <c r="D4" s="46"/>
      <c r="E4" s="46"/>
      <c r="F4" s="46"/>
      <c r="G4" s="46"/>
      <c r="H4" s="46"/>
      <c r="I4" s="46"/>
      <c r="J4" s="46"/>
      <c r="K4" s="46"/>
      <c r="L4" s="46"/>
      <c r="M4" s="46"/>
      <c r="N4" s="46"/>
      <c r="O4" s="46"/>
      <c r="P4" s="46"/>
      <c r="Q4" s="46"/>
      <c r="R4" s="46"/>
      <c r="S4" s="46"/>
      <c r="T4" s="46"/>
      <c r="U4" s="46"/>
    </row>
    <row r="5" spans="1:21" ht="13.5" customHeight="1" x14ac:dyDescent="0.15">
      <c r="A5" s="46"/>
      <c r="B5" s="46"/>
      <c r="C5" s="46"/>
      <c r="D5" s="46"/>
      <c r="E5" s="46"/>
      <c r="F5" s="46"/>
      <c r="G5" s="46"/>
      <c r="H5" s="46"/>
      <c r="I5" s="46"/>
      <c r="J5" s="46"/>
      <c r="K5" s="46"/>
      <c r="L5" s="46"/>
      <c r="M5" s="46"/>
      <c r="N5" s="46"/>
      <c r="O5" s="46"/>
      <c r="P5" s="46"/>
      <c r="Q5" s="46"/>
      <c r="R5" s="46"/>
      <c r="S5" s="46"/>
      <c r="T5" s="46"/>
      <c r="U5" s="46"/>
    </row>
    <row r="6" spans="1:21" ht="13.5" customHeight="1" x14ac:dyDescent="0.15">
      <c r="A6" s="46"/>
      <c r="B6" s="46"/>
      <c r="C6" s="46"/>
      <c r="D6" s="46"/>
      <c r="E6" s="46"/>
      <c r="F6" s="46"/>
      <c r="G6" s="46"/>
      <c r="H6" s="46"/>
      <c r="I6" s="46"/>
      <c r="J6" s="46"/>
      <c r="K6" s="46"/>
      <c r="L6" s="46"/>
      <c r="M6" s="46"/>
      <c r="N6" s="46"/>
      <c r="O6" s="46"/>
      <c r="P6" s="46"/>
      <c r="Q6" s="46"/>
      <c r="R6" s="46"/>
      <c r="S6" s="46"/>
      <c r="T6" s="46"/>
      <c r="U6" s="46"/>
    </row>
    <row r="7" spans="1:21" ht="13.5" customHeight="1" x14ac:dyDescent="0.15">
      <c r="A7" s="46"/>
      <c r="B7" s="46"/>
      <c r="C7" s="46"/>
      <c r="D7" s="46"/>
      <c r="E7" s="46"/>
      <c r="F7" s="46"/>
      <c r="G7" s="46"/>
      <c r="H7" s="46"/>
      <c r="I7" s="46"/>
      <c r="J7" s="46"/>
      <c r="K7" s="46"/>
      <c r="L7" s="46"/>
      <c r="M7" s="46"/>
      <c r="N7" s="46"/>
      <c r="O7" s="46"/>
      <c r="P7" s="46"/>
      <c r="Q7" s="46"/>
      <c r="R7" s="46"/>
      <c r="S7" s="46"/>
      <c r="T7" s="46"/>
      <c r="U7" s="46"/>
    </row>
    <row r="8" spans="1:21" ht="13.5" customHeight="1" x14ac:dyDescent="0.15">
      <c r="A8" s="46"/>
      <c r="B8" s="46"/>
      <c r="C8" s="46"/>
      <c r="D8" s="46"/>
      <c r="E8" s="46"/>
      <c r="F8" s="46"/>
      <c r="G8" s="46"/>
      <c r="H8" s="46"/>
      <c r="I8" s="46"/>
      <c r="J8" s="46"/>
      <c r="K8" s="46"/>
      <c r="L8" s="46"/>
      <c r="M8" s="46"/>
      <c r="N8" s="46"/>
      <c r="O8" s="46"/>
      <c r="P8" s="46"/>
      <c r="Q8" s="46"/>
      <c r="R8" s="46"/>
      <c r="S8" s="46"/>
      <c r="T8" s="46"/>
      <c r="U8" s="46"/>
    </row>
    <row r="9" spans="1:21" ht="13.5" customHeight="1" x14ac:dyDescent="0.15">
      <c r="A9" s="46"/>
      <c r="B9" s="46"/>
      <c r="C9" s="46"/>
      <c r="D9" s="46"/>
      <c r="E9" s="46"/>
      <c r="F9" s="46"/>
      <c r="G9" s="46"/>
      <c r="H9" s="46"/>
      <c r="I9" s="46"/>
      <c r="J9" s="46"/>
      <c r="K9" s="46"/>
      <c r="L9" s="46"/>
      <c r="M9" s="46"/>
      <c r="N9" s="46"/>
      <c r="O9" s="46"/>
      <c r="P9" s="46"/>
      <c r="Q9" s="46"/>
      <c r="R9" s="46"/>
      <c r="S9" s="46"/>
      <c r="T9" s="46"/>
      <c r="U9" s="46"/>
    </row>
    <row r="10" spans="1:21" ht="13.5" customHeight="1" x14ac:dyDescent="0.15">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15">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15">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15">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15">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15">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15">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15">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15">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15">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15">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15">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15">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15">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15">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15">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15">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15">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15">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15">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15">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15">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15">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15">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15">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15">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15">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15">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15">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15">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15">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15">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15">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
      <c r="A44" s="46"/>
      <c r="B44" s="49" t="s">
        <v>8</v>
      </c>
      <c r="C44" s="50"/>
      <c r="D44" s="50"/>
      <c r="E44" s="51"/>
      <c r="F44" s="51"/>
      <c r="G44" s="51"/>
      <c r="H44" s="51"/>
      <c r="I44" s="51"/>
      <c r="J44" s="52" t="s">
        <v>2</v>
      </c>
      <c r="K44" s="53" t="s">
        <v>526</v>
      </c>
      <c r="L44" s="54" t="s">
        <v>527</v>
      </c>
      <c r="M44" s="54" t="s">
        <v>528</v>
      </c>
      <c r="N44" s="54" t="s">
        <v>529</v>
      </c>
      <c r="O44" s="55" t="s">
        <v>530</v>
      </c>
      <c r="P44" s="46"/>
      <c r="Q44" s="46"/>
      <c r="R44" s="46"/>
      <c r="S44" s="46"/>
      <c r="T44" s="46"/>
      <c r="U44" s="46"/>
    </row>
    <row r="45" spans="1:21" ht="30.75" customHeight="1" x14ac:dyDescent="0.15">
      <c r="A45" s="46"/>
      <c r="B45" s="1164" t="s">
        <v>9</v>
      </c>
      <c r="C45" s="1165"/>
      <c r="D45" s="56"/>
      <c r="E45" s="1170" t="s">
        <v>10</v>
      </c>
      <c r="F45" s="1170"/>
      <c r="G45" s="1170"/>
      <c r="H45" s="1170"/>
      <c r="I45" s="1170"/>
      <c r="J45" s="1171"/>
      <c r="K45" s="57">
        <v>1410</v>
      </c>
      <c r="L45" s="58">
        <v>1552</v>
      </c>
      <c r="M45" s="58">
        <v>1679</v>
      </c>
      <c r="N45" s="58">
        <v>1906</v>
      </c>
      <c r="O45" s="59">
        <v>2151</v>
      </c>
      <c r="P45" s="46"/>
      <c r="Q45" s="46"/>
      <c r="R45" s="46"/>
      <c r="S45" s="46"/>
      <c r="T45" s="46"/>
      <c r="U45" s="46"/>
    </row>
    <row r="46" spans="1:21" ht="30.75" customHeight="1" x14ac:dyDescent="0.15">
      <c r="A46" s="46"/>
      <c r="B46" s="1166"/>
      <c r="C46" s="1167"/>
      <c r="D46" s="60"/>
      <c r="E46" s="1172" t="s">
        <v>11</v>
      </c>
      <c r="F46" s="1172"/>
      <c r="G46" s="1172"/>
      <c r="H46" s="1172"/>
      <c r="I46" s="1172"/>
      <c r="J46" s="1173"/>
      <c r="K46" s="61" t="s">
        <v>502</v>
      </c>
      <c r="L46" s="62" t="s">
        <v>502</v>
      </c>
      <c r="M46" s="62" t="s">
        <v>502</v>
      </c>
      <c r="N46" s="62" t="s">
        <v>502</v>
      </c>
      <c r="O46" s="63" t="s">
        <v>502</v>
      </c>
      <c r="P46" s="46"/>
      <c r="Q46" s="46"/>
      <c r="R46" s="46"/>
      <c r="S46" s="46"/>
      <c r="T46" s="46"/>
      <c r="U46" s="46"/>
    </row>
    <row r="47" spans="1:21" ht="30.75" customHeight="1" x14ac:dyDescent="0.15">
      <c r="A47" s="46"/>
      <c r="B47" s="1166"/>
      <c r="C47" s="1167"/>
      <c r="D47" s="60"/>
      <c r="E47" s="1172" t="s">
        <v>12</v>
      </c>
      <c r="F47" s="1172"/>
      <c r="G47" s="1172"/>
      <c r="H47" s="1172"/>
      <c r="I47" s="1172"/>
      <c r="J47" s="1173"/>
      <c r="K47" s="61" t="s">
        <v>502</v>
      </c>
      <c r="L47" s="62" t="s">
        <v>502</v>
      </c>
      <c r="M47" s="62" t="s">
        <v>502</v>
      </c>
      <c r="N47" s="62" t="s">
        <v>502</v>
      </c>
      <c r="O47" s="63" t="s">
        <v>502</v>
      </c>
      <c r="P47" s="46"/>
      <c r="Q47" s="46"/>
      <c r="R47" s="46"/>
      <c r="S47" s="46"/>
      <c r="T47" s="46"/>
      <c r="U47" s="46"/>
    </row>
    <row r="48" spans="1:21" ht="30.75" customHeight="1" x14ac:dyDescent="0.15">
      <c r="A48" s="46"/>
      <c r="B48" s="1166"/>
      <c r="C48" s="1167"/>
      <c r="D48" s="60"/>
      <c r="E48" s="1172" t="s">
        <v>13</v>
      </c>
      <c r="F48" s="1172"/>
      <c r="G48" s="1172"/>
      <c r="H48" s="1172"/>
      <c r="I48" s="1172"/>
      <c r="J48" s="1173"/>
      <c r="K48" s="61">
        <v>218</v>
      </c>
      <c r="L48" s="62">
        <v>230</v>
      </c>
      <c r="M48" s="62">
        <v>240</v>
      </c>
      <c r="N48" s="62">
        <v>253</v>
      </c>
      <c r="O48" s="63">
        <v>222</v>
      </c>
      <c r="P48" s="46"/>
      <c r="Q48" s="46"/>
      <c r="R48" s="46"/>
      <c r="S48" s="46"/>
      <c r="T48" s="46"/>
      <c r="U48" s="46"/>
    </row>
    <row r="49" spans="1:21" ht="30.75" customHeight="1" x14ac:dyDescent="0.15">
      <c r="A49" s="46"/>
      <c r="B49" s="1166"/>
      <c r="C49" s="1167"/>
      <c r="D49" s="60"/>
      <c r="E49" s="1172" t="s">
        <v>14</v>
      </c>
      <c r="F49" s="1172"/>
      <c r="G49" s="1172"/>
      <c r="H49" s="1172"/>
      <c r="I49" s="1172"/>
      <c r="J49" s="1173"/>
      <c r="K49" s="61">
        <v>9</v>
      </c>
      <c r="L49" s="62">
        <v>10</v>
      </c>
      <c r="M49" s="62">
        <v>11</v>
      </c>
      <c r="N49" s="62">
        <v>11</v>
      </c>
      <c r="O49" s="63">
        <v>11</v>
      </c>
      <c r="P49" s="46"/>
      <c r="Q49" s="46"/>
      <c r="R49" s="46"/>
      <c r="S49" s="46"/>
      <c r="T49" s="46"/>
      <c r="U49" s="46"/>
    </row>
    <row r="50" spans="1:21" ht="30.75" customHeight="1" x14ac:dyDescent="0.15">
      <c r="A50" s="46"/>
      <c r="B50" s="1166"/>
      <c r="C50" s="1167"/>
      <c r="D50" s="60"/>
      <c r="E50" s="1172" t="s">
        <v>15</v>
      </c>
      <c r="F50" s="1172"/>
      <c r="G50" s="1172"/>
      <c r="H50" s="1172"/>
      <c r="I50" s="1172"/>
      <c r="J50" s="1173"/>
      <c r="K50" s="61">
        <v>30</v>
      </c>
      <c r="L50" s="62">
        <v>29</v>
      </c>
      <c r="M50" s="62">
        <v>32</v>
      </c>
      <c r="N50" s="62">
        <v>28</v>
      </c>
      <c r="O50" s="63">
        <v>25</v>
      </c>
      <c r="P50" s="46"/>
      <c r="Q50" s="46"/>
      <c r="R50" s="46"/>
      <c r="S50" s="46"/>
      <c r="T50" s="46"/>
      <c r="U50" s="46"/>
    </row>
    <row r="51" spans="1:21" ht="30.75" customHeight="1" x14ac:dyDescent="0.15">
      <c r="A51" s="46"/>
      <c r="B51" s="1168"/>
      <c r="C51" s="1169"/>
      <c r="D51" s="64"/>
      <c r="E51" s="1172" t="s">
        <v>16</v>
      </c>
      <c r="F51" s="1172"/>
      <c r="G51" s="1172"/>
      <c r="H51" s="1172"/>
      <c r="I51" s="1172"/>
      <c r="J51" s="1173"/>
      <c r="K51" s="61">
        <v>0</v>
      </c>
      <c r="L51" s="62">
        <v>0</v>
      </c>
      <c r="M51" s="62">
        <v>0</v>
      </c>
      <c r="N51" s="62">
        <v>0</v>
      </c>
      <c r="O51" s="63">
        <v>0</v>
      </c>
      <c r="P51" s="46"/>
      <c r="Q51" s="46"/>
      <c r="R51" s="46"/>
      <c r="S51" s="46"/>
      <c r="T51" s="46"/>
      <c r="U51" s="46"/>
    </row>
    <row r="52" spans="1:21" ht="30.75" customHeight="1" x14ac:dyDescent="0.15">
      <c r="A52" s="46"/>
      <c r="B52" s="1174" t="s">
        <v>17</v>
      </c>
      <c r="C52" s="1175"/>
      <c r="D52" s="64"/>
      <c r="E52" s="1172" t="s">
        <v>18</v>
      </c>
      <c r="F52" s="1172"/>
      <c r="G52" s="1172"/>
      <c r="H52" s="1172"/>
      <c r="I52" s="1172"/>
      <c r="J52" s="1173"/>
      <c r="K52" s="61">
        <v>1224</v>
      </c>
      <c r="L52" s="62">
        <v>1319</v>
      </c>
      <c r="M52" s="62">
        <v>1383</v>
      </c>
      <c r="N52" s="62">
        <v>1527</v>
      </c>
      <c r="O52" s="63">
        <v>1703</v>
      </c>
      <c r="P52" s="46"/>
      <c r="Q52" s="46"/>
      <c r="R52" s="46"/>
      <c r="S52" s="46"/>
      <c r="T52" s="46"/>
      <c r="U52" s="46"/>
    </row>
    <row r="53" spans="1:21" ht="30.75" customHeight="1" thickBot="1" x14ac:dyDescent="0.2">
      <c r="A53" s="46"/>
      <c r="B53" s="1176" t="s">
        <v>19</v>
      </c>
      <c r="C53" s="1177"/>
      <c r="D53" s="65"/>
      <c r="E53" s="1178" t="s">
        <v>20</v>
      </c>
      <c r="F53" s="1178"/>
      <c r="G53" s="1178"/>
      <c r="H53" s="1178"/>
      <c r="I53" s="1178"/>
      <c r="J53" s="1179"/>
      <c r="K53" s="66">
        <v>443</v>
      </c>
      <c r="L53" s="67">
        <v>502</v>
      </c>
      <c r="M53" s="67">
        <v>579</v>
      </c>
      <c r="N53" s="67">
        <v>671</v>
      </c>
      <c r="O53" s="68">
        <v>706</v>
      </c>
      <c r="P53" s="46"/>
      <c r="Q53" s="46"/>
      <c r="R53" s="46"/>
      <c r="S53" s="46"/>
      <c r="T53" s="46"/>
      <c r="U53" s="46"/>
    </row>
    <row r="54" spans="1:21" ht="24" customHeight="1" x14ac:dyDescent="0.15">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15">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
      <c r="A57" s="46"/>
      <c r="B57" s="74"/>
      <c r="C57" s="75"/>
      <c r="D57" s="75"/>
      <c r="E57" s="76"/>
      <c r="F57" s="76"/>
      <c r="G57" s="76"/>
      <c r="H57" s="76"/>
      <c r="I57" s="76"/>
      <c r="J57" s="77" t="s">
        <v>2</v>
      </c>
      <c r="K57" s="78" t="s">
        <v>544</v>
      </c>
      <c r="L57" s="79" t="s">
        <v>545</v>
      </c>
      <c r="M57" s="79" t="s">
        <v>546</v>
      </c>
      <c r="N57" s="79" t="s">
        <v>547</v>
      </c>
      <c r="O57" s="80" t="s">
        <v>548</v>
      </c>
      <c r="P57" s="46"/>
      <c r="Q57" s="46"/>
      <c r="R57" s="46"/>
      <c r="S57" s="46"/>
      <c r="T57" s="46"/>
      <c r="U57" s="46"/>
    </row>
    <row r="58" spans="1:21" ht="31.5" customHeight="1" x14ac:dyDescent="0.15">
      <c r="B58" s="1180" t="s">
        <v>24</v>
      </c>
      <c r="C58" s="1181"/>
      <c r="D58" s="1186" t="s">
        <v>25</v>
      </c>
      <c r="E58" s="1187"/>
      <c r="F58" s="1187"/>
      <c r="G58" s="1187"/>
      <c r="H58" s="1187"/>
      <c r="I58" s="1187"/>
      <c r="J58" s="1188"/>
      <c r="K58" s="81"/>
      <c r="L58" s="82"/>
      <c r="M58" s="82"/>
      <c r="N58" s="82"/>
      <c r="O58" s="83"/>
    </row>
    <row r="59" spans="1:21" ht="31.5" customHeight="1" x14ac:dyDescent="0.15">
      <c r="B59" s="1182"/>
      <c r="C59" s="1183"/>
      <c r="D59" s="1189" t="s">
        <v>26</v>
      </c>
      <c r="E59" s="1190"/>
      <c r="F59" s="1190"/>
      <c r="G59" s="1190"/>
      <c r="H59" s="1190"/>
      <c r="I59" s="1190"/>
      <c r="J59" s="1191"/>
      <c r="K59" s="84"/>
      <c r="L59" s="85"/>
      <c r="M59" s="85"/>
      <c r="N59" s="85"/>
      <c r="O59" s="86"/>
    </row>
    <row r="60" spans="1:21" ht="31.5" customHeight="1" thickBot="1" x14ac:dyDescent="0.2">
      <c r="B60" s="1184"/>
      <c r="C60" s="1185"/>
      <c r="D60" s="1192" t="s">
        <v>27</v>
      </c>
      <c r="E60" s="1193"/>
      <c r="F60" s="1193"/>
      <c r="G60" s="1193"/>
      <c r="H60" s="1193"/>
      <c r="I60" s="1193"/>
      <c r="J60" s="1194"/>
      <c r="K60" s="87"/>
      <c r="L60" s="88"/>
      <c r="M60" s="88"/>
      <c r="N60" s="88"/>
      <c r="O60" s="89"/>
    </row>
    <row r="61" spans="1:21" ht="24" customHeight="1" x14ac:dyDescent="0.15">
      <c r="B61" s="90"/>
      <c r="C61" s="90"/>
      <c r="D61" s="91" t="s">
        <v>28</v>
      </c>
      <c r="E61" s="92"/>
      <c r="F61" s="92"/>
      <c r="G61" s="92"/>
      <c r="H61" s="92"/>
      <c r="I61" s="92"/>
      <c r="J61" s="92"/>
      <c r="K61" s="92"/>
      <c r="L61" s="92"/>
      <c r="M61" s="92"/>
      <c r="N61" s="92"/>
      <c r="O61" s="92"/>
    </row>
    <row r="62" spans="1:21" ht="24" customHeight="1" x14ac:dyDescent="0.15">
      <c r="B62" s="93"/>
      <c r="C62" s="93"/>
      <c r="D62" s="91" t="s">
        <v>29</v>
      </c>
      <c r="E62" s="92"/>
      <c r="F62" s="92"/>
      <c r="G62" s="92"/>
      <c r="H62" s="92"/>
      <c r="I62" s="92"/>
      <c r="J62" s="92"/>
      <c r="K62" s="92"/>
      <c r="L62" s="92"/>
      <c r="M62" s="92"/>
      <c r="N62" s="92"/>
      <c r="O62" s="92"/>
    </row>
    <row r="63" spans="1:21" ht="24" customHeight="1" x14ac:dyDescent="0.15">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15">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LZR/9rCfWGjNRqwJK+WEnw4L+zcAa5wSq2WNR//IlFIfx41D8hTDcJfZoQKT2zmm8lXdXkSLE1FIM0tjfp/6WA==" saltValue="iw/K89ap4wG0aPpTMYZfEA=="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8" scale="75"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SheetLayoutView="100" workbookViewId="0"/>
  </sheetViews>
  <sheetFormatPr defaultColWidth="0" defaultRowHeight="13.5" customHeight="1" zeroHeight="1" x14ac:dyDescent="0.15"/>
  <cols>
    <col min="1" max="1" width="6.625" style="94" customWidth="1"/>
    <col min="2" max="3" width="12.625" style="94" customWidth="1"/>
    <col min="4" max="4" width="11.625" style="94" customWidth="1"/>
    <col min="5" max="8" width="10.375" style="94" customWidth="1"/>
    <col min="9" max="13" width="16.375" style="94" customWidth="1"/>
    <col min="14" max="19" width="12.625" style="94" customWidth="1"/>
    <col min="20" max="16384" width="0" style="94"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95" t="s">
        <v>7</v>
      </c>
    </row>
    <row r="40" spans="2:13" ht="27.75" customHeight="1" thickBot="1" x14ac:dyDescent="0.2">
      <c r="B40" s="96" t="s">
        <v>8</v>
      </c>
      <c r="C40" s="97"/>
      <c r="D40" s="97"/>
      <c r="E40" s="98"/>
      <c r="F40" s="98"/>
      <c r="G40" s="98"/>
      <c r="H40" s="99" t="s">
        <v>2</v>
      </c>
      <c r="I40" s="100" t="s">
        <v>526</v>
      </c>
      <c r="J40" s="101" t="s">
        <v>527</v>
      </c>
      <c r="K40" s="101" t="s">
        <v>528</v>
      </c>
      <c r="L40" s="101" t="s">
        <v>529</v>
      </c>
      <c r="M40" s="102" t="s">
        <v>530</v>
      </c>
    </row>
    <row r="41" spans="2:13" ht="27.75" customHeight="1" x14ac:dyDescent="0.15">
      <c r="B41" s="1195" t="s">
        <v>30</v>
      </c>
      <c r="C41" s="1196"/>
      <c r="D41" s="103"/>
      <c r="E41" s="1201" t="s">
        <v>31</v>
      </c>
      <c r="F41" s="1201"/>
      <c r="G41" s="1201"/>
      <c r="H41" s="1202"/>
      <c r="I41" s="330">
        <v>21383</v>
      </c>
      <c r="J41" s="331">
        <v>25543</v>
      </c>
      <c r="K41" s="331">
        <v>27089</v>
      </c>
      <c r="L41" s="331">
        <v>26821</v>
      </c>
      <c r="M41" s="332">
        <v>26296</v>
      </c>
    </row>
    <row r="42" spans="2:13" ht="27.75" customHeight="1" x14ac:dyDescent="0.15">
      <c r="B42" s="1197"/>
      <c r="C42" s="1198"/>
      <c r="D42" s="104"/>
      <c r="E42" s="1203" t="s">
        <v>32</v>
      </c>
      <c r="F42" s="1203"/>
      <c r="G42" s="1203"/>
      <c r="H42" s="1204"/>
      <c r="I42" s="333">
        <v>169</v>
      </c>
      <c r="J42" s="334">
        <v>185</v>
      </c>
      <c r="K42" s="334">
        <v>155</v>
      </c>
      <c r="L42" s="334">
        <v>127</v>
      </c>
      <c r="M42" s="335">
        <v>103</v>
      </c>
    </row>
    <row r="43" spans="2:13" ht="27.75" customHeight="1" x14ac:dyDescent="0.15">
      <c r="B43" s="1197"/>
      <c r="C43" s="1198"/>
      <c r="D43" s="104"/>
      <c r="E43" s="1203" t="s">
        <v>33</v>
      </c>
      <c r="F43" s="1203"/>
      <c r="G43" s="1203"/>
      <c r="H43" s="1204"/>
      <c r="I43" s="333">
        <v>3605</v>
      </c>
      <c r="J43" s="334">
        <v>3310</v>
      </c>
      <c r="K43" s="334">
        <v>3360</v>
      </c>
      <c r="L43" s="334">
        <v>3527</v>
      </c>
      <c r="M43" s="335">
        <v>3507</v>
      </c>
    </row>
    <row r="44" spans="2:13" ht="27.75" customHeight="1" x14ac:dyDescent="0.15">
      <c r="B44" s="1197"/>
      <c r="C44" s="1198"/>
      <c r="D44" s="104"/>
      <c r="E44" s="1203" t="s">
        <v>34</v>
      </c>
      <c r="F44" s="1203"/>
      <c r="G44" s="1203"/>
      <c r="H44" s="1204"/>
      <c r="I44" s="333" t="s">
        <v>502</v>
      </c>
      <c r="J44" s="334" t="s">
        <v>502</v>
      </c>
      <c r="K44" s="334" t="s">
        <v>502</v>
      </c>
      <c r="L44" s="334" t="s">
        <v>502</v>
      </c>
      <c r="M44" s="335" t="s">
        <v>502</v>
      </c>
    </row>
    <row r="45" spans="2:13" ht="27.75" customHeight="1" x14ac:dyDescent="0.15">
      <c r="B45" s="1197"/>
      <c r="C45" s="1198"/>
      <c r="D45" s="104"/>
      <c r="E45" s="1203" t="s">
        <v>35</v>
      </c>
      <c r="F45" s="1203"/>
      <c r="G45" s="1203"/>
      <c r="H45" s="1204"/>
      <c r="I45" s="333">
        <v>3189</v>
      </c>
      <c r="J45" s="334">
        <v>3141</v>
      </c>
      <c r="K45" s="334">
        <v>3182</v>
      </c>
      <c r="L45" s="334">
        <v>3207</v>
      </c>
      <c r="M45" s="335">
        <v>3258</v>
      </c>
    </row>
    <row r="46" spans="2:13" ht="27.75" customHeight="1" x14ac:dyDescent="0.15">
      <c r="B46" s="1197"/>
      <c r="C46" s="1198"/>
      <c r="D46" s="105"/>
      <c r="E46" s="1203" t="s">
        <v>36</v>
      </c>
      <c r="F46" s="1203"/>
      <c r="G46" s="1203"/>
      <c r="H46" s="1204"/>
      <c r="I46" s="333" t="s">
        <v>502</v>
      </c>
      <c r="J46" s="334" t="s">
        <v>502</v>
      </c>
      <c r="K46" s="334" t="s">
        <v>502</v>
      </c>
      <c r="L46" s="334" t="s">
        <v>502</v>
      </c>
      <c r="M46" s="335" t="s">
        <v>502</v>
      </c>
    </row>
    <row r="47" spans="2:13" ht="27.75" customHeight="1" x14ac:dyDescent="0.15">
      <c r="B47" s="1197"/>
      <c r="C47" s="1198"/>
      <c r="D47" s="106"/>
      <c r="E47" s="1205" t="s">
        <v>37</v>
      </c>
      <c r="F47" s="1206"/>
      <c r="G47" s="1206"/>
      <c r="H47" s="1207"/>
      <c r="I47" s="333" t="s">
        <v>502</v>
      </c>
      <c r="J47" s="334" t="s">
        <v>502</v>
      </c>
      <c r="K47" s="334" t="s">
        <v>502</v>
      </c>
      <c r="L47" s="334" t="s">
        <v>502</v>
      </c>
      <c r="M47" s="335" t="s">
        <v>502</v>
      </c>
    </row>
    <row r="48" spans="2:13" ht="27.75" customHeight="1" x14ac:dyDescent="0.15">
      <c r="B48" s="1197"/>
      <c r="C48" s="1198"/>
      <c r="D48" s="104"/>
      <c r="E48" s="1203" t="s">
        <v>38</v>
      </c>
      <c r="F48" s="1203"/>
      <c r="G48" s="1203"/>
      <c r="H48" s="1204"/>
      <c r="I48" s="333" t="s">
        <v>502</v>
      </c>
      <c r="J48" s="334" t="s">
        <v>502</v>
      </c>
      <c r="K48" s="334" t="s">
        <v>502</v>
      </c>
      <c r="L48" s="334" t="s">
        <v>502</v>
      </c>
      <c r="M48" s="335" t="s">
        <v>502</v>
      </c>
    </row>
    <row r="49" spans="2:13" ht="27.75" customHeight="1" x14ac:dyDescent="0.15">
      <c r="B49" s="1199"/>
      <c r="C49" s="1200"/>
      <c r="D49" s="104"/>
      <c r="E49" s="1203" t="s">
        <v>39</v>
      </c>
      <c r="F49" s="1203"/>
      <c r="G49" s="1203"/>
      <c r="H49" s="1204"/>
      <c r="I49" s="333" t="s">
        <v>502</v>
      </c>
      <c r="J49" s="334" t="s">
        <v>502</v>
      </c>
      <c r="K49" s="334" t="s">
        <v>502</v>
      </c>
      <c r="L49" s="334" t="s">
        <v>502</v>
      </c>
      <c r="M49" s="335" t="s">
        <v>502</v>
      </c>
    </row>
    <row r="50" spans="2:13" ht="27.75" customHeight="1" x14ac:dyDescent="0.15">
      <c r="B50" s="1208" t="s">
        <v>40</v>
      </c>
      <c r="C50" s="1209"/>
      <c r="D50" s="107"/>
      <c r="E50" s="1203" t="s">
        <v>41</v>
      </c>
      <c r="F50" s="1203"/>
      <c r="G50" s="1203"/>
      <c r="H50" s="1204"/>
      <c r="I50" s="333">
        <v>10130</v>
      </c>
      <c r="J50" s="334">
        <v>10808</v>
      </c>
      <c r="K50" s="334">
        <v>11380</v>
      </c>
      <c r="L50" s="334">
        <v>11186</v>
      </c>
      <c r="M50" s="335">
        <v>11107</v>
      </c>
    </row>
    <row r="51" spans="2:13" ht="27.75" customHeight="1" x14ac:dyDescent="0.15">
      <c r="B51" s="1197"/>
      <c r="C51" s="1198"/>
      <c r="D51" s="104"/>
      <c r="E51" s="1203" t="s">
        <v>42</v>
      </c>
      <c r="F51" s="1203"/>
      <c r="G51" s="1203"/>
      <c r="H51" s="1204"/>
      <c r="I51" s="333">
        <v>1100</v>
      </c>
      <c r="J51" s="334">
        <v>929</v>
      </c>
      <c r="K51" s="334">
        <v>768</v>
      </c>
      <c r="L51" s="334">
        <v>609</v>
      </c>
      <c r="M51" s="335">
        <v>494</v>
      </c>
    </row>
    <row r="52" spans="2:13" ht="27.75" customHeight="1" x14ac:dyDescent="0.15">
      <c r="B52" s="1199"/>
      <c r="C52" s="1200"/>
      <c r="D52" s="104"/>
      <c r="E52" s="1203" t="s">
        <v>43</v>
      </c>
      <c r="F52" s="1203"/>
      <c r="G52" s="1203"/>
      <c r="H52" s="1204"/>
      <c r="I52" s="333">
        <v>17496</v>
      </c>
      <c r="J52" s="334">
        <v>20411</v>
      </c>
      <c r="K52" s="334">
        <v>21525</v>
      </c>
      <c r="L52" s="334">
        <v>21339</v>
      </c>
      <c r="M52" s="335">
        <v>20832</v>
      </c>
    </row>
    <row r="53" spans="2:13" ht="27.75" customHeight="1" thickBot="1" x14ac:dyDescent="0.2">
      <c r="B53" s="1210" t="s">
        <v>19</v>
      </c>
      <c r="C53" s="1211"/>
      <c r="D53" s="108"/>
      <c r="E53" s="1212" t="s">
        <v>44</v>
      </c>
      <c r="F53" s="1212"/>
      <c r="G53" s="1212"/>
      <c r="H53" s="1213"/>
      <c r="I53" s="336">
        <v>-379</v>
      </c>
      <c r="J53" s="337">
        <v>31</v>
      </c>
      <c r="K53" s="337">
        <v>113</v>
      </c>
      <c r="L53" s="337">
        <v>548</v>
      </c>
      <c r="M53" s="338">
        <v>732</v>
      </c>
    </row>
    <row r="54" spans="2:13" ht="27.75" customHeight="1" x14ac:dyDescent="0.15">
      <c r="B54" s="109"/>
      <c r="C54" s="110"/>
      <c r="D54" s="110"/>
      <c r="E54" s="111"/>
      <c r="F54" s="111"/>
      <c r="G54" s="111"/>
      <c r="H54" s="111"/>
      <c r="I54" s="112"/>
      <c r="J54" s="112"/>
      <c r="K54" s="112"/>
      <c r="L54" s="112"/>
      <c r="M54" s="112"/>
    </row>
    <row r="55" spans="2:13" x14ac:dyDescent="0.15"/>
  </sheetData>
  <sheetProtection algorithmName="SHA-512" hashValue="EfLJe4hNHgtp92DuWIugJnYg1++oeQtnOVU0ALASIdsBzWBXIW/k0ijEFQyM7Q04TeYkv+lUr9fopYVaL980Xg==" saltValue="CE/RlHTAIOeOT3D52zyf7A=="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8" scale="83"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70" zoomScaleNormal="70" zoomScaleSheetLayoutView="100" workbookViewId="0"/>
  </sheetViews>
  <sheetFormatPr defaultColWidth="0" defaultRowHeight="13.5" customHeight="1" zeroHeight="1" x14ac:dyDescent="0.15"/>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
      <c r="C53" s="2"/>
      <c r="D53" s="2"/>
      <c r="E53" s="2"/>
      <c r="F53" s="2"/>
      <c r="G53" s="2"/>
      <c r="H53" s="113" t="s">
        <v>45</v>
      </c>
    </row>
    <row r="54" spans="2:8" ht="29.25" customHeight="1" thickBot="1" x14ac:dyDescent="0.25">
      <c r="B54" s="114" t="s">
        <v>1</v>
      </c>
      <c r="C54" s="115"/>
      <c r="D54" s="115"/>
      <c r="E54" s="116" t="s">
        <v>2</v>
      </c>
      <c r="F54" s="117" t="s">
        <v>528</v>
      </c>
      <c r="G54" s="117" t="s">
        <v>529</v>
      </c>
      <c r="H54" s="118" t="s">
        <v>530</v>
      </c>
    </row>
    <row r="55" spans="2:8" ht="52.5" customHeight="1" x14ac:dyDescent="0.15">
      <c r="B55" s="119"/>
      <c r="C55" s="1222" t="s">
        <v>46</v>
      </c>
      <c r="D55" s="1222"/>
      <c r="E55" s="1223"/>
      <c r="F55" s="339">
        <v>4469</v>
      </c>
      <c r="G55" s="339">
        <v>4227</v>
      </c>
      <c r="H55" s="340">
        <v>4110</v>
      </c>
    </row>
    <row r="56" spans="2:8" ht="52.5" customHeight="1" x14ac:dyDescent="0.15">
      <c r="B56" s="120"/>
      <c r="C56" s="1224" t="s">
        <v>47</v>
      </c>
      <c r="D56" s="1224"/>
      <c r="E56" s="1225"/>
      <c r="F56" s="341">
        <v>1436</v>
      </c>
      <c r="G56" s="341">
        <v>1536</v>
      </c>
      <c r="H56" s="342">
        <v>1636</v>
      </c>
    </row>
    <row r="57" spans="2:8" ht="53.25" customHeight="1" x14ac:dyDescent="0.15">
      <c r="B57" s="120"/>
      <c r="C57" s="1226" t="s">
        <v>48</v>
      </c>
      <c r="D57" s="1226"/>
      <c r="E57" s="1227"/>
      <c r="F57" s="343">
        <v>4304</v>
      </c>
      <c r="G57" s="343">
        <v>4085</v>
      </c>
      <c r="H57" s="344">
        <v>3925</v>
      </c>
    </row>
    <row r="58" spans="2:8" ht="45.75" customHeight="1" x14ac:dyDescent="0.15">
      <c r="B58" s="121"/>
      <c r="C58" s="1214" t="s">
        <v>552</v>
      </c>
      <c r="D58" s="1215"/>
      <c r="E58" s="1216"/>
      <c r="F58" s="345">
        <v>1100</v>
      </c>
      <c r="G58" s="345">
        <v>1055</v>
      </c>
      <c r="H58" s="346">
        <v>1029</v>
      </c>
    </row>
    <row r="59" spans="2:8" ht="45.75" customHeight="1" x14ac:dyDescent="0.15">
      <c r="B59" s="121"/>
      <c r="C59" s="1214" t="s">
        <v>553</v>
      </c>
      <c r="D59" s="1215"/>
      <c r="E59" s="1216"/>
      <c r="F59" s="345">
        <v>627</v>
      </c>
      <c r="G59" s="345">
        <v>624</v>
      </c>
      <c r="H59" s="346">
        <v>623</v>
      </c>
    </row>
    <row r="60" spans="2:8" ht="45.75" customHeight="1" x14ac:dyDescent="0.15">
      <c r="B60" s="121"/>
      <c r="C60" s="1214" t="s">
        <v>554</v>
      </c>
      <c r="D60" s="1215"/>
      <c r="E60" s="1216"/>
      <c r="F60" s="345">
        <v>543</v>
      </c>
      <c r="G60" s="345">
        <v>553</v>
      </c>
      <c r="H60" s="346">
        <v>550</v>
      </c>
    </row>
    <row r="61" spans="2:8" ht="45.75" customHeight="1" x14ac:dyDescent="0.15">
      <c r="B61" s="121"/>
      <c r="C61" s="1214" t="s">
        <v>555</v>
      </c>
      <c r="D61" s="1215"/>
      <c r="E61" s="1216"/>
      <c r="F61" s="345">
        <v>429</v>
      </c>
      <c r="G61" s="345">
        <v>433</v>
      </c>
      <c r="H61" s="346">
        <v>433</v>
      </c>
    </row>
    <row r="62" spans="2:8" ht="45.75" customHeight="1" thickBot="1" x14ac:dyDescent="0.2">
      <c r="B62" s="122"/>
      <c r="C62" s="1217" t="s">
        <v>556</v>
      </c>
      <c r="D62" s="1218"/>
      <c r="E62" s="1219"/>
      <c r="F62" s="347">
        <v>344</v>
      </c>
      <c r="G62" s="347">
        <v>344</v>
      </c>
      <c r="H62" s="348">
        <v>344</v>
      </c>
    </row>
    <row r="63" spans="2:8" ht="52.5" customHeight="1" thickBot="1" x14ac:dyDescent="0.2">
      <c r="B63" s="123"/>
      <c r="C63" s="1220" t="s">
        <v>49</v>
      </c>
      <c r="D63" s="1220"/>
      <c r="E63" s="1221"/>
      <c r="F63" s="349">
        <v>10209</v>
      </c>
      <c r="G63" s="349">
        <v>9848</v>
      </c>
      <c r="H63" s="350">
        <v>9671</v>
      </c>
    </row>
    <row r="64" spans="2:8" x14ac:dyDescent="0.15"/>
  </sheetData>
  <sheetProtection algorithmName="SHA-512" hashValue="7RJgIHiky/hkgE8kBuo7S8ytLfaF+LoeWnPwYlPklWa0Z89xH6QIboanxHcYY0mHoTYhArOJu4skjn506JRi5w==" saltValue="xP1RInaCVJroKfkUIqfe3Q=="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8" scale="61" orientation="landscape"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2AF564-776B-4B0C-9A3F-54ABAA169D3F}">
  <sheetPr>
    <pageSetUpPr fitToPage="1"/>
  </sheetPr>
  <dimension ref="A1:DE85"/>
  <sheetViews>
    <sheetView showGridLines="0" zoomScaleNormal="100" zoomScaleSheetLayoutView="55" workbookViewId="0"/>
  </sheetViews>
  <sheetFormatPr defaultColWidth="0" defaultRowHeight="13.5" customHeight="1" zeroHeight="1" x14ac:dyDescent="0.15"/>
  <cols>
    <col min="1" max="1" width="6.375" style="243" customWidth="1"/>
    <col min="2" max="107" width="2.5" style="243" customWidth="1"/>
    <col min="108" max="108" width="6.125" style="249" customWidth="1"/>
    <col min="109" max="109" width="5.875" style="247" customWidth="1"/>
    <col min="110" max="16384" width="8.625" style="243" hidden="1"/>
  </cols>
  <sheetData>
    <row r="1" spans="1:109" ht="42.75" customHeight="1" x14ac:dyDescent="0.15">
      <c r="A1" s="351"/>
      <c r="B1" s="352"/>
      <c r="DD1" s="243"/>
      <c r="DE1" s="243"/>
    </row>
    <row r="2" spans="1:109" ht="25.5" customHeight="1" x14ac:dyDescent="0.15">
      <c r="A2" s="353"/>
      <c r="C2" s="353"/>
      <c r="O2" s="353"/>
      <c r="P2" s="353"/>
      <c r="Q2" s="353"/>
      <c r="R2" s="353"/>
      <c r="S2" s="353"/>
      <c r="T2" s="353"/>
      <c r="U2" s="353"/>
      <c r="V2" s="353"/>
      <c r="W2" s="353"/>
      <c r="X2" s="353"/>
      <c r="Y2" s="353"/>
      <c r="Z2" s="353"/>
      <c r="AA2" s="353"/>
      <c r="AB2" s="353"/>
      <c r="AC2" s="353"/>
      <c r="AD2" s="353"/>
      <c r="AE2" s="353"/>
      <c r="AF2" s="353"/>
      <c r="AG2" s="353"/>
      <c r="AH2" s="353"/>
      <c r="AI2" s="353"/>
      <c r="AU2" s="353"/>
      <c r="BG2" s="353"/>
      <c r="BS2" s="353"/>
      <c r="CE2" s="353"/>
      <c r="CQ2" s="353"/>
      <c r="DD2" s="243"/>
      <c r="DE2" s="243"/>
    </row>
    <row r="3" spans="1:109" ht="25.5" customHeight="1" x14ac:dyDescent="0.15">
      <c r="A3" s="353"/>
      <c r="C3" s="353"/>
      <c r="O3" s="353"/>
      <c r="P3" s="353"/>
      <c r="Q3" s="353"/>
      <c r="R3" s="353"/>
      <c r="S3" s="353"/>
      <c r="T3" s="353"/>
      <c r="U3" s="353"/>
      <c r="V3" s="353"/>
      <c r="W3" s="353"/>
      <c r="X3" s="353"/>
      <c r="Y3" s="353"/>
      <c r="Z3" s="353"/>
      <c r="AA3" s="353"/>
      <c r="AB3" s="353"/>
      <c r="AC3" s="353"/>
      <c r="AD3" s="353"/>
      <c r="AE3" s="353"/>
      <c r="AF3" s="353"/>
      <c r="AG3" s="353"/>
      <c r="AH3" s="353"/>
      <c r="AI3" s="353"/>
      <c r="AU3" s="353"/>
      <c r="BG3" s="353"/>
      <c r="BS3" s="353"/>
      <c r="CE3" s="353"/>
      <c r="CQ3" s="353"/>
      <c r="DD3" s="243"/>
      <c r="DE3" s="243"/>
    </row>
    <row r="4" spans="1:109" s="241" customFormat="1" x14ac:dyDescent="0.15">
      <c r="A4" s="353"/>
      <c r="B4" s="353"/>
      <c r="C4" s="353"/>
      <c r="D4" s="353"/>
      <c r="E4" s="353"/>
      <c r="F4" s="353"/>
      <c r="G4" s="353"/>
      <c r="H4" s="353"/>
      <c r="I4" s="353"/>
      <c r="J4" s="353"/>
      <c r="K4" s="353"/>
      <c r="L4" s="353"/>
      <c r="M4" s="353"/>
      <c r="N4" s="353"/>
      <c r="O4" s="353"/>
      <c r="P4" s="353"/>
      <c r="Q4" s="353"/>
      <c r="R4" s="353"/>
      <c r="S4" s="353"/>
      <c r="T4" s="353"/>
      <c r="U4" s="353"/>
      <c r="V4" s="353"/>
      <c r="W4" s="353"/>
      <c r="X4" s="353"/>
      <c r="Y4" s="353"/>
      <c r="Z4" s="353"/>
      <c r="AA4" s="353"/>
      <c r="AB4" s="353"/>
      <c r="AC4" s="353"/>
      <c r="AD4" s="353"/>
      <c r="AE4" s="353"/>
      <c r="AF4" s="353"/>
      <c r="AG4" s="353"/>
      <c r="AH4" s="353"/>
      <c r="AI4" s="353"/>
      <c r="AJ4" s="353"/>
      <c r="AK4" s="353"/>
      <c r="AL4" s="353"/>
      <c r="AM4" s="353"/>
      <c r="AN4" s="353"/>
      <c r="AO4" s="353"/>
      <c r="AP4" s="353"/>
      <c r="AQ4" s="353"/>
      <c r="AR4" s="353"/>
      <c r="AS4" s="353"/>
      <c r="AT4" s="353"/>
      <c r="AU4" s="353"/>
      <c r="AV4" s="353"/>
      <c r="AW4" s="353"/>
      <c r="AX4" s="353"/>
      <c r="AY4" s="353"/>
      <c r="AZ4" s="353"/>
      <c r="BA4" s="353"/>
      <c r="BB4" s="353"/>
      <c r="BC4" s="353"/>
      <c r="BD4" s="353"/>
      <c r="BE4" s="353"/>
      <c r="BF4" s="353"/>
      <c r="BG4" s="353"/>
      <c r="BH4" s="353"/>
      <c r="BI4" s="353"/>
      <c r="BJ4" s="353"/>
      <c r="BK4" s="353"/>
      <c r="BL4" s="353"/>
      <c r="BM4" s="353"/>
      <c r="BN4" s="353"/>
      <c r="BO4" s="353"/>
      <c r="BP4" s="353"/>
      <c r="BQ4" s="353"/>
      <c r="BR4" s="353"/>
      <c r="BS4" s="353"/>
      <c r="BT4" s="353"/>
      <c r="BU4" s="353"/>
      <c r="BV4" s="353"/>
      <c r="BW4" s="353"/>
      <c r="BX4" s="353"/>
      <c r="BY4" s="353"/>
      <c r="BZ4" s="353"/>
      <c r="CA4" s="353"/>
      <c r="CB4" s="353"/>
      <c r="CC4" s="353"/>
      <c r="CD4" s="353"/>
      <c r="CE4" s="353"/>
      <c r="CF4" s="353"/>
      <c r="CG4" s="353"/>
      <c r="CH4" s="353"/>
      <c r="CI4" s="353"/>
      <c r="CJ4" s="353"/>
      <c r="CK4" s="353"/>
      <c r="CL4" s="353"/>
      <c r="CM4" s="353"/>
      <c r="CN4" s="353"/>
      <c r="CO4" s="353"/>
      <c r="CP4" s="353"/>
      <c r="CQ4" s="353"/>
      <c r="CR4" s="353"/>
      <c r="CS4" s="353"/>
      <c r="CT4" s="353"/>
      <c r="CU4" s="353"/>
      <c r="CV4" s="353"/>
      <c r="CW4" s="353"/>
      <c r="CX4" s="353"/>
      <c r="CY4" s="353"/>
      <c r="CZ4" s="353"/>
      <c r="DA4" s="353"/>
      <c r="DB4" s="353"/>
      <c r="DC4" s="353"/>
      <c r="DD4" s="353"/>
      <c r="DE4" s="353"/>
    </row>
    <row r="5" spans="1:109" s="241" customFormat="1" x14ac:dyDescent="0.15">
      <c r="A5" s="353"/>
      <c r="B5" s="353"/>
      <c r="C5" s="353"/>
      <c r="D5" s="353"/>
      <c r="E5" s="353"/>
      <c r="F5" s="353"/>
      <c r="G5" s="353"/>
      <c r="H5" s="353"/>
      <c r="I5" s="353"/>
      <c r="J5" s="353"/>
      <c r="K5" s="353"/>
      <c r="L5" s="353"/>
      <c r="M5" s="353"/>
      <c r="N5" s="353"/>
      <c r="O5" s="353"/>
      <c r="P5" s="353"/>
      <c r="Q5" s="353"/>
      <c r="R5" s="353"/>
      <c r="S5" s="353"/>
      <c r="T5" s="353"/>
      <c r="U5" s="353"/>
      <c r="V5" s="353"/>
      <c r="W5" s="353"/>
      <c r="X5" s="353"/>
      <c r="Y5" s="353"/>
      <c r="Z5" s="353"/>
      <c r="AA5" s="353"/>
      <c r="AB5" s="353"/>
      <c r="AC5" s="353"/>
      <c r="AD5" s="353"/>
      <c r="AE5" s="353"/>
      <c r="AF5" s="353"/>
      <c r="AG5" s="353"/>
      <c r="AH5" s="353"/>
      <c r="AI5" s="353"/>
      <c r="AJ5" s="353"/>
      <c r="AK5" s="353"/>
      <c r="AL5" s="353"/>
      <c r="AM5" s="353"/>
      <c r="AN5" s="353"/>
      <c r="AO5" s="353"/>
      <c r="AP5" s="353"/>
      <c r="AQ5" s="353"/>
      <c r="AR5" s="353"/>
      <c r="AS5" s="353"/>
      <c r="AT5" s="353"/>
      <c r="AU5" s="353"/>
      <c r="AV5" s="353"/>
      <c r="AW5" s="353"/>
      <c r="AX5" s="353"/>
      <c r="AY5" s="353"/>
      <c r="AZ5" s="353"/>
      <c r="BA5" s="353"/>
      <c r="BB5" s="353"/>
      <c r="BC5" s="353"/>
      <c r="BD5" s="353"/>
      <c r="BE5" s="353"/>
      <c r="BF5" s="353"/>
      <c r="BG5" s="353"/>
      <c r="BH5" s="353"/>
      <c r="BI5" s="353"/>
      <c r="BJ5" s="353"/>
      <c r="BK5" s="353"/>
      <c r="BL5" s="353"/>
      <c r="BM5" s="353"/>
      <c r="BN5" s="353"/>
      <c r="BO5" s="353"/>
      <c r="BP5" s="353"/>
      <c r="BQ5" s="353"/>
      <c r="BR5" s="353"/>
      <c r="BS5" s="353"/>
      <c r="BT5" s="353"/>
      <c r="BU5" s="353"/>
      <c r="BV5" s="353"/>
      <c r="BW5" s="353"/>
      <c r="BX5" s="353"/>
      <c r="BY5" s="353"/>
      <c r="BZ5" s="353"/>
      <c r="CA5" s="353"/>
      <c r="CB5" s="353"/>
      <c r="CC5" s="353"/>
      <c r="CD5" s="353"/>
      <c r="CE5" s="353"/>
      <c r="CF5" s="353"/>
      <c r="CG5" s="353"/>
      <c r="CH5" s="353"/>
      <c r="CI5" s="353"/>
      <c r="CJ5" s="353"/>
      <c r="CK5" s="353"/>
      <c r="CL5" s="353"/>
      <c r="CM5" s="353"/>
      <c r="CN5" s="353"/>
      <c r="CO5" s="353"/>
      <c r="CP5" s="353"/>
      <c r="CQ5" s="353"/>
      <c r="CR5" s="353"/>
      <c r="CS5" s="353"/>
      <c r="CT5" s="353"/>
      <c r="CU5" s="353"/>
      <c r="CV5" s="353"/>
      <c r="CW5" s="353"/>
      <c r="CX5" s="353"/>
      <c r="CY5" s="353"/>
      <c r="CZ5" s="353"/>
      <c r="DA5" s="353"/>
      <c r="DB5" s="353"/>
      <c r="DC5" s="353"/>
      <c r="DD5" s="353"/>
      <c r="DE5" s="353"/>
    </row>
    <row r="6" spans="1:109" s="241" customFormat="1" x14ac:dyDescent="0.15">
      <c r="A6" s="353"/>
      <c r="B6" s="353"/>
      <c r="C6" s="353"/>
      <c r="D6" s="353"/>
      <c r="E6" s="353"/>
      <c r="F6" s="353"/>
      <c r="G6" s="353"/>
      <c r="H6" s="353"/>
      <c r="I6" s="353"/>
      <c r="J6" s="353"/>
      <c r="K6" s="353"/>
      <c r="L6" s="353"/>
      <c r="M6" s="353"/>
      <c r="N6" s="353"/>
      <c r="O6" s="353"/>
      <c r="P6" s="353"/>
      <c r="Q6" s="353"/>
      <c r="R6" s="353"/>
      <c r="S6" s="353"/>
      <c r="T6" s="353"/>
      <c r="U6" s="353"/>
      <c r="V6" s="353"/>
      <c r="W6" s="353"/>
      <c r="X6" s="353"/>
      <c r="Y6" s="353"/>
      <c r="Z6" s="353"/>
      <c r="AA6" s="353"/>
      <c r="AB6" s="353"/>
      <c r="AC6" s="353"/>
      <c r="AD6" s="353"/>
      <c r="AE6" s="353"/>
      <c r="AF6" s="353"/>
      <c r="AG6" s="353"/>
      <c r="AH6" s="353"/>
      <c r="AI6" s="353"/>
      <c r="AJ6" s="353"/>
      <c r="AK6" s="353"/>
      <c r="AL6" s="353"/>
      <c r="AM6" s="353"/>
      <c r="AN6" s="353"/>
      <c r="AO6" s="353"/>
      <c r="AP6" s="353"/>
      <c r="AQ6" s="353"/>
      <c r="AR6" s="353"/>
      <c r="AS6" s="353"/>
      <c r="AT6" s="353"/>
      <c r="AU6" s="353"/>
      <c r="AV6" s="353"/>
      <c r="AW6" s="353"/>
      <c r="AX6" s="353"/>
      <c r="AY6" s="353"/>
      <c r="AZ6" s="353"/>
      <c r="BA6" s="353"/>
      <c r="BB6" s="353"/>
      <c r="BC6" s="353"/>
      <c r="BD6" s="353"/>
      <c r="BE6" s="353"/>
      <c r="BF6" s="353"/>
      <c r="BG6" s="353"/>
      <c r="BH6" s="353"/>
      <c r="BI6" s="353"/>
      <c r="BJ6" s="353"/>
      <c r="BK6" s="353"/>
      <c r="BL6" s="353"/>
      <c r="BM6" s="353"/>
      <c r="BN6" s="353"/>
      <c r="BO6" s="353"/>
      <c r="BP6" s="353"/>
      <c r="BQ6" s="353"/>
      <c r="BR6" s="353"/>
      <c r="BS6" s="353"/>
      <c r="BT6" s="353"/>
      <c r="BU6" s="353"/>
      <c r="BV6" s="353"/>
      <c r="BW6" s="353"/>
      <c r="BX6" s="353"/>
      <c r="BY6" s="353"/>
      <c r="BZ6" s="353"/>
      <c r="CA6" s="353"/>
      <c r="CB6" s="353"/>
      <c r="CC6" s="353"/>
      <c r="CD6" s="353"/>
      <c r="CE6" s="353"/>
      <c r="CF6" s="353"/>
      <c r="CG6" s="353"/>
      <c r="CH6" s="353"/>
      <c r="CI6" s="353"/>
      <c r="CJ6" s="353"/>
      <c r="CK6" s="353"/>
      <c r="CL6" s="353"/>
      <c r="CM6" s="353"/>
      <c r="CN6" s="353"/>
      <c r="CO6" s="353"/>
      <c r="CP6" s="353"/>
      <c r="CQ6" s="353"/>
      <c r="CR6" s="353"/>
      <c r="CS6" s="353"/>
      <c r="CT6" s="353"/>
      <c r="CU6" s="353"/>
      <c r="CV6" s="353"/>
      <c r="CW6" s="353"/>
      <c r="CX6" s="353"/>
      <c r="CY6" s="353"/>
      <c r="CZ6" s="353"/>
      <c r="DA6" s="353"/>
      <c r="DB6" s="353"/>
      <c r="DC6" s="353"/>
      <c r="DD6" s="353"/>
      <c r="DE6" s="353"/>
    </row>
    <row r="7" spans="1:109" s="241" customFormat="1" x14ac:dyDescent="0.15">
      <c r="A7" s="353"/>
      <c r="B7" s="353"/>
      <c r="C7" s="353"/>
      <c r="D7" s="353"/>
      <c r="E7" s="353"/>
      <c r="F7" s="353"/>
      <c r="G7" s="353"/>
      <c r="H7" s="353"/>
      <c r="I7" s="353"/>
      <c r="J7" s="353"/>
      <c r="K7" s="353"/>
      <c r="L7" s="353"/>
      <c r="M7" s="353"/>
      <c r="N7" s="353"/>
      <c r="O7" s="353"/>
      <c r="P7" s="353"/>
      <c r="Q7" s="353"/>
      <c r="R7" s="353"/>
      <c r="S7" s="353"/>
      <c r="T7" s="353"/>
      <c r="U7" s="353"/>
      <c r="V7" s="353"/>
      <c r="W7" s="353"/>
      <c r="X7" s="353"/>
      <c r="Y7" s="353"/>
      <c r="Z7" s="353"/>
      <c r="AA7" s="353"/>
      <c r="AB7" s="353"/>
      <c r="AC7" s="353"/>
      <c r="AD7" s="353"/>
      <c r="AE7" s="353"/>
      <c r="AF7" s="353"/>
      <c r="AG7" s="353"/>
      <c r="AH7" s="353"/>
      <c r="AI7" s="353"/>
      <c r="AJ7" s="353"/>
      <c r="AK7" s="353"/>
      <c r="AL7" s="353"/>
      <c r="AM7" s="353"/>
      <c r="AN7" s="353"/>
      <c r="AO7" s="353"/>
      <c r="AP7" s="353"/>
      <c r="AQ7" s="353"/>
      <c r="AR7" s="353"/>
      <c r="AS7" s="353"/>
      <c r="AT7" s="353"/>
      <c r="AU7" s="353"/>
      <c r="AV7" s="353"/>
      <c r="AW7" s="353"/>
      <c r="AX7" s="353"/>
      <c r="AY7" s="353"/>
      <c r="AZ7" s="353"/>
      <c r="BA7" s="353"/>
      <c r="BB7" s="353"/>
      <c r="BC7" s="353"/>
      <c r="BD7" s="353"/>
      <c r="BE7" s="353"/>
      <c r="BF7" s="353"/>
      <c r="BG7" s="353"/>
      <c r="BH7" s="353"/>
      <c r="BI7" s="353"/>
      <c r="BJ7" s="353"/>
      <c r="BK7" s="353"/>
      <c r="BL7" s="353"/>
      <c r="BM7" s="353"/>
      <c r="BN7" s="353"/>
      <c r="BO7" s="353"/>
      <c r="BP7" s="353"/>
      <c r="BQ7" s="353"/>
      <c r="BR7" s="353"/>
      <c r="BS7" s="353"/>
      <c r="BT7" s="353"/>
      <c r="BU7" s="353"/>
      <c r="BV7" s="353"/>
      <c r="BW7" s="353"/>
      <c r="BX7" s="353"/>
      <c r="BY7" s="353"/>
      <c r="BZ7" s="353"/>
      <c r="CA7" s="353"/>
      <c r="CB7" s="353"/>
      <c r="CC7" s="353"/>
      <c r="CD7" s="353"/>
      <c r="CE7" s="353"/>
      <c r="CF7" s="353"/>
      <c r="CG7" s="353"/>
      <c r="CH7" s="353"/>
      <c r="CI7" s="353"/>
      <c r="CJ7" s="353"/>
      <c r="CK7" s="353"/>
      <c r="CL7" s="353"/>
      <c r="CM7" s="353"/>
      <c r="CN7" s="353"/>
      <c r="CO7" s="353"/>
      <c r="CP7" s="353"/>
      <c r="CQ7" s="353"/>
      <c r="CR7" s="353"/>
      <c r="CS7" s="353"/>
      <c r="CT7" s="353"/>
      <c r="CU7" s="353"/>
      <c r="CV7" s="353"/>
      <c r="CW7" s="353"/>
      <c r="CX7" s="353"/>
      <c r="CY7" s="353"/>
      <c r="CZ7" s="353"/>
      <c r="DA7" s="353"/>
      <c r="DB7" s="353"/>
      <c r="DC7" s="353"/>
      <c r="DD7" s="353"/>
      <c r="DE7" s="353"/>
    </row>
    <row r="8" spans="1:109" s="241" customFormat="1" x14ac:dyDescent="0.15">
      <c r="A8" s="353"/>
      <c r="B8" s="353"/>
      <c r="C8" s="353"/>
      <c r="D8" s="353"/>
      <c r="E8" s="353"/>
      <c r="F8" s="353"/>
      <c r="G8" s="353"/>
      <c r="H8" s="353"/>
      <c r="I8" s="353"/>
      <c r="J8" s="353"/>
      <c r="K8" s="353"/>
      <c r="L8" s="353"/>
      <c r="M8" s="353"/>
      <c r="N8" s="353"/>
      <c r="O8" s="353"/>
      <c r="P8" s="353"/>
      <c r="Q8" s="353"/>
      <c r="R8" s="353"/>
      <c r="S8" s="353"/>
      <c r="T8" s="353"/>
      <c r="U8" s="353"/>
      <c r="V8" s="353"/>
      <c r="W8" s="353"/>
      <c r="X8" s="353"/>
      <c r="Y8" s="353"/>
      <c r="Z8" s="353"/>
      <c r="AA8" s="353"/>
      <c r="AB8" s="353"/>
      <c r="AC8" s="353"/>
      <c r="AD8" s="353"/>
      <c r="AE8" s="353"/>
      <c r="AF8" s="353"/>
      <c r="AG8" s="353"/>
      <c r="AH8" s="353"/>
      <c r="AI8" s="353"/>
      <c r="AJ8" s="353"/>
      <c r="AK8" s="353"/>
      <c r="AL8" s="353"/>
      <c r="AM8" s="353"/>
      <c r="AN8" s="353"/>
      <c r="AO8" s="353"/>
      <c r="AP8" s="353"/>
      <c r="AQ8" s="353"/>
      <c r="AR8" s="353"/>
      <c r="AS8" s="353"/>
      <c r="AT8" s="353"/>
      <c r="AU8" s="353"/>
      <c r="AV8" s="353"/>
      <c r="AW8" s="353"/>
      <c r="AX8" s="353"/>
      <c r="AY8" s="353"/>
      <c r="AZ8" s="353"/>
      <c r="BA8" s="353"/>
      <c r="BB8" s="353"/>
      <c r="BC8" s="353"/>
      <c r="BD8" s="353"/>
      <c r="BE8" s="353"/>
      <c r="BF8" s="353"/>
      <c r="BG8" s="353"/>
      <c r="BH8" s="353"/>
      <c r="BI8" s="353"/>
      <c r="BJ8" s="353"/>
      <c r="BK8" s="353"/>
      <c r="BL8" s="353"/>
      <c r="BM8" s="353"/>
      <c r="BN8" s="353"/>
      <c r="BO8" s="353"/>
      <c r="BP8" s="353"/>
      <c r="BQ8" s="353"/>
      <c r="BR8" s="353"/>
      <c r="BS8" s="353"/>
      <c r="BT8" s="353"/>
      <c r="BU8" s="353"/>
      <c r="BV8" s="353"/>
      <c r="BW8" s="353"/>
      <c r="BX8" s="353"/>
      <c r="BY8" s="353"/>
      <c r="BZ8" s="353"/>
      <c r="CA8" s="353"/>
      <c r="CB8" s="353"/>
      <c r="CC8" s="353"/>
      <c r="CD8" s="353"/>
      <c r="CE8" s="353"/>
      <c r="CF8" s="353"/>
      <c r="CG8" s="353"/>
      <c r="CH8" s="353"/>
      <c r="CI8" s="353"/>
      <c r="CJ8" s="353"/>
      <c r="CK8" s="353"/>
      <c r="CL8" s="353"/>
      <c r="CM8" s="353"/>
      <c r="CN8" s="353"/>
      <c r="CO8" s="353"/>
      <c r="CP8" s="353"/>
      <c r="CQ8" s="353"/>
      <c r="CR8" s="353"/>
      <c r="CS8" s="353"/>
      <c r="CT8" s="353"/>
      <c r="CU8" s="353"/>
      <c r="CV8" s="353"/>
      <c r="CW8" s="353"/>
      <c r="CX8" s="353"/>
      <c r="CY8" s="353"/>
      <c r="CZ8" s="353"/>
      <c r="DA8" s="353"/>
      <c r="DB8" s="353"/>
      <c r="DC8" s="353"/>
      <c r="DD8" s="353"/>
      <c r="DE8" s="353"/>
    </row>
    <row r="9" spans="1:109" s="241" customFormat="1" x14ac:dyDescent="0.15">
      <c r="A9" s="353"/>
      <c r="B9" s="353"/>
      <c r="C9" s="353"/>
      <c r="D9" s="353"/>
      <c r="E9" s="353"/>
      <c r="F9" s="353"/>
      <c r="G9" s="353"/>
      <c r="H9" s="353"/>
      <c r="I9" s="353"/>
      <c r="J9" s="353"/>
      <c r="K9" s="353"/>
      <c r="L9" s="353"/>
      <c r="M9" s="353"/>
      <c r="N9" s="353"/>
      <c r="O9" s="353"/>
      <c r="P9" s="353"/>
      <c r="Q9" s="353"/>
      <c r="R9" s="353"/>
      <c r="S9" s="353"/>
      <c r="T9" s="353"/>
      <c r="U9" s="353"/>
      <c r="V9" s="353"/>
      <c r="W9" s="353"/>
      <c r="X9" s="353"/>
      <c r="Y9" s="353"/>
      <c r="Z9" s="353"/>
      <c r="AA9" s="353"/>
      <c r="AB9" s="353"/>
      <c r="AC9" s="353"/>
      <c r="AD9" s="353"/>
      <c r="AE9" s="353"/>
      <c r="AF9" s="353"/>
      <c r="AG9" s="353"/>
      <c r="AH9" s="353"/>
      <c r="AI9" s="353"/>
      <c r="AJ9" s="353"/>
      <c r="AK9" s="353"/>
      <c r="AL9" s="353"/>
      <c r="AM9" s="353"/>
      <c r="AN9" s="353"/>
      <c r="AO9" s="353"/>
      <c r="AP9" s="353"/>
      <c r="AQ9" s="353"/>
      <c r="AR9" s="353"/>
      <c r="AS9" s="353"/>
      <c r="AT9" s="353"/>
      <c r="AU9" s="353"/>
      <c r="AV9" s="353"/>
      <c r="AW9" s="353"/>
      <c r="AX9" s="353"/>
      <c r="AY9" s="353"/>
      <c r="AZ9" s="353"/>
      <c r="BA9" s="353"/>
      <c r="BB9" s="353"/>
      <c r="BC9" s="353"/>
      <c r="BD9" s="353"/>
      <c r="BE9" s="353"/>
      <c r="BF9" s="353"/>
      <c r="BG9" s="353"/>
      <c r="BH9" s="353"/>
      <c r="BI9" s="353"/>
      <c r="BJ9" s="353"/>
      <c r="BK9" s="353"/>
      <c r="BL9" s="353"/>
      <c r="BM9" s="353"/>
      <c r="BN9" s="353"/>
      <c r="BO9" s="353"/>
      <c r="BP9" s="353"/>
      <c r="BQ9" s="353"/>
      <c r="BR9" s="353"/>
      <c r="BS9" s="353"/>
      <c r="BT9" s="353"/>
      <c r="BU9" s="353"/>
      <c r="BV9" s="353"/>
      <c r="BW9" s="353"/>
      <c r="BX9" s="353"/>
      <c r="BY9" s="353"/>
      <c r="BZ9" s="353"/>
      <c r="CA9" s="353"/>
      <c r="CB9" s="353"/>
      <c r="CC9" s="353"/>
      <c r="CD9" s="353"/>
      <c r="CE9" s="353"/>
      <c r="CF9" s="353"/>
      <c r="CG9" s="353"/>
      <c r="CH9" s="353"/>
      <c r="CI9" s="353"/>
      <c r="CJ9" s="353"/>
      <c r="CK9" s="353"/>
      <c r="CL9" s="353"/>
      <c r="CM9" s="353"/>
      <c r="CN9" s="353"/>
      <c r="CO9" s="353"/>
      <c r="CP9" s="353"/>
      <c r="CQ9" s="353"/>
      <c r="CR9" s="353"/>
      <c r="CS9" s="353"/>
      <c r="CT9" s="353"/>
      <c r="CU9" s="353"/>
      <c r="CV9" s="353"/>
      <c r="CW9" s="353"/>
      <c r="CX9" s="353"/>
      <c r="CY9" s="353"/>
      <c r="CZ9" s="353"/>
      <c r="DA9" s="353"/>
      <c r="DB9" s="353"/>
      <c r="DC9" s="353"/>
      <c r="DD9" s="353"/>
      <c r="DE9" s="353"/>
    </row>
    <row r="10" spans="1:109" s="241" customFormat="1" x14ac:dyDescent="0.15">
      <c r="A10" s="353"/>
      <c r="B10" s="353"/>
      <c r="C10" s="353"/>
      <c r="D10" s="353"/>
      <c r="E10" s="353"/>
      <c r="F10" s="353"/>
      <c r="G10" s="353"/>
      <c r="H10" s="353"/>
      <c r="I10" s="353"/>
      <c r="J10" s="353"/>
      <c r="K10" s="353"/>
      <c r="L10" s="353"/>
      <c r="M10" s="353"/>
      <c r="N10" s="353"/>
      <c r="O10" s="353"/>
      <c r="P10" s="353"/>
      <c r="Q10" s="353"/>
      <c r="R10" s="353"/>
      <c r="S10" s="353"/>
      <c r="T10" s="353"/>
      <c r="U10" s="353"/>
      <c r="V10" s="353"/>
      <c r="W10" s="353"/>
      <c r="X10" s="353"/>
      <c r="Y10" s="353"/>
      <c r="Z10" s="353"/>
      <c r="AA10" s="353"/>
      <c r="AB10" s="353"/>
      <c r="AC10" s="353"/>
      <c r="AD10" s="353"/>
      <c r="AE10" s="353"/>
      <c r="AF10" s="353"/>
      <c r="AG10" s="353"/>
      <c r="AH10" s="353"/>
      <c r="AI10" s="353"/>
      <c r="AJ10" s="353"/>
      <c r="AK10" s="353"/>
      <c r="AL10" s="353"/>
      <c r="AM10" s="353"/>
      <c r="AN10" s="353"/>
      <c r="AO10" s="353"/>
      <c r="AP10" s="353"/>
      <c r="AQ10" s="353"/>
      <c r="AR10" s="353"/>
      <c r="AS10" s="353"/>
      <c r="AT10" s="353"/>
      <c r="AU10" s="353"/>
      <c r="AV10" s="353"/>
      <c r="AW10" s="353"/>
      <c r="AX10" s="353"/>
      <c r="AY10" s="353"/>
      <c r="AZ10" s="353"/>
      <c r="BA10" s="353"/>
      <c r="BB10" s="353"/>
      <c r="BC10" s="353"/>
      <c r="BD10" s="353"/>
      <c r="BE10" s="353"/>
      <c r="BF10" s="353"/>
      <c r="BG10" s="353"/>
      <c r="BH10" s="353"/>
      <c r="BI10" s="353"/>
      <c r="BJ10" s="353"/>
      <c r="BK10" s="353"/>
      <c r="BL10" s="353"/>
      <c r="BM10" s="353"/>
      <c r="BN10" s="353"/>
      <c r="BO10" s="353"/>
      <c r="BP10" s="353"/>
      <c r="BQ10" s="353"/>
      <c r="BR10" s="353"/>
      <c r="BS10" s="353"/>
      <c r="BT10" s="353"/>
      <c r="BU10" s="353"/>
      <c r="BV10" s="353"/>
      <c r="BW10" s="353"/>
      <c r="BX10" s="353"/>
      <c r="BY10" s="353"/>
      <c r="BZ10" s="353"/>
      <c r="CA10" s="353"/>
      <c r="CB10" s="353"/>
      <c r="CC10" s="353"/>
      <c r="CD10" s="353"/>
      <c r="CE10" s="353"/>
      <c r="CF10" s="353"/>
      <c r="CG10" s="353"/>
      <c r="CH10" s="353"/>
      <c r="CI10" s="353"/>
      <c r="CJ10" s="353"/>
      <c r="CK10" s="353"/>
      <c r="CL10" s="353"/>
      <c r="CM10" s="353"/>
      <c r="CN10" s="353"/>
      <c r="CO10" s="353"/>
      <c r="CP10" s="353"/>
      <c r="CQ10" s="353"/>
      <c r="CR10" s="353"/>
      <c r="CS10" s="353"/>
      <c r="CT10" s="353"/>
      <c r="CU10" s="353"/>
      <c r="CV10" s="353"/>
      <c r="CW10" s="353"/>
      <c r="CX10" s="353"/>
      <c r="CY10" s="353"/>
      <c r="CZ10" s="353"/>
      <c r="DA10" s="353"/>
      <c r="DB10" s="353"/>
      <c r="DC10" s="353"/>
      <c r="DD10" s="353"/>
      <c r="DE10" s="353"/>
    </row>
    <row r="11" spans="1:109" s="241" customFormat="1" x14ac:dyDescent="0.15">
      <c r="A11" s="353"/>
      <c r="B11" s="353"/>
      <c r="C11" s="353"/>
      <c r="D11" s="353"/>
      <c r="E11" s="353"/>
      <c r="F11" s="353"/>
      <c r="G11" s="353"/>
      <c r="H11" s="353"/>
      <c r="I11" s="353"/>
      <c r="J11" s="353"/>
      <c r="K11" s="353"/>
      <c r="L11" s="353"/>
      <c r="M11" s="353"/>
      <c r="N11" s="353"/>
      <c r="O11" s="353"/>
      <c r="P11" s="353"/>
      <c r="Q11" s="353"/>
      <c r="R11" s="353"/>
      <c r="S11" s="353"/>
      <c r="T11" s="353"/>
      <c r="U11" s="353"/>
      <c r="V11" s="353"/>
      <c r="W11" s="353"/>
      <c r="X11" s="353"/>
      <c r="Y11" s="353"/>
      <c r="Z11" s="353"/>
      <c r="AA11" s="353"/>
      <c r="AB11" s="353"/>
      <c r="AC11" s="353"/>
      <c r="AD11" s="353"/>
      <c r="AE11" s="353"/>
      <c r="AF11" s="353"/>
      <c r="AG11" s="353"/>
      <c r="AH11" s="353"/>
      <c r="AI11" s="353"/>
      <c r="AJ11" s="353"/>
      <c r="AK11" s="353"/>
      <c r="AL11" s="353"/>
      <c r="AM11" s="353"/>
      <c r="AN11" s="353"/>
      <c r="AO11" s="353"/>
      <c r="AP11" s="353"/>
      <c r="AQ11" s="353"/>
      <c r="AR11" s="353"/>
      <c r="AS11" s="353"/>
      <c r="AT11" s="353"/>
      <c r="AU11" s="353"/>
      <c r="AV11" s="353"/>
      <c r="AW11" s="353"/>
      <c r="AX11" s="353"/>
      <c r="AY11" s="353"/>
      <c r="AZ11" s="353"/>
      <c r="BA11" s="353"/>
      <c r="BB11" s="353"/>
      <c r="BC11" s="353"/>
      <c r="BD11" s="353"/>
      <c r="BE11" s="353"/>
      <c r="BF11" s="353"/>
      <c r="BG11" s="353"/>
      <c r="BH11" s="353"/>
      <c r="BI11" s="353"/>
      <c r="BJ11" s="353"/>
      <c r="BK11" s="353"/>
      <c r="BL11" s="353"/>
      <c r="BM11" s="353"/>
      <c r="BN11" s="353"/>
      <c r="BO11" s="353"/>
      <c r="BP11" s="353"/>
      <c r="BQ11" s="353"/>
      <c r="BR11" s="353"/>
      <c r="BS11" s="353"/>
      <c r="BT11" s="353"/>
      <c r="BU11" s="353"/>
      <c r="BV11" s="353"/>
      <c r="BW11" s="353"/>
      <c r="BX11" s="353"/>
      <c r="BY11" s="353"/>
      <c r="BZ11" s="353"/>
      <c r="CA11" s="353"/>
      <c r="CB11" s="353"/>
      <c r="CC11" s="353"/>
      <c r="CD11" s="353"/>
      <c r="CE11" s="353"/>
      <c r="CF11" s="353"/>
      <c r="CG11" s="353"/>
      <c r="CH11" s="353"/>
      <c r="CI11" s="353"/>
      <c r="CJ11" s="353"/>
      <c r="CK11" s="353"/>
      <c r="CL11" s="353"/>
      <c r="CM11" s="353"/>
      <c r="CN11" s="353"/>
      <c r="CO11" s="353"/>
      <c r="CP11" s="353"/>
      <c r="CQ11" s="353"/>
      <c r="CR11" s="353"/>
      <c r="CS11" s="353"/>
      <c r="CT11" s="353"/>
      <c r="CU11" s="353"/>
      <c r="CV11" s="353"/>
      <c r="CW11" s="353"/>
      <c r="CX11" s="353"/>
      <c r="CY11" s="353"/>
      <c r="CZ11" s="353"/>
      <c r="DA11" s="353"/>
      <c r="DB11" s="353"/>
      <c r="DC11" s="353"/>
      <c r="DD11" s="353"/>
      <c r="DE11" s="353"/>
    </row>
    <row r="12" spans="1:109" s="241" customFormat="1" x14ac:dyDescent="0.15">
      <c r="A12" s="353"/>
      <c r="B12" s="353"/>
      <c r="C12" s="353"/>
      <c r="D12" s="353"/>
      <c r="E12" s="353"/>
      <c r="F12" s="353"/>
      <c r="G12" s="353"/>
      <c r="H12" s="353"/>
      <c r="I12" s="353"/>
      <c r="J12" s="353"/>
      <c r="K12" s="353"/>
      <c r="L12" s="353"/>
      <c r="M12" s="353"/>
      <c r="N12" s="353"/>
      <c r="O12" s="353"/>
      <c r="P12" s="353"/>
      <c r="Q12" s="353"/>
      <c r="R12" s="353"/>
      <c r="S12" s="353"/>
      <c r="T12" s="353"/>
      <c r="U12" s="353"/>
      <c r="V12" s="353"/>
      <c r="W12" s="353"/>
      <c r="X12" s="353"/>
      <c r="Y12" s="353"/>
      <c r="Z12" s="353"/>
      <c r="AA12" s="353"/>
      <c r="AB12" s="353"/>
      <c r="AC12" s="353"/>
      <c r="AD12" s="353"/>
      <c r="AE12" s="353"/>
      <c r="AF12" s="353"/>
      <c r="AG12" s="353"/>
      <c r="AH12" s="353"/>
      <c r="AI12" s="353"/>
      <c r="AJ12" s="353"/>
      <c r="AK12" s="353"/>
      <c r="AL12" s="353"/>
      <c r="AM12" s="353"/>
      <c r="AN12" s="353"/>
      <c r="AO12" s="353"/>
      <c r="AP12" s="353"/>
      <c r="AQ12" s="353"/>
      <c r="AR12" s="353"/>
      <c r="AS12" s="353"/>
      <c r="AT12" s="353"/>
      <c r="AU12" s="353"/>
      <c r="AV12" s="353"/>
      <c r="AW12" s="353"/>
      <c r="AX12" s="353"/>
      <c r="AY12" s="353"/>
      <c r="AZ12" s="353"/>
      <c r="BA12" s="353"/>
      <c r="BB12" s="353"/>
      <c r="BC12" s="353"/>
      <c r="BD12" s="353"/>
      <c r="BE12" s="353"/>
      <c r="BF12" s="353"/>
      <c r="BG12" s="353"/>
      <c r="BH12" s="353"/>
      <c r="BI12" s="353"/>
      <c r="BJ12" s="353"/>
      <c r="BK12" s="353"/>
      <c r="BL12" s="353"/>
      <c r="BM12" s="353"/>
      <c r="BN12" s="353"/>
      <c r="BO12" s="353"/>
      <c r="BP12" s="353"/>
      <c r="BQ12" s="353"/>
      <c r="BR12" s="353"/>
      <c r="BS12" s="353"/>
      <c r="BT12" s="353"/>
      <c r="BU12" s="353"/>
      <c r="BV12" s="353"/>
      <c r="BW12" s="353"/>
      <c r="BX12" s="353"/>
      <c r="BY12" s="353"/>
      <c r="BZ12" s="353"/>
      <c r="CA12" s="353"/>
      <c r="CB12" s="353"/>
      <c r="CC12" s="353"/>
      <c r="CD12" s="353"/>
      <c r="CE12" s="353"/>
      <c r="CF12" s="353"/>
      <c r="CG12" s="353"/>
      <c r="CH12" s="353"/>
      <c r="CI12" s="353"/>
      <c r="CJ12" s="353"/>
      <c r="CK12" s="353"/>
      <c r="CL12" s="353"/>
      <c r="CM12" s="353"/>
      <c r="CN12" s="353"/>
      <c r="CO12" s="353"/>
      <c r="CP12" s="353"/>
      <c r="CQ12" s="353"/>
      <c r="CR12" s="353"/>
      <c r="CS12" s="353"/>
      <c r="CT12" s="353"/>
      <c r="CU12" s="353"/>
      <c r="CV12" s="353"/>
      <c r="CW12" s="353"/>
      <c r="CX12" s="353"/>
      <c r="CY12" s="353"/>
      <c r="CZ12" s="353"/>
      <c r="DA12" s="353"/>
      <c r="DB12" s="353"/>
      <c r="DC12" s="353"/>
      <c r="DD12" s="353"/>
      <c r="DE12" s="353"/>
    </row>
    <row r="13" spans="1:109" s="241" customFormat="1" x14ac:dyDescent="0.15">
      <c r="A13" s="353"/>
      <c r="B13" s="353"/>
      <c r="C13" s="353"/>
      <c r="D13" s="353"/>
      <c r="E13" s="353"/>
      <c r="F13" s="353"/>
      <c r="G13" s="353"/>
      <c r="H13" s="353"/>
      <c r="I13" s="353"/>
      <c r="J13" s="353"/>
      <c r="K13" s="353"/>
      <c r="L13" s="353"/>
      <c r="M13" s="353"/>
      <c r="N13" s="353"/>
      <c r="O13" s="353"/>
      <c r="P13" s="353"/>
      <c r="Q13" s="353"/>
      <c r="R13" s="353"/>
      <c r="S13" s="353"/>
      <c r="T13" s="353"/>
      <c r="U13" s="353"/>
      <c r="V13" s="353"/>
      <c r="W13" s="353"/>
      <c r="X13" s="353"/>
      <c r="Y13" s="353"/>
      <c r="Z13" s="353"/>
      <c r="AA13" s="353"/>
      <c r="AB13" s="353"/>
      <c r="AC13" s="353"/>
      <c r="AD13" s="353"/>
      <c r="AE13" s="353"/>
      <c r="AF13" s="353"/>
      <c r="AG13" s="353"/>
      <c r="AH13" s="353"/>
      <c r="AI13" s="353"/>
      <c r="AJ13" s="353"/>
      <c r="AK13" s="353"/>
      <c r="AL13" s="353"/>
      <c r="AM13" s="353"/>
      <c r="AN13" s="353"/>
      <c r="AO13" s="353"/>
      <c r="AP13" s="353"/>
      <c r="AQ13" s="353"/>
      <c r="AR13" s="353"/>
      <c r="AS13" s="353"/>
      <c r="AT13" s="353"/>
      <c r="AU13" s="353"/>
      <c r="AV13" s="353"/>
      <c r="AW13" s="353"/>
      <c r="AX13" s="353"/>
      <c r="AY13" s="353"/>
      <c r="AZ13" s="353"/>
      <c r="BA13" s="353"/>
      <c r="BB13" s="353"/>
      <c r="BC13" s="353"/>
      <c r="BD13" s="353"/>
      <c r="BE13" s="353"/>
      <c r="BF13" s="353"/>
      <c r="BG13" s="353"/>
      <c r="BH13" s="353"/>
      <c r="BI13" s="353"/>
      <c r="BJ13" s="353"/>
      <c r="BK13" s="353"/>
      <c r="BL13" s="353"/>
      <c r="BM13" s="353"/>
      <c r="BN13" s="353"/>
      <c r="BO13" s="353"/>
      <c r="BP13" s="353"/>
      <c r="BQ13" s="353"/>
      <c r="BR13" s="353"/>
      <c r="BS13" s="353"/>
      <c r="BT13" s="353"/>
      <c r="BU13" s="353"/>
      <c r="BV13" s="353"/>
      <c r="BW13" s="353"/>
      <c r="BX13" s="353"/>
      <c r="BY13" s="353"/>
      <c r="BZ13" s="353"/>
      <c r="CA13" s="353"/>
      <c r="CB13" s="353"/>
      <c r="CC13" s="353"/>
      <c r="CD13" s="353"/>
      <c r="CE13" s="353"/>
      <c r="CF13" s="353"/>
      <c r="CG13" s="353"/>
      <c r="CH13" s="353"/>
      <c r="CI13" s="353"/>
      <c r="CJ13" s="353"/>
      <c r="CK13" s="353"/>
      <c r="CL13" s="353"/>
      <c r="CM13" s="353"/>
      <c r="CN13" s="353"/>
      <c r="CO13" s="353"/>
      <c r="CP13" s="353"/>
      <c r="CQ13" s="353"/>
      <c r="CR13" s="353"/>
      <c r="CS13" s="353"/>
      <c r="CT13" s="353"/>
      <c r="CU13" s="353"/>
      <c r="CV13" s="353"/>
      <c r="CW13" s="353"/>
      <c r="CX13" s="353"/>
      <c r="CY13" s="353"/>
      <c r="CZ13" s="353"/>
      <c r="DA13" s="353"/>
      <c r="DB13" s="353"/>
      <c r="DC13" s="353"/>
      <c r="DD13" s="353"/>
      <c r="DE13" s="353"/>
    </row>
    <row r="14" spans="1:109" s="241" customFormat="1" x14ac:dyDescent="0.15">
      <c r="A14" s="353"/>
      <c r="B14" s="353"/>
      <c r="C14" s="353"/>
      <c r="D14" s="353"/>
      <c r="E14" s="353"/>
      <c r="F14" s="353"/>
      <c r="G14" s="353"/>
      <c r="H14" s="353"/>
      <c r="I14" s="353"/>
      <c r="J14" s="353"/>
      <c r="K14" s="353"/>
      <c r="L14" s="353"/>
      <c r="M14" s="353"/>
      <c r="N14" s="353"/>
      <c r="O14" s="353"/>
      <c r="P14" s="353"/>
      <c r="Q14" s="353"/>
      <c r="R14" s="353"/>
      <c r="S14" s="353"/>
      <c r="T14" s="353"/>
      <c r="U14" s="353"/>
      <c r="V14" s="353"/>
      <c r="W14" s="353"/>
      <c r="X14" s="353"/>
      <c r="Y14" s="353"/>
      <c r="Z14" s="353"/>
      <c r="AA14" s="353"/>
      <c r="AB14" s="353"/>
      <c r="AC14" s="353"/>
      <c r="AD14" s="353"/>
      <c r="AE14" s="353"/>
      <c r="AF14" s="353"/>
      <c r="AG14" s="353"/>
      <c r="AH14" s="353"/>
      <c r="AI14" s="353"/>
      <c r="AJ14" s="353"/>
      <c r="AK14" s="353"/>
      <c r="AL14" s="353"/>
      <c r="AM14" s="353"/>
      <c r="AN14" s="353"/>
      <c r="AO14" s="353"/>
      <c r="AP14" s="353"/>
      <c r="AQ14" s="353"/>
      <c r="AR14" s="353"/>
      <c r="AS14" s="353"/>
      <c r="AT14" s="353"/>
      <c r="AU14" s="353"/>
      <c r="AV14" s="353"/>
      <c r="AW14" s="353"/>
      <c r="AX14" s="353"/>
      <c r="AY14" s="353"/>
      <c r="AZ14" s="353"/>
      <c r="BA14" s="353"/>
      <c r="BB14" s="353"/>
      <c r="BC14" s="353"/>
      <c r="BD14" s="353"/>
      <c r="BE14" s="353"/>
      <c r="BF14" s="353"/>
      <c r="BG14" s="353"/>
      <c r="BH14" s="353"/>
      <c r="BI14" s="353"/>
      <c r="BJ14" s="353"/>
      <c r="BK14" s="353"/>
      <c r="BL14" s="353"/>
      <c r="BM14" s="353"/>
      <c r="BN14" s="353"/>
      <c r="BO14" s="353"/>
      <c r="BP14" s="353"/>
      <c r="BQ14" s="353"/>
      <c r="BR14" s="353"/>
      <c r="BS14" s="353"/>
      <c r="BT14" s="353"/>
      <c r="BU14" s="353"/>
      <c r="BV14" s="353"/>
      <c r="BW14" s="353"/>
      <c r="BX14" s="353"/>
      <c r="BY14" s="353"/>
      <c r="BZ14" s="353"/>
      <c r="CA14" s="353"/>
      <c r="CB14" s="353"/>
      <c r="CC14" s="353"/>
      <c r="CD14" s="353"/>
      <c r="CE14" s="353"/>
      <c r="CF14" s="353"/>
      <c r="CG14" s="353"/>
      <c r="CH14" s="353"/>
      <c r="CI14" s="353"/>
      <c r="CJ14" s="353"/>
      <c r="CK14" s="353"/>
      <c r="CL14" s="353"/>
      <c r="CM14" s="353"/>
      <c r="CN14" s="353"/>
      <c r="CO14" s="353"/>
      <c r="CP14" s="353"/>
      <c r="CQ14" s="353"/>
      <c r="CR14" s="353"/>
      <c r="CS14" s="353"/>
      <c r="CT14" s="353"/>
      <c r="CU14" s="353"/>
      <c r="CV14" s="353"/>
      <c r="CW14" s="353"/>
      <c r="CX14" s="353"/>
      <c r="CY14" s="353"/>
      <c r="CZ14" s="353"/>
      <c r="DA14" s="353"/>
      <c r="DB14" s="353"/>
      <c r="DC14" s="353"/>
      <c r="DD14" s="353"/>
      <c r="DE14" s="353"/>
    </row>
    <row r="15" spans="1:109" s="241" customFormat="1" x14ac:dyDescent="0.15">
      <c r="A15" s="243"/>
      <c r="B15" s="353"/>
      <c r="C15" s="353"/>
      <c r="D15" s="353"/>
      <c r="E15" s="353"/>
      <c r="F15" s="353"/>
      <c r="G15" s="353"/>
      <c r="H15" s="353"/>
      <c r="I15" s="353"/>
      <c r="J15" s="353"/>
      <c r="K15" s="353"/>
      <c r="L15" s="353"/>
      <c r="M15" s="353"/>
      <c r="N15" s="353"/>
      <c r="O15" s="353"/>
      <c r="P15" s="353"/>
      <c r="Q15" s="353"/>
      <c r="R15" s="353"/>
      <c r="S15" s="353"/>
      <c r="T15" s="353"/>
      <c r="U15" s="353"/>
      <c r="V15" s="353"/>
      <c r="W15" s="353"/>
      <c r="X15" s="353"/>
      <c r="Y15" s="353"/>
      <c r="Z15" s="353"/>
      <c r="AA15" s="353"/>
      <c r="AB15" s="353"/>
      <c r="AC15" s="353"/>
      <c r="AD15" s="353"/>
      <c r="AE15" s="353"/>
      <c r="AF15" s="353"/>
      <c r="AG15" s="353"/>
      <c r="AH15" s="353"/>
      <c r="AI15" s="353"/>
      <c r="AJ15" s="353"/>
      <c r="AK15" s="353"/>
      <c r="AL15" s="353"/>
      <c r="AM15" s="353"/>
      <c r="AN15" s="353"/>
      <c r="AO15" s="353"/>
      <c r="AP15" s="353"/>
      <c r="AQ15" s="353"/>
      <c r="AR15" s="353"/>
      <c r="AS15" s="353"/>
      <c r="AT15" s="353"/>
      <c r="AU15" s="353"/>
      <c r="AV15" s="353"/>
      <c r="AW15" s="353"/>
      <c r="AX15" s="353"/>
      <c r="AY15" s="353"/>
      <c r="AZ15" s="353"/>
      <c r="BA15" s="353"/>
      <c r="BB15" s="353"/>
      <c r="BC15" s="353"/>
      <c r="BD15" s="353"/>
      <c r="BE15" s="353"/>
      <c r="BF15" s="353"/>
      <c r="BG15" s="353"/>
      <c r="BH15" s="353"/>
      <c r="BI15" s="353"/>
      <c r="BJ15" s="353"/>
      <c r="BK15" s="353"/>
      <c r="BL15" s="353"/>
      <c r="BM15" s="353"/>
      <c r="BN15" s="353"/>
      <c r="BO15" s="353"/>
      <c r="BP15" s="353"/>
      <c r="BQ15" s="353"/>
      <c r="BR15" s="353"/>
      <c r="BS15" s="353"/>
      <c r="BT15" s="353"/>
      <c r="BU15" s="353"/>
      <c r="BV15" s="353"/>
      <c r="BW15" s="353"/>
      <c r="BX15" s="353"/>
      <c r="BY15" s="353"/>
      <c r="BZ15" s="353"/>
      <c r="CA15" s="353"/>
      <c r="CB15" s="353"/>
      <c r="CC15" s="353"/>
      <c r="CD15" s="353"/>
      <c r="CE15" s="353"/>
      <c r="CF15" s="353"/>
      <c r="CG15" s="353"/>
      <c r="CH15" s="353"/>
      <c r="CI15" s="353"/>
      <c r="CJ15" s="353"/>
      <c r="CK15" s="353"/>
      <c r="CL15" s="353"/>
      <c r="CM15" s="353"/>
      <c r="CN15" s="353"/>
      <c r="CO15" s="353"/>
      <c r="CP15" s="353"/>
      <c r="CQ15" s="353"/>
      <c r="CR15" s="353"/>
      <c r="CS15" s="353"/>
      <c r="CT15" s="353"/>
      <c r="CU15" s="353"/>
      <c r="CV15" s="353"/>
      <c r="CW15" s="353"/>
      <c r="CX15" s="353"/>
      <c r="CY15" s="353"/>
      <c r="CZ15" s="353"/>
      <c r="DA15" s="353"/>
      <c r="DB15" s="353"/>
      <c r="DC15" s="353"/>
      <c r="DD15" s="353"/>
      <c r="DE15" s="353"/>
    </row>
    <row r="16" spans="1:109" s="241" customFormat="1" x14ac:dyDescent="0.15">
      <c r="A16" s="243"/>
      <c r="B16" s="353"/>
      <c r="C16" s="353"/>
      <c r="D16" s="353"/>
      <c r="E16" s="353"/>
      <c r="F16" s="353"/>
      <c r="G16" s="353"/>
      <c r="H16" s="353"/>
      <c r="I16" s="353"/>
      <c r="J16" s="353"/>
      <c r="K16" s="353"/>
      <c r="L16" s="353"/>
      <c r="M16" s="353"/>
      <c r="N16" s="353"/>
      <c r="O16" s="353"/>
      <c r="P16" s="353"/>
      <c r="Q16" s="353"/>
      <c r="R16" s="353"/>
      <c r="S16" s="353"/>
      <c r="T16" s="353"/>
      <c r="U16" s="353"/>
      <c r="V16" s="353"/>
      <c r="W16" s="353"/>
      <c r="X16" s="353"/>
      <c r="Y16" s="353"/>
      <c r="Z16" s="353"/>
      <c r="AA16" s="353"/>
      <c r="AB16" s="353"/>
      <c r="AC16" s="353"/>
      <c r="AD16" s="353"/>
      <c r="AE16" s="353"/>
      <c r="AF16" s="353"/>
      <c r="AG16" s="353"/>
      <c r="AH16" s="353"/>
      <c r="AI16" s="353"/>
      <c r="AJ16" s="353"/>
      <c r="AK16" s="353"/>
      <c r="AL16" s="353"/>
      <c r="AM16" s="353"/>
      <c r="AN16" s="353"/>
      <c r="AO16" s="353"/>
      <c r="AP16" s="353"/>
      <c r="AQ16" s="353"/>
      <c r="AR16" s="353"/>
      <c r="AS16" s="353"/>
      <c r="AT16" s="353"/>
      <c r="AU16" s="353"/>
      <c r="AV16" s="353"/>
      <c r="AW16" s="353"/>
      <c r="AX16" s="353"/>
      <c r="AY16" s="353"/>
      <c r="AZ16" s="353"/>
      <c r="BA16" s="353"/>
      <c r="BB16" s="353"/>
      <c r="BC16" s="353"/>
      <c r="BD16" s="353"/>
      <c r="BE16" s="353"/>
      <c r="BF16" s="353"/>
      <c r="BG16" s="353"/>
      <c r="BH16" s="353"/>
      <c r="BI16" s="353"/>
      <c r="BJ16" s="353"/>
      <c r="BK16" s="353"/>
      <c r="BL16" s="353"/>
      <c r="BM16" s="353"/>
      <c r="BN16" s="353"/>
      <c r="BO16" s="353"/>
      <c r="BP16" s="353"/>
      <c r="BQ16" s="353"/>
      <c r="BR16" s="353"/>
      <c r="BS16" s="353"/>
      <c r="BT16" s="353"/>
      <c r="BU16" s="353"/>
      <c r="BV16" s="353"/>
      <c r="BW16" s="353"/>
      <c r="BX16" s="353"/>
      <c r="BY16" s="353"/>
      <c r="BZ16" s="353"/>
      <c r="CA16" s="353"/>
      <c r="CB16" s="353"/>
      <c r="CC16" s="353"/>
      <c r="CD16" s="353"/>
      <c r="CE16" s="353"/>
      <c r="CF16" s="353"/>
      <c r="CG16" s="353"/>
      <c r="CH16" s="353"/>
      <c r="CI16" s="353"/>
      <c r="CJ16" s="353"/>
      <c r="CK16" s="353"/>
      <c r="CL16" s="353"/>
      <c r="CM16" s="353"/>
      <c r="CN16" s="353"/>
      <c r="CO16" s="353"/>
      <c r="CP16" s="353"/>
      <c r="CQ16" s="353"/>
      <c r="CR16" s="353"/>
      <c r="CS16" s="353"/>
      <c r="CT16" s="353"/>
      <c r="CU16" s="353"/>
      <c r="CV16" s="353"/>
      <c r="CW16" s="353"/>
      <c r="CX16" s="353"/>
      <c r="CY16" s="353"/>
      <c r="CZ16" s="353"/>
      <c r="DA16" s="353"/>
      <c r="DB16" s="353"/>
      <c r="DC16" s="353"/>
      <c r="DD16" s="353"/>
      <c r="DE16" s="353"/>
    </row>
    <row r="17" spans="1:109" s="241" customFormat="1" x14ac:dyDescent="0.15">
      <c r="A17" s="243"/>
      <c r="B17" s="353"/>
      <c r="C17" s="353"/>
      <c r="D17" s="353"/>
      <c r="E17" s="353"/>
      <c r="F17" s="353"/>
      <c r="G17" s="353"/>
      <c r="H17" s="353"/>
      <c r="I17" s="353"/>
      <c r="J17" s="353"/>
      <c r="K17" s="353"/>
      <c r="L17" s="353"/>
      <c r="M17" s="353"/>
      <c r="N17" s="353"/>
      <c r="O17" s="353"/>
      <c r="P17" s="353"/>
      <c r="Q17" s="353"/>
      <c r="R17" s="353"/>
      <c r="S17" s="353"/>
      <c r="T17" s="353"/>
      <c r="U17" s="353"/>
      <c r="V17" s="353"/>
      <c r="W17" s="353"/>
      <c r="X17" s="353"/>
      <c r="Y17" s="353"/>
      <c r="Z17" s="353"/>
      <c r="AA17" s="353"/>
      <c r="AB17" s="353"/>
      <c r="AC17" s="353"/>
      <c r="AD17" s="353"/>
      <c r="AE17" s="353"/>
      <c r="AF17" s="353"/>
      <c r="AG17" s="353"/>
      <c r="AH17" s="353"/>
      <c r="AI17" s="353"/>
      <c r="AJ17" s="353"/>
      <c r="AK17" s="353"/>
      <c r="AL17" s="353"/>
      <c r="AM17" s="353"/>
      <c r="AN17" s="353"/>
      <c r="AO17" s="353"/>
      <c r="AP17" s="353"/>
      <c r="AQ17" s="353"/>
      <c r="AR17" s="353"/>
      <c r="AS17" s="353"/>
      <c r="AT17" s="353"/>
      <c r="AU17" s="353"/>
      <c r="AV17" s="353"/>
      <c r="AW17" s="353"/>
      <c r="AX17" s="353"/>
      <c r="AY17" s="353"/>
      <c r="AZ17" s="353"/>
      <c r="BA17" s="353"/>
      <c r="BB17" s="353"/>
      <c r="BC17" s="353"/>
      <c r="BD17" s="353"/>
      <c r="BE17" s="353"/>
      <c r="BF17" s="353"/>
      <c r="BG17" s="353"/>
      <c r="BH17" s="353"/>
      <c r="BI17" s="353"/>
      <c r="BJ17" s="353"/>
      <c r="BK17" s="353"/>
      <c r="BL17" s="353"/>
      <c r="BM17" s="353"/>
      <c r="BN17" s="353"/>
      <c r="BO17" s="353"/>
      <c r="BP17" s="353"/>
      <c r="BQ17" s="353"/>
      <c r="BR17" s="353"/>
      <c r="BS17" s="353"/>
      <c r="BT17" s="353"/>
      <c r="BU17" s="353"/>
      <c r="BV17" s="353"/>
      <c r="BW17" s="353"/>
      <c r="BX17" s="353"/>
      <c r="BY17" s="353"/>
      <c r="BZ17" s="353"/>
      <c r="CA17" s="353"/>
      <c r="CB17" s="353"/>
      <c r="CC17" s="353"/>
      <c r="CD17" s="353"/>
      <c r="CE17" s="353"/>
      <c r="CF17" s="353"/>
      <c r="CG17" s="353"/>
      <c r="CH17" s="353"/>
      <c r="CI17" s="353"/>
      <c r="CJ17" s="353"/>
      <c r="CK17" s="353"/>
      <c r="CL17" s="353"/>
      <c r="CM17" s="353"/>
      <c r="CN17" s="353"/>
      <c r="CO17" s="353"/>
      <c r="CP17" s="353"/>
      <c r="CQ17" s="353"/>
      <c r="CR17" s="353"/>
      <c r="CS17" s="353"/>
      <c r="CT17" s="353"/>
      <c r="CU17" s="353"/>
      <c r="CV17" s="353"/>
      <c r="CW17" s="353"/>
      <c r="CX17" s="353"/>
      <c r="CY17" s="353"/>
      <c r="CZ17" s="353"/>
      <c r="DA17" s="353"/>
      <c r="DB17" s="353"/>
      <c r="DC17" s="353"/>
      <c r="DD17" s="353"/>
      <c r="DE17" s="353"/>
    </row>
    <row r="18" spans="1:109" s="241" customFormat="1" x14ac:dyDescent="0.15">
      <c r="A18" s="243"/>
      <c r="B18" s="353"/>
      <c r="C18" s="353"/>
      <c r="D18" s="353"/>
      <c r="E18" s="353"/>
      <c r="F18" s="353"/>
      <c r="G18" s="353"/>
      <c r="H18" s="353"/>
      <c r="I18" s="353"/>
      <c r="J18" s="353"/>
      <c r="K18" s="353"/>
      <c r="L18" s="353"/>
      <c r="M18" s="353"/>
      <c r="N18" s="353"/>
      <c r="O18" s="353"/>
      <c r="P18" s="353"/>
      <c r="Q18" s="353"/>
      <c r="R18" s="353"/>
      <c r="S18" s="353"/>
      <c r="T18" s="353"/>
      <c r="U18" s="353"/>
      <c r="V18" s="353"/>
      <c r="W18" s="353"/>
      <c r="X18" s="353"/>
      <c r="Y18" s="353"/>
      <c r="Z18" s="353"/>
      <c r="AA18" s="353"/>
      <c r="AB18" s="353"/>
      <c r="AC18" s="353"/>
      <c r="AD18" s="353"/>
      <c r="AE18" s="353"/>
      <c r="AF18" s="353"/>
      <c r="AG18" s="353"/>
      <c r="AH18" s="353"/>
      <c r="AI18" s="353"/>
      <c r="AJ18" s="353"/>
      <c r="AK18" s="353"/>
      <c r="AL18" s="353"/>
      <c r="AM18" s="353"/>
      <c r="AN18" s="353"/>
      <c r="AO18" s="353"/>
      <c r="AP18" s="353"/>
      <c r="AQ18" s="353"/>
      <c r="AR18" s="353"/>
      <c r="AS18" s="353"/>
      <c r="AT18" s="353"/>
      <c r="AU18" s="353"/>
      <c r="AV18" s="353"/>
      <c r="AW18" s="353"/>
      <c r="AX18" s="353"/>
      <c r="AY18" s="353"/>
      <c r="AZ18" s="353"/>
      <c r="BA18" s="353"/>
      <c r="BB18" s="353"/>
      <c r="BC18" s="353"/>
      <c r="BD18" s="353"/>
      <c r="BE18" s="353"/>
      <c r="BF18" s="353"/>
      <c r="BG18" s="353"/>
      <c r="BH18" s="353"/>
      <c r="BI18" s="353"/>
      <c r="BJ18" s="353"/>
      <c r="BK18" s="353"/>
      <c r="BL18" s="353"/>
      <c r="BM18" s="353"/>
      <c r="BN18" s="353"/>
      <c r="BO18" s="353"/>
      <c r="BP18" s="353"/>
      <c r="BQ18" s="353"/>
      <c r="BR18" s="353"/>
      <c r="BS18" s="353"/>
      <c r="BT18" s="353"/>
      <c r="BU18" s="353"/>
      <c r="BV18" s="353"/>
      <c r="BW18" s="353"/>
      <c r="BX18" s="353"/>
      <c r="BY18" s="353"/>
      <c r="BZ18" s="353"/>
      <c r="CA18" s="353"/>
      <c r="CB18" s="353"/>
      <c r="CC18" s="353"/>
      <c r="CD18" s="353"/>
      <c r="CE18" s="353"/>
      <c r="CF18" s="353"/>
      <c r="CG18" s="353"/>
      <c r="CH18" s="353"/>
      <c r="CI18" s="353"/>
      <c r="CJ18" s="353"/>
      <c r="CK18" s="353"/>
      <c r="CL18" s="353"/>
      <c r="CM18" s="353"/>
      <c r="CN18" s="353"/>
      <c r="CO18" s="353"/>
      <c r="CP18" s="353"/>
      <c r="CQ18" s="353"/>
      <c r="CR18" s="353"/>
      <c r="CS18" s="353"/>
      <c r="CT18" s="353"/>
      <c r="CU18" s="353"/>
      <c r="CV18" s="353"/>
      <c r="CW18" s="353"/>
      <c r="CX18" s="353"/>
      <c r="CY18" s="353"/>
      <c r="CZ18" s="353"/>
      <c r="DA18" s="353"/>
      <c r="DB18" s="353"/>
      <c r="DC18" s="353"/>
      <c r="DD18" s="353"/>
      <c r="DE18" s="353"/>
    </row>
    <row r="19" spans="1:109" x14ac:dyDescent="0.15">
      <c r="DD19" s="243"/>
      <c r="DE19" s="243"/>
    </row>
    <row r="20" spans="1:109" x14ac:dyDescent="0.15">
      <c r="DD20" s="243"/>
      <c r="DE20" s="243"/>
    </row>
    <row r="21" spans="1:109" ht="17.25" customHeight="1" x14ac:dyDescent="0.15">
      <c r="B21" s="354"/>
      <c r="C21" s="245"/>
      <c r="D21" s="245"/>
      <c r="E21" s="245"/>
      <c r="F21" s="245"/>
      <c r="G21" s="245"/>
      <c r="H21" s="245"/>
      <c r="I21" s="245"/>
      <c r="J21" s="245"/>
      <c r="K21" s="245"/>
      <c r="L21" s="245"/>
      <c r="M21" s="245"/>
      <c r="N21" s="355"/>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55"/>
      <c r="AU21" s="245"/>
      <c r="AV21" s="245"/>
      <c r="AW21" s="245"/>
      <c r="AX21" s="245"/>
      <c r="AY21" s="245"/>
      <c r="AZ21" s="245"/>
      <c r="BA21" s="245"/>
      <c r="BB21" s="245"/>
      <c r="BC21" s="245"/>
      <c r="BD21" s="245"/>
      <c r="BE21" s="245"/>
      <c r="BF21" s="355"/>
      <c r="BG21" s="245"/>
      <c r="BH21" s="245"/>
      <c r="BI21" s="245"/>
      <c r="BJ21" s="245"/>
      <c r="BK21" s="245"/>
      <c r="BL21" s="245"/>
      <c r="BM21" s="245"/>
      <c r="BN21" s="245"/>
      <c r="BO21" s="245"/>
      <c r="BP21" s="245"/>
      <c r="BQ21" s="245"/>
      <c r="BR21" s="355"/>
      <c r="BS21" s="245"/>
      <c r="BT21" s="245"/>
      <c r="BU21" s="245"/>
      <c r="BV21" s="245"/>
      <c r="BW21" s="245"/>
      <c r="BX21" s="245"/>
      <c r="BY21" s="245"/>
      <c r="BZ21" s="245"/>
      <c r="CA21" s="245"/>
      <c r="CB21" s="245"/>
      <c r="CC21" s="245"/>
      <c r="CD21" s="355"/>
      <c r="CE21" s="245"/>
      <c r="CF21" s="245"/>
      <c r="CG21" s="245"/>
      <c r="CH21" s="245"/>
      <c r="CI21" s="245"/>
      <c r="CJ21" s="245"/>
      <c r="CK21" s="245"/>
      <c r="CL21" s="245"/>
      <c r="CM21" s="245"/>
      <c r="CN21" s="245"/>
      <c r="CO21" s="245"/>
      <c r="CP21" s="355"/>
      <c r="CQ21" s="245"/>
      <c r="CR21" s="245"/>
      <c r="CS21" s="245"/>
      <c r="CT21" s="245"/>
      <c r="CU21" s="245"/>
      <c r="CV21" s="245"/>
      <c r="CW21" s="245"/>
      <c r="CX21" s="245"/>
      <c r="CY21" s="245"/>
      <c r="CZ21" s="245"/>
      <c r="DA21" s="245"/>
      <c r="DB21" s="355"/>
      <c r="DC21" s="245"/>
      <c r="DD21" s="246"/>
      <c r="DE21" s="243"/>
    </row>
    <row r="22" spans="1:109" ht="17.25" customHeight="1" x14ac:dyDescent="0.15">
      <c r="B22" s="247"/>
    </row>
    <row r="23" spans="1:109" x14ac:dyDescent="0.15">
      <c r="B23" s="247"/>
    </row>
    <row r="24" spans="1:109" x14ac:dyDescent="0.15">
      <c r="B24" s="247"/>
    </row>
    <row r="25" spans="1:109" x14ac:dyDescent="0.15">
      <c r="B25" s="247"/>
    </row>
    <row r="26" spans="1:109" x14ac:dyDescent="0.15">
      <c r="B26" s="247"/>
    </row>
    <row r="27" spans="1:109" x14ac:dyDescent="0.15">
      <c r="B27" s="247"/>
    </row>
    <row r="28" spans="1:109" x14ac:dyDescent="0.15">
      <c r="B28" s="247"/>
    </row>
    <row r="29" spans="1:109" x14ac:dyDescent="0.15">
      <c r="B29" s="247"/>
    </row>
    <row r="30" spans="1:109" x14ac:dyDescent="0.15">
      <c r="B30" s="247"/>
    </row>
    <row r="31" spans="1:109" x14ac:dyDescent="0.15">
      <c r="B31" s="247"/>
    </row>
    <row r="32" spans="1:109" x14ac:dyDescent="0.15">
      <c r="B32" s="247"/>
    </row>
    <row r="33" spans="2:109" x14ac:dyDescent="0.15">
      <c r="B33" s="247"/>
    </row>
    <row r="34" spans="2:109" x14ac:dyDescent="0.15">
      <c r="B34" s="247"/>
    </row>
    <row r="35" spans="2:109" x14ac:dyDescent="0.15">
      <c r="B35" s="247"/>
    </row>
    <row r="36" spans="2:109" x14ac:dyDescent="0.15">
      <c r="B36" s="247"/>
    </row>
    <row r="37" spans="2:109" x14ac:dyDescent="0.15">
      <c r="B37" s="247"/>
    </row>
    <row r="38" spans="2:109" x14ac:dyDescent="0.15">
      <c r="B38" s="247"/>
    </row>
    <row r="39" spans="2:109" x14ac:dyDescent="0.15">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x14ac:dyDescent="0.15">
      <c r="B40" s="356"/>
      <c r="DD40" s="356"/>
      <c r="DE40" s="243"/>
    </row>
    <row r="41" spans="2:109" ht="17.25" x14ac:dyDescent="0.15">
      <c r="B41" s="244" t="s">
        <v>568</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x14ac:dyDescent="0.15">
      <c r="B42" s="247"/>
      <c r="G42" s="357"/>
      <c r="I42" s="358"/>
      <c r="J42" s="358"/>
      <c r="K42" s="358"/>
      <c r="AM42" s="357"/>
      <c r="AN42" s="357" t="s">
        <v>569</v>
      </c>
      <c r="AP42" s="358"/>
      <c r="AQ42" s="358"/>
      <c r="AR42" s="358"/>
      <c r="AY42" s="357"/>
      <c r="BA42" s="358"/>
      <c r="BB42" s="358"/>
      <c r="BC42" s="358"/>
      <c r="BK42" s="357"/>
      <c r="BM42" s="358"/>
      <c r="BN42" s="358"/>
      <c r="BO42" s="358"/>
      <c r="BW42" s="357"/>
      <c r="BY42" s="358"/>
      <c r="BZ42" s="358"/>
      <c r="CA42" s="358"/>
      <c r="CI42" s="357"/>
      <c r="CK42" s="358"/>
      <c r="CL42" s="358"/>
      <c r="CM42" s="358"/>
      <c r="CU42" s="357"/>
      <c r="CW42" s="358"/>
      <c r="CX42" s="358"/>
      <c r="CY42" s="358"/>
    </row>
    <row r="43" spans="2:109" ht="13.5" customHeight="1" x14ac:dyDescent="0.15">
      <c r="B43" s="247"/>
      <c r="AN43" s="1228" t="s">
        <v>570</v>
      </c>
      <c r="AO43" s="1229"/>
      <c r="AP43" s="1229"/>
      <c r="AQ43" s="1229"/>
      <c r="AR43" s="1229"/>
      <c r="AS43" s="1229"/>
      <c r="AT43" s="1229"/>
      <c r="AU43" s="1229"/>
      <c r="AV43" s="1229"/>
      <c r="AW43" s="1229"/>
      <c r="AX43" s="1229"/>
      <c r="AY43" s="1229"/>
      <c r="AZ43" s="1229"/>
      <c r="BA43" s="1229"/>
      <c r="BB43" s="1229"/>
      <c r="BC43" s="1229"/>
      <c r="BD43" s="1229"/>
      <c r="BE43" s="1229"/>
      <c r="BF43" s="1229"/>
      <c r="BG43" s="1229"/>
      <c r="BH43" s="1229"/>
      <c r="BI43" s="1229"/>
      <c r="BJ43" s="1229"/>
      <c r="BK43" s="1229"/>
      <c r="BL43" s="1229"/>
      <c r="BM43" s="1229"/>
      <c r="BN43" s="1229"/>
      <c r="BO43" s="1229"/>
      <c r="BP43" s="1229"/>
      <c r="BQ43" s="1229"/>
      <c r="BR43" s="1229"/>
      <c r="BS43" s="1229"/>
      <c r="BT43" s="1229"/>
      <c r="BU43" s="1229"/>
      <c r="BV43" s="1229"/>
      <c r="BW43" s="1229"/>
      <c r="BX43" s="1229"/>
      <c r="BY43" s="1229"/>
      <c r="BZ43" s="1229"/>
      <c r="CA43" s="1229"/>
      <c r="CB43" s="1229"/>
      <c r="CC43" s="1229"/>
      <c r="CD43" s="1229"/>
      <c r="CE43" s="1229"/>
      <c r="CF43" s="1229"/>
      <c r="CG43" s="1229"/>
      <c r="CH43" s="1229"/>
      <c r="CI43" s="1229"/>
      <c r="CJ43" s="1229"/>
      <c r="CK43" s="1229"/>
      <c r="CL43" s="1229"/>
      <c r="CM43" s="1229"/>
      <c r="CN43" s="1229"/>
      <c r="CO43" s="1229"/>
      <c r="CP43" s="1229"/>
      <c r="CQ43" s="1229"/>
      <c r="CR43" s="1229"/>
      <c r="CS43" s="1229"/>
      <c r="CT43" s="1229"/>
      <c r="CU43" s="1229"/>
      <c r="CV43" s="1229"/>
      <c r="CW43" s="1229"/>
      <c r="CX43" s="1229"/>
      <c r="CY43" s="1229"/>
      <c r="CZ43" s="1229"/>
      <c r="DA43" s="1229"/>
      <c r="DB43" s="1229"/>
      <c r="DC43" s="1230"/>
    </row>
    <row r="44" spans="2:109" x14ac:dyDescent="0.15">
      <c r="B44" s="247"/>
      <c r="AN44" s="1231"/>
      <c r="AO44" s="1232"/>
      <c r="AP44" s="1232"/>
      <c r="AQ44" s="1232"/>
      <c r="AR44" s="1232"/>
      <c r="AS44" s="1232"/>
      <c r="AT44" s="1232"/>
      <c r="AU44" s="1232"/>
      <c r="AV44" s="1232"/>
      <c r="AW44" s="1232"/>
      <c r="AX44" s="1232"/>
      <c r="AY44" s="1232"/>
      <c r="AZ44" s="1232"/>
      <c r="BA44" s="1232"/>
      <c r="BB44" s="1232"/>
      <c r="BC44" s="1232"/>
      <c r="BD44" s="1232"/>
      <c r="BE44" s="1232"/>
      <c r="BF44" s="1232"/>
      <c r="BG44" s="1232"/>
      <c r="BH44" s="1232"/>
      <c r="BI44" s="1232"/>
      <c r="BJ44" s="1232"/>
      <c r="BK44" s="1232"/>
      <c r="BL44" s="1232"/>
      <c r="BM44" s="1232"/>
      <c r="BN44" s="1232"/>
      <c r="BO44" s="1232"/>
      <c r="BP44" s="1232"/>
      <c r="BQ44" s="1232"/>
      <c r="BR44" s="1232"/>
      <c r="BS44" s="1232"/>
      <c r="BT44" s="1232"/>
      <c r="BU44" s="1232"/>
      <c r="BV44" s="1232"/>
      <c r="BW44" s="1232"/>
      <c r="BX44" s="1232"/>
      <c r="BY44" s="1232"/>
      <c r="BZ44" s="1232"/>
      <c r="CA44" s="1232"/>
      <c r="CB44" s="1232"/>
      <c r="CC44" s="1232"/>
      <c r="CD44" s="1232"/>
      <c r="CE44" s="1232"/>
      <c r="CF44" s="1232"/>
      <c r="CG44" s="1232"/>
      <c r="CH44" s="1232"/>
      <c r="CI44" s="1232"/>
      <c r="CJ44" s="1232"/>
      <c r="CK44" s="1232"/>
      <c r="CL44" s="1232"/>
      <c r="CM44" s="1232"/>
      <c r="CN44" s="1232"/>
      <c r="CO44" s="1232"/>
      <c r="CP44" s="1232"/>
      <c r="CQ44" s="1232"/>
      <c r="CR44" s="1232"/>
      <c r="CS44" s="1232"/>
      <c r="CT44" s="1232"/>
      <c r="CU44" s="1232"/>
      <c r="CV44" s="1232"/>
      <c r="CW44" s="1232"/>
      <c r="CX44" s="1232"/>
      <c r="CY44" s="1232"/>
      <c r="CZ44" s="1232"/>
      <c r="DA44" s="1232"/>
      <c r="DB44" s="1232"/>
      <c r="DC44" s="1233"/>
    </row>
    <row r="45" spans="2:109" x14ac:dyDescent="0.15">
      <c r="B45" s="247"/>
      <c r="AN45" s="1231"/>
      <c r="AO45" s="1232"/>
      <c r="AP45" s="1232"/>
      <c r="AQ45" s="1232"/>
      <c r="AR45" s="1232"/>
      <c r="AS45" s="1232"/>
      <c r="AT45" s="1232"/>
      <c r="AU45" s="1232"/>
      <c r="AV45" s="1232"/>
      <c r="AW45" s="1232"/>
      <c r="AX45" s="1232"/>
      <c r="AY45" s="1232"/>
      <c r="AZ45" s="1232"/>
      <c r="BA45" s="1232"/>
      <c r="BB45" s="1232"/>
      <c r="BC45" s="1232"/>
      <c r="BD45" s="1232"/>
      <c r="BE45" s="1232"/>
      <c r="BF45" s="1232"/>
      <c r="BG45" s="1232"/>
      <c r="BH45" s="1232"/>
      <c r="BI45" s="1232"/>
      <c r="BJ45" s="1232"/>
      <c r="BK45" s="1232"/>
      <c r="BL45" s="1232"/>
      <c r="BM45" s="1232"/>
      <c r="BN45" s="1232"/>
      <c r="BO45" s="1232"/>
      <c r="BP45" s="1232"/>
      <c r="BQ45" s="1232"/>
      <c r="BR45" s="1232"/>
      <c r="BS45" s="1232"/>
      <c r="BT45" s="1232"/>
      <c r="BU45" s="1232"/>
      <c r="BV45" s="1232"/>
      <c r="BW45" s="1232"/>
      <c r="BX45" s="1232"/>
      <c r="BY45" s="1232"/>
      <c r="BZ45" s="1232"/>
      <c r="CA45" s="1232"/>
      <c r="CB45" s="1232"/>
      <c r="CC45" s="1232"/>
      <c r="CD45" s="1232"/>
      <c r="CE45" s="1232"/>
      <c r="CF45" s="1232"/>
      <c r="CG45" s="1232"/>
      <c r="CH45" s="1232"/>
      <c r="CI45" s="1232"/>
      <c r="CJ45" s="1232"/>
      <c r="CK45" s="1232"/>
      <c r="CL45" s="1232"/>
      <c r="CM45" s="1232"/>
      <c r="CN45" s="1232"/>
      <c r="CO45" s="1232"/>
      <c r="CP45" s="1232"/>
      <c r="CQ45" s="1232"/>
      <c r="CR45" s="1232"/>
      <c r="CS45" s="1232"/>
      <c r="CT45" s="1232"/>
      <c r="CU45" s="1232"/>
      <c r="CV45" s="1232"/>
      <c r="CW45" s="1232"/>
      <c r="CX45" s="1232"/>
      <c r="CY45" s="1232"/>
      <c r="CZ45" s="1232"/>
      <c r="DA45" s="1232"/>
      <c r="DB45" s="1232"/>
      <c r="DC45" s="1233"/>
    </row>
    <row r="46" spans="2:109" x14ac:dyDescent="0.15">
      <c r="B46" s="247"/>
      <c r="AN46" s="1231"/>
      <c r="AO46" s="1232"/>
      <c r="AP46" s="1232"/>
      <c r="AQ46" s="1232"/>
      <c r="AR46" s="1232"/>
      <c r="AS46" s="1232"/>
      <c r="AT46" s="1232"/>
      <c r="AU46" s="1232"/>
      <c r="AV46" s="1232"/>
      <c r="AW46" s="1232"/>
      <c r="AX46" s="1232"/>
      <c r="AY46" s="1232"/>
      <c r="AZ46" s="1232"/>
      <c r="BA46" s="1232"/>
      <c r="BB46" s="1232"/>
      <c r="BC46" s="1232"/>
      <c r="BD46" s="1232"/>
      <c r="BE46" s="1232"/>
      <c r="BF46" s="1232"/>
      <c r="BG46" s="1232"/>
      <c r="BH46" s="1232"/>
      <c r="BI46" s="1232"/>
      <c r="BJ46" s="1232"/>
      <c r="BK46" s="1232"/>
      <c r="BL46" s="1232"/>
      <c r="BM46" s="1232"/>
      <c r="BN46" s="1232"/>
      <c r="BO46" s="1232"/>
      <c r="BP46" s="1232"/>
      <c r="BQ46" s="1232"/>
      <c r="BR46" s="1232"/>
      <c r="BS46" s="1232"/>
      <c r="BT46" s="1232"/>
      <c r="BU46" s="1232"/>
      <c r="BV46" s="1232"/>
      <c r="BW46" s="1232"/>
      <c r="BX46" s="1232"/>
      <c r="BY46" s="1232"/>
      <c r="BZ46" s="1232"/>
      <c r="CA46" s="1232"/>
      <c r="CB46" s="1232"/>
      <c r="CC46" s="1232"/>
      <c r="CD46" s="1232"/>
      <c r="CE46" s="1232"/>
      <c r="CF46" s="1232"/>
      <c r="CG46" s="1232"/>
      <c r="CH46" s="1232"/>
      <c r="CI46" s="1232"/>
      <c r="CJ46" s="1232"/>
      <c r="CK46" s="1232"/>
      <c r="CL46" s="1232"/>
      <c r="CM46" s="1232"/>
      <c r="CN46" s="1232"/>
      <c r="CO46" s="1232"/>
      <c r="CP46" s="1232"/>
      <c r="CQ46" s="1232"/>
      <c r="CR46" s="1232"/>
      <c r="CS46" s="1232"/>
      <c r="CT46" s="1232"/>
      <c r="CU46" s="1232"/>
      <c r="CV46" s="1232"/>
      <c r="CW46" s="1232"/>
      <c r="CX46" s="1232"/>
      <c r="CY46" s="1232"/>
      <c r="CZ46" s="1232"/>
      <c r="DA46" s="1232"/>
      <c r="DB46" s="1232"/>
      <c r="DC46" s="1233"/>
    </row>
    <row r="47" spans="2:109" x14ac:dyDescent="0.15">
      <c r="B47" s="247"/>
      <c r="AN47" s="1234"/>
      <c r="AO47" s="1235"/>
      <c r="AP47" s="1235"/>
      <c r="AQ47" s="1235"/>
      <c r="AR47" s="1235"/>
      <c r="AS47" s="1235"/>
      <c r="AT47" s="1235"/>
      <c r="AU47" s="1235"/>
      <c r="AV47" s="1235"/>
      <c r="AW47" s="1235"/>
      <c r="AX47" s="1235"/>
      <c r="AY47" s="1235"/>
      <c r="AZ47" s="1235"/>
      <c r="BA47" s="1235"/>
      <c r="BB47" s="1235"/>
      <c r="BC47" s="1235"/>
      <c r="BD47" s="1235"/>
      <c r="BE47" s="1235"/>
      <c r="BF47" s="1235"/>
      <c r="BG47" s="1235"/>
      <c r="BH47" s="1235"/>
      <c r="BI47" s="1235"/>
      <c r="BJ47" s="1235"/>
      <c r="BK47" s="1235"/>
      <c r="BL47" s="1235"/>
      <c r="BM47" s="1235"/>
      <c r="BN47" s="1235"/>
      <c r="BO47" s="1235"/>
      <c r="BP47" s="1235"/>
      <c r="BQ47" s="1235"/>
      <c r="BR47" s="1235"/>
      <c r="BS47" s="1235"/>
      <c r="BT47" s="1235"/>
      <c r="BU47" s="1235"/>
      <c r="BV47" s="1235"/>
      <c r="BW47" s="1235"/>
      <c r="BX47" s="1235"/>
      <c r="BY47" s="1235"/>
      <c r="BZ47" s="1235"/>
      <c r="CA47" s="1235"/>
      <c r="CB47" s="1235"/>
      <c r="CC47" s="1235"/>
      <c r="CD47" s="1235"/>
      <c r="CE47" s="1235"/>
      <c r="CF47" s="1235"/>
      <c r="CG47" s="1235"/>
      <c r="CH47" s="1235"/>
      <c r="CI47" s="1235"/>
      <c r="CJ47" s="1235"/>
      <c r="CK47" s="1235"/>
      <c r="CL47" s="1235"/>
      <c r="CM47" s="1235"/>
      <c r="CN47" s="1235"/>
      <c r="CO47" s="1235"/>
      <c r="CP47" s="1235"/>
      <c r="CQ47" s="1235"/>
      <c r="CR47" s="1235"/>
      <c r="CS47" s="1235"/>
      <c r="CT47" s="1235"/>
      <c r="CU47" s="1235"/>
      <c r="CV47" s="1235"/>
      <c r="CW47" s="1235"/>
      <c r="CX47" s="1235"/>
      <c r="CY47" s="1235"/>
      <c r="CZ47" s="1235"/>
      <c r="DA47" s="1235"/>
      <c r="DB47" s="1235"/>
      <c r="DC47" s="1236"/>
    </row>
    <row r="48" spans="2:109" x14ac:dyDescent="0.15">
      <c r="B48" s="247"/>
      <c r="H48" s="359"/>
      <c r="I48" s="359"/>
      <c r="J48" s="359"/>
      <c r="AN48" s="359"/>
      <c r="AO48" s="359"/>
      <c r="AP48" s="359"/>
      <c r="AZ48" s="359"/>
      <c r="BA48" s="359"/>
      <c r="BB48" s="359"/>
      <c r="BL48" s="359"/>
      <c r="BM48" s="359"/>
      <c r="BN48" s="359"/>
      <c r="BX48" s="359"/>
      <c r="BY48" s="359"/>
      <c r="BZ48" s="359"/>
      <c r="CJ48" s="359"/>
      <c r="CK48" s="359"/>
      <c r="CL48" s="359"/>
      <c r="CV48" s="359"/>
      <c r="CW48" s="359"/>
      <c r="CX48" s="359"/>
    </row>
    <row r="49" spans="1:109" x14ac:dyDescent="0.15">
      <c r="B49" s="247"/>
      <c r="AN49" s="243" t="s">
        <v>571</v>
      </c>
    </row>
    <row r="50" spans="1:109" x14ac:dyDescent="0.15">
      <c r="B50" s="247"/>
      <c r="G50" s="1237"/>
      <c r="H50" s="1237"/>
      <c r="I50" s="1237"/>
      <c r="J50" s="1237"/>
      <c r="K50" s="360"/>
      <c r="L50" s="360"/>
      <c r="M50" s="361"/>
      <c r="N50" s="361"/>
      <c r="AN50" s="1238"/>
      <c r="AO50" s="1239"/>
      <c r="AP50" s="1239"/>
      <c r="AQ50" s="1239"/>
      <c r="AR50" s="1239"/>
      <c r="AS50" s="1239"/>
      <c r="AT50" s="1239"/>
      <c r="AU50" s="1239"/>
      <c r="AV50" s="1239"/>
      <c r="AW50" s="1239"/>
      <c r="AX50" s="1239"/>
      <c r="AY50" s="1239"/>
      <c r="AZ50" s="1239"/>
      <c r="BA50" s="1239"/>
      <c r="BB50" s="1239"/>
      <c r="BC50" s="1239"/>
      <c r="BD50" s="1239"/>
      <c r="BE50" s="1239"/>
      <c r="BF50" s="1239"/>
      <c r="BG50" s="1239"/>
      <c r="BH50" s="1239"/>
      <c r="BI50" s="1239"/>
      <c r="BJ50" s="1239"/>
      <c r="BK50" s="1239"/>
      <c r="BL50" s="1239"/>
      <c r="BM50" s="1239"/>
      <c r="BN50" s="1239"/>
      <c r="BO50" s="1240"/>
      <c r="BP50" s="1241" t="s">
        <v>526</v>
      </c>
      <c r="BQ50" s="1241"/>
      <c r="BR50" s="1241"/>
      <c r="BS50" s="1241"/>
      <c r="BT50" s="1241"/>
      <c r="BU50" s="1241"/>
      <c r="BV50" s="1241"/>
      <c r="BW50" s="1241"/>
      <c r="BX50" s="1241" t="s">
        <v>527</v>
      </c>
      <c r="BY50" s="1241"/>
      <c r="BZ50" s="1241"/>
      <c r="CA50" s="1241"/>
      <c r="CB50" s="1241"/>
      <c r="CC50" s="1241"/>
      <c r="CD50" s="1241"/>
      <c r="CE50" s="1241"/>
      <c r="CF50" s="1241" t="s">
        <v>528</v>
      </c>
      <c r="CG50" s="1241"/>
      <c r="CH50" s="1241"/>
      <c r="CI50" s="1241"/>
      <c r="CJ50" s="1241"/>
      <c r="CK50" s="1241"/>
      <c r="CL50" s="1241"/>
      <c r="CM50" s="1241"/>
      <c r="CN50" s="1241" t="s">
        <v>529</v>
      </c>
      <c r="CO50" s="1241"/>
      <c r="CP50" s="1241"/>
      <c r="CQ50" s="1241"/>
      <c r="CR50" s="1241"/>
      <c r="CS50" s="1241"/>
      <c r="CT50" s="1241"/>
      <c r="CU50" s="1241"/>
      <c r="CV50" s="1241" t="s">
        <v>530</v>
      </c>
      <c r="CW50" s="1241"/>
      <c r="CX50" s="1241"/>
      <c r="CY50" s="1241"/>
      <c r="CZ50" s="1241"/>
      <c r="DA50" s="1241"/>
      <c r="DB50" s="1241"/>
      <c r="DC50" s="1241"/>
    </row>
    <row r="51" spans="1:109" ht="13.5" customHeight="1" x14ac:dyDescent="0.15">
      <c r="B51" s="247"/>
      <c r="G51" s="1247"/>
      <c r="H51" s="1247"/>
      <c r="I51" s="1245"/>
      <c r="J51" s="1245"/>
      <c r="K51" s="1243"/>
      <c r="L51" s="1243"/>
      <c r="M51" s="1243"/>
      <c r="N51" s="1243"/>
      <c r="AM51" s="359"/>
      <c r="AN51" s="1244" t="s">
        <v>572</v>
      </c>
      <c r="AO51" s="1244"/>
      <c r="AP51" s="1244"/>
      <c r="AQ51" s="1244"/>
      <c r="AR51" s="1244"/>
      <c r="AS51" s="1244"/>
      <c r="AT51" s="1244"/>
      <c r="AU51" s="1244"/>
      <c r="AV51" s="1244"/>
      <c r="AW51" s="1244"/>
      <c r="AX51" s="1244"/>
      <c r="AY51" s="1244"/>
      <c r="AZ51" s="1244"/>
      <c r="BA51" s="1244"/>
      <c r="BB51" s="1244" t="s">
        <v>573</v>
      </c>
      <c r="BC51" s="1244"/>
      <c r="BD51" s="1244"/>
      <c r="BE51" s="1244"/>
      <c r="BF51" s="1244"/>
      <c r="BG51" s="1244"/>
      <c r="BH51" s="1244"/>
      <c r="BI51" s="1244"/>
      <c r="BJ51" s="1244"/>
      <c r="BK51" s="1244"/>
      <c r="BL51" s="1244"/>
      <c r="BM51" s="1244"/>
      <c r="BN51" s="1244"/>
      <c r="BO51" s="1244"/>
      <c r="BP51" s="1242"/>
      <c r="BQ51" s="1242"/>
      <c r="BR51" s="1242"/>
      <c r="BS51" s="1242"/>
      <c r="BT51" s="1242"/>
      <c r="BU51" s="1242"/>
      <c r="BV51" s="1242"/>
      <c r="BW51" s="1242"/>
      <c r="BX51" s="1242">
        <v>0.3</v>
      </c>
      <c r="BY51" s="1242"/>
      <c r="BZ51" s="1242"/>
      <c r="CA51" s="1242"/>
      <c r="CB51" s="1242"/>
      <c r="CC51" s="1242"/>
      <c r="CD51" s="1242"/>
      <c r="CE51" s="1242"/>
      <c r="CF51" s="1242">
        <v>1.1000000000000001</v>
      </c>
      <c r="CG51" s="1242"/>
      <c r="CH51" s="1242"/>
      <c r="CI51" s="1242"/>
      <c r="CJ51" s="1242"/>
      <c r="CK51" s="1242"/>
      <c r="CL51" s="1242"/>
      <c r="CM51" s="1242"/>
      <c r="CN51" s="1242">
        <v>5.6</v>
      </c>
      <c r="CO51" s="1242"/>
      <c r="CP51" s="1242"/>
      <c r="CQ51" s="1242"/>
      <c r="CR51" s="1242"/>
      <c r="CS51" s="1242"/>
      <c r="CT51" s="1242"/>
      <c r="CU51" s="1242"/>
      <c r="CV51" s="1242">
        <v>7.3</v>
      </c>
      <c r="CW51" s="1242"/>
      <c r="CX51" s="1242"/>
      <c r="CY51" s="1242"/>
      <c r="CZ51" s="1242"/>
      <c r="DA51" s="1242"/>
      <c r="DB51" s="1242"/>
      <c r="DC51" s="1242"/>
    </row>
    <row r="52" spans="1:109" x14ac:dyDescent="0.15">
      <c r="B52" s="247"/>
      <c r="G52" s="1247"/>
      <c r="H52" s="1247"/>
      <c r="I52" s="1245"/>
      <c r="J52" s="1245"/>
      <c r="K52" s="1243"/>
      <c r="L52" s="1243"/>
      <c r="M52" s="1243"/>
      <c r="N52" s="1243"/>
      <c r="AM52" s="359"/>
      <c r="AN52" s="1244"/>
      <c r="AO52" s="1244"/>
      <c r="AP52" s="1244"/>
      <c r="AQ52" s="1244"/>
      <c r="AR52" s="1244"/>
      <c r="AS52" s="1244"/>
      <c r="AT52" s="1244"/>
      <c r="AU52" s="1244"/>
      <c r="AV52" s="1244"/>
      <c r="AW52" s="1244"/>
      <c r="AX52" s="1244"/>
      <c r="AY52" s="1244"/>
      <c r="AZ52" s="1244"/>
      <c r="BA52" s="1244"/>
      <c r="BB52" s="1244"/>
      <c r="BC52" s="1244"/>
      <c r="BD52" s="1244"/>
      <c r="BE52" s="1244"/>
      <c r="BF52" s="1244"/>
      <c r="BG52" s="1244"/>
      <c r="BH52" s="1244"/>
      <c r="BI52" s="1244"/>
      <c r="BJ52" s="1244"/>
      <c r="BK52" s="1244"/>
      <c r="BL52" s="1244"/>
      <c r="BM52" s="1244"/>
      <c r="BN52" s="1244"/>
      <c r="BO52" s="1244"/>
      <c r="BP52" s="1242"/>
      <c r="BQ52" s="1242"/>
      <c r="BR52" s="1242"/>
      <c r="BS52" s="1242"/>
      <c r="BT52" s="1242"/>
      <c r="BU52" s="1242"/>
      <c r="BV52" s="1242"/>
      <c r="BW52" s="1242"/>
      <c r="BX52" s="1242"/>
      <c r="BY52" s="1242"/>
      <c r="BZ52" s="1242"/>
      <c r="CA52" s="1242"/>
      <c r="CB52" s="1242"/>
      <c r="CC52" s="1242"/>
      <c r="CD52" s="1242"/>
      <c r="CE52" s="1242"/>
      <c r="CF52" s="1242"/>
      <c r="CG52" s="1242"/>
      <c r="CH52" s="1242"/>
      <c r="CI52" s="1242"/>
      <c r="CJ52" s="1242"/>
      <c r="CK52" s="1242"/>
      <c r="CL52" s="1242"/>
      <c r="CM52" s="1242"/>
      <c r="CN52" s="1242"/>
      <c r="CO52" s="1242"/>
      <c r="CP52" s="1242"/>
      <c r="CQ52" s="1242"/>
      <c r="CR52" s="1242"/>
      <c r="CS52" s="1242"/>
      <c r="CT52" s="1242"/>
      <c r="CU52" s="1242"/>
      <c r="CV52" s="1242"/>
      <c r="CW52" s="1242"/>
      <c r="CX52" s="1242"/>
      <c r="CY52" s="1242"/>
      <c r="CZ52" s="1242"/>
      <c r="DA52" s="1242"/>
      <c r="DB52" s="1242"/>
      <c r="DC52" s="1242"/>
    </row>
    <row r="53" spans="1:109" x14ac:dyDescent="0.15">
      <c r="A53" s="358"/>
      <c r="B53" s="247"/>
      <c r="G53" s="1247"/>
      <c r="H53" s="1247"/>
      <c r="I53" s="1237"/>
      <c r="J53" s="1237"/>
      <c r="K53" s="1243"/>
      <c r="L53" s="1243"/>
      <c r="M53" s="1243"/>
      <c r="N53" s="1243"/>
      <c r="AM53" s="359"/>
      <c r="AN53" s="1244"/>
      <c r="AO53" s="1244"/>
      <c r="AP53" s="1244"/>
      <c r="AQ53" s="1244"/>
      <c r="AR53" s="1244"/>
      <c r="AS53" s="1244"/>
      <c r="AT53" s="1244"/>
      <c r="AU53" s="1244"/>
      <c r="AV53" s="1244"/>
      <c r="AW53" s="1244"/>
      <c r="AX53" s="1244"/>
      <c r="AY53" s="1244"/>
      <c r="AZ53" s="1244"/>
      <c r="BA53" s="1244"/>
      <c r="BB53" s="1244" t="s">
        <v>574</v>
      </c>
      <c r="BC53" s="1244"/>
      <c r="BD53" s="1244"/>
      <c r="BE53" s="1244"/>
      <c r="BF53" s="1244"/>
      <c r="BG53" s="1244"/>
      <c r="BH53" s="1244"/>
      <c r="BI53" s="1244"/>
      <c r="BJ53" s="1244"/>
      <c r="BK53" s="1244"/>
      <c r="BL53" s="1244"/>
      <c r="BM53" s="1244"/>
      <c r="BN53" s="1244"/>
      <c r="BO53" s="1244"/>
      <c r="BP53" s="1242">
        <v>49.9</v>
      </c>
      <c r="BQ53" s="1242"/>
      <c r="BR53" s="1242"/>
      <c r="BS53" s="1242"/>
      <c r="BT53" s="1242"/>
      <c r="BU53" s="1242"/>
      <c r="BV53" s="1242"/>
      <c r="BW53" s="1242"/>
      <c r="BX53" s="1242">
        <v>56.6</v>
      </c>
      <c r="BY53" s="1242"/>
      <c r="BZ53" s="1242"/>
      <c r="CA53" s="1242"/>
      <c r="CB53" s="1242"/>
      <c r="CC53" s="1242"/>
      <c r="CD53" s="1242"/>
      <c r="CE53" s="1242"/>
      <c r="CF53" s="1242">
        <v>54.9</v>
      </c>
      <c r="CG53" s="1242"/>
      <c r="CH53" s="1242"/>
      <c r="CI53" s="1242"/>
      <c r="CJ53" s="1242"/>
      <c r="CK53" s="1242"/>
      <c r="CL53" s="1242"/>
      <c r="CM53" s="1242"/>
      <c r="CN53" s="1242">
        <v>56.6</v>
      </c>
      <c r="CO53" s="1242"/>
      <c r="CP53" s="1242"/>
      <c r="CQ53" s="1242"/>
      <c r="CR53" s="1242"/>
      <c r="CS53" s="1242"/>
      <c r="CT53" s="1242"/>
      <c r="CU53" s="1242"/>
      <c r="CV53" s="1242">
        <v>58.5</v>
      </c>
      <c r="CW53" s="1242"/>
      <c r="CX53" s="1242"/>
      <c r="CY53" s="1242"/>
      <c r="CZ53" s="1242"/>
      <c r="DA53" s="1242"/>
      <c r="DB53" s="1242"/>
      <c r="DC53" s="1242"/>
    </row>
    <row r="54" spans="1:109" x14ac:dyDescent="0.15">
      <c r="A54" s="358"/>
      <c r="B54" s="247"/>
      <c r="G54" s="1247"/>
      <c r="H54" s="1247"/>
      <c r="I54" s="1237"/>
      <c r="J54" s="1237"/>
      <c r="K54" s="1243"/>
      <c r="L54" s="1243"/>
      <c r="M54" s="1243"/>
      <c r="N54" s="1243"/>
      <c r="AM54" s="359"/>
      <c r="AN54" s="1244"/>
      <c r="AO54" s="1244"/>
      <c r="AP54" s="1244"/>
      <c r="AQ54" s="1244"/>
      <c r="AR54" s="1244"/>
      <c r="AS54" s="1244"/>
      <c r="AT54" s="1244"/>
      <c r="AU54" s="1244"/>
      <c r="AV54" s="1244"/>
      <c r="AW54" s="1244"/>
      <c r="AX54" s="1244"/>
      <c r="AY54" s="1244"/>
      <c r="AZ54" s="1244"/>
      <c r="BA54" s="1244"/>
      <c r="BB54" s="1244"/>
      <c r="BC54" s="1244"/>
      <c r="BD54" s="1244"/>
      <c r="BE54" s="1244"/>
      <c r="BF54" s="1244"/>
      <c r="BG54" s="1244"/>
      <c r="BH54" s="1244"/>
      <c r="BI54" s="1244"/>
      <c r="BJ54" s="1244"/>
      <c r="BK54" s="1244"/>
      <c r="BL54" s="1244"/>
      <c r="BM54" s="1244"/>
      <c r="BN54" s="1244"/>
      <c r="BO54" s="1244"/>
      <c r="BP54" s="1242"/>
      <c r="BQ54" s="1242"/>
      <c r="BR54" s="1242"/>
      <c r="BS54" s="1242"/>
      <c r="BT54" s="1242"/>
      <c r="BU54" s="1242"/>
      <c r="BV54" s="1242"/>
      <c r="BW54" s="1242"/>
      <c r="BX54" s="1242"/>
      <c r="BY54" s="1242"/>
      <c r="BZ54" s="1242"/>
      <c r="CA54" s="1242"/>
      <c r="CB54" s="1242"/>
      <c r="CC54" s="1242"/>
      <c r="CD54" s="1242"/>
      <c r="CE54" s="1242"/>
      <c r="CF54" s="1242"/>
      <c r="CG54" s="1242"/>
      <c r="CH54" s="1242"/>
      <c r="CI54" s="1242"/>
      <c r="CJ54" s="1242"/>
      <c r="CK54" s="1242"/>
      <c r="CL54" s="1242"/>
      <c r="CM54" s="1242"/>
      <c r="CN54" s="1242"/>
      <c r="CO54" s="1242"/>
      <c r="CP54" s="1242"/>
      <c r="CQ54" s="1242"/>
      <c r="CR54" s="1242"/>
      <c r="CS54" s="1242"/>
      <c r="CT54" s="1242"/>
      <c r="CU54" s="1242"/>
      <c r="CV54" s="1242"/>
      <c r="CW54" s="1242"/>
      <c r="CX54" s="1242"/>
      <c r="CY54" s="1242"/>
      <c r="CZ54" s="1242"/>
      <c r="DA54" s="1242"/>
      <c r="DB54" s="1242"/>
      <c r="DC54" s="1242"/>
    </row>
    <row r="55" spans="1:109" x14ac:dyDescent="0.15">
      <c r="A55" s="358"/>
      <c r="B55" s="247"/>
      <c r="G55" s="1237"/>
      <c r="H55" s="1237"/>
      <c r="I55" s="1237"/>
      <c r="J55" s="1237"/>
      <c r="K55" s="1243"/>
      <c r="L55" s="1243"/>
      <c r="M55" s="1243"/>
      <c r="N55" s="1243"/>
      <c r="AN55" s="1241" t="s">
        <v>575</v>
      </c>
      <c r="AO55" s="1241"/>
      <c r="AP55" s="1241"/>
      <c r="AQ55" s="1241"/>
      <c r="AR55" s="1241"/>
      <c r="AS55" s="1241"/>
      <c r="AT55" s="1241"/>
      <c r="AU55" s="1241"/>
      <c r="AV55" s="1241"/>
      <c r="AW55" s="1241"/>
      <c r="AX55" s="1241"/>
      <c r="AY55" s="1241"/>
      <c r="AZ55" s="1241"/>
      <c r="BA55" s="1241"/>
      <c r="BB55" s="1244" t="s">
        <v>573</v>
      </c>
      <c r="BC55" s="1244"/>
      <c r="BD55" s="1244"/>
      <c r="BE55" s="1244"/>
      <c r="BF55" s="1244"/>
      <c r="BG55" s="1244"/>
      <c r="BH55" s="1244"/>
      <c r="BI55" s="1244"/>
      <c r="BJ55" s="1244"/>
      <c r="BK55" s="1244"/>
      <c r="BL55" s="1244"/>
      <c r="BM55" s="1244"/>
      <c r="BN55" s="1244"/>
      <c r="BO55" s="1244"/>
      <c r="BP55" s="1242">
        <v>41.5</v>
      </c>
      <c r="BQ55" s="1242"/>
      <c r="BR55" s="1242"/>
      <c r="BS55" s="1242"/>
      <c r="BT55" s="1242"/>
      <c r="BU55" s="1242"/>
      <c r="BV55" s="1242"/>
      <c r="BW55" s="1242"/>
      <c r="BX55" s="1242">
        <v>25.2</v>
      </c>
      <c r="BY55" s="1242"/>
      <c r="BZ55" s="1242"/>
      <c r="CA55" s="1242"/>
      <c r="CB55" s="1242"/>
      <c r="CC55" s="1242"/>
      <c r="CD55" s="1242"/>
      <c r="CE55" s="1242"/>
      <c r="CF55" s="1242">
        <v>15.7</v>
      </c>
      <c r="CG55" s="1242"/>
      <c r="CH55" s="1242"/>
      <c r="CI55" s="1242"/>
      <c r="CJ55" s="1242"/>
      <c r="CK55" s="1242"/>
      <c r="CL55" s="1242"/>
      <c r="CM55" s="1242"/>
      <c r="CN55" s="1242">
        <v>10.199999999999999</v>
      </c>
      <c r="CO55" s="1242"/>
      <c r="CP55" s="1242"/>
      <c r="CQ55" s="1242"/>
      <c r="CR55" s="1242"/>
      <c r="CS55" s="1242"/>
      <c r="CT55" s="1242"/>
      <c r="CU55" s="1242"/>
      <c r="CV55" s="1242">
        <v>10.5</v>
      </c>
      <c r="CW55" s="1242"/>
      <c r="CX55" s="1242"/>
      <c r="CY55" s="1242"/>
      <c r="CZ55" s="1242"/>
      <c r="DA55" s="1242"/>
      <c r="DB55" s="1242"/>
      <c r="DC55" s="1242"/>
    </row>
    <row r="56" spans="1:109" x14ac:dyDescent="0.15">
      <c r="A56" s="358"/>
      <c r="B56" s="247"/>
      <c r="G56" s="1237"/>
      <c r="H56" s="1237"/>
      <c r="I56" s="1237"/>
      <c r="J56" s="1237"/>
      <c r="K56" s="1243"/>
      <c r="L56" s="1243"/>
      <c r="M56" s="1243"/>
      <c r="N56" s="1243"/>
      <c r="AN56" s="1241"/>
      <c r="AO56" s="1241"/>
      <c r="AP56" s="1241"/>
      <c r="AQ56" s="1241"/>
      <c r="AR56" s="1241"/>
      <c r="AS56" s="1241"/>
      <c r="AT56" s="1241"/>
      <c r="AU56" s="1241"/>
      <c r="AV56" s="1241"/>
      <c r="AW56" s="1241"/>
      <c r="AX56" s="1241"/>
      <c r="AY56" s="1241"/>
      <c r="AZ56" s="1241"/>
      <c r="BA56" s="1241"/>
      <c r="BB56" s="1244"/>
      <c r="BC56" s="1244"/>
      <c r="BD56" s="1244"/>
      <c r="BE56" s="1244"/>
      <c r="BF56" s="1244"/>
      <c r="BG56" s="1244"/>
      <c r="BH56" s="1244"/>
      <c r="BI56" s="1244"/>
      <c r="BJ56" s="1244"/>
      <c r="BK56" s="1244"/>
      <c r="BL56" s="1244"/>
      <c r="BM56" s="1244"/>
      <c r="BN56" s="1244"/>
      <c r="BO56" s="1244"/>
      <c r="BP56" s="1242"/>
      <c r="BQ56" s="1242"/>
      <c r="BR56" s="1242"/>
      <c r="BS56" s="1242"/>
      <c r="BT56" s="1242"/>
      <c r="BU56" s="1242"/>
      <c r="BV56" s="1242"/>
      <c r="BW56" s="1242"/>
      <c r="BX56" s="1242"/>
      <c r="BY56" s="1242"/>
      <c r="BZ56" s="1242"/>
      <c r="CA56" s="1242"/>
      <c r="CB56" s="1242"/>
      <c r="CC56" s="1242"/>
      <c r="CD56" s="1242"/>
      <c r="CE56" s="1242"/>
      <c r="CF56" s="1242"/>
      <c r="CG56" s="1242"/>
      <c r="CH56" s="1242"/>
      <c r="CI56" s="1242"/>
      <c r="CJ56" s="1242"/>
      <c r="CK56" s="1242"/>
      <c r="CL56" s="1242"/>
      <c r="CM56" s="1242"/>
      <c r="CN56" s="1242"/>
      <c r="CO56" s="1242"/>
      <c r="CP56" s="1242"/>
      <c r="CQ56" s="1242"/>
      <c r="CR56" s="1242"/>
      <c r="CS56" s="1242"/>
      <c r="CT56" s="1242"/>
      <c r="CU56" s="1242"/>
      <c r="CV56" s="1242"/>
      <c r="CW56" s="1242"/>
      <c r="CX56" s="1242"/>
      <c r="CY56" s="1242"/>
      <c r="CZ56" s="1242"/>
      <c r="DA56" s="1242"/>
      <c r="DB56" s="1242"/>
      <c r="DC56" s="1242"/>
    </row>
    <row r="57" spans="1:109" s="358" customFormat="1" x14ac:dyDescent="0.15">
      <c r="B57" s="362"/>
      <c r="G57" s="1237"/>
      <c r="H57" s="1237"/>
      <c r="I57" s="1246"/>
      <c r="J57" s="1246"/>
      <c r="K57" s="1243"/>
      <c r="L57" s="1243"/>
      <c r="M57" s="1243"/>
      <c r="N57" s="1243"/>
      <c r="AM57" s="243"/>
      <c r="AN57" s="1241"/>
      <c r="AO57" s="1241"/>
      <c r="AP57" s="1241"/>
      <c r="AQ57" s="1241"/>
      <c r="AR57" s="1241"/>
      <c r="AS57" s="1241"/>
      <c r="AT57" s="1241"/>
      <c r="AU57" s="1241"/>
      <c r="AV57" s="1241"/>
      <c r="AW57" s="1241"/>
      <c r="AX57" s="1241"/>
      <c r="AY57" s="1241"/>
      <c r="AZ57" s="1241"/>
      <c r="BA57" s="1241"/>
      <c r="BB57" s="1244" t="s">
        <v>574</v>
      </c>
      <c r="BC57" s="1244"/>
      <c r="BD57" s="1244"/>
      <c r="BE57" s="1244"/>
      <c r="BF57" s="1244"/>
      <c r="BG57" s="1244"/>
      <c r="BH57" s="1244"/>
      <c r="BI57" s="1244"/>
      <c r="BJ57" s="1244"/>
      <c r="BK57" s="1244"/>
      <c r="BL57" s="1244"/>
      <c r="BM57" s="1244"/>
      <c r="BN57" s="1244"/>
      <c r="BO57" s="1244"/>
      <c r="BP57" s="1242">
        <v>61.7</v>
      </c>
      <c r="BQ57" s="1242"/>
      <c r="BR57" s="1242"/>
      <c r="BS57" s="1242"/>
      <c r="BT57" s="1242"/>
      <c r="BU57" s="1242"/>
      <c r="BV57" s="1242"/>
      <c r="BW57" s="1242"/>
      <c r="BX57" s="1242">
        <v>62.5</v>
      </c>
      <c r="BY57" s="1242"/>
      <c r="BZ57" s="1242"/>
      <c r="CA57" s="1242"/>
      <c r="CB57" s="1242"/>
      <c r="CC57" s="1242"/>
      <c r="CD57" s="1242"/>
      <c r="CE57" s="1242"/>
      <c r="CF57" s="1242">
        <v>64.3</v>
      </c>
      <c r="CG57" s="1242"/>
      <c r="CH57" s="1242"/>
      <c r="CI57" s="1242"/>
      <c r="CJ57" s="1242"/>
      <c r="CK57" s="1242"/>
      <c r="CL57" s="1242"/>
      <c r="CM57" s="1242"/>
      <c r="CN57" s="1242">
        <v>64.7</v>
      </c>
      <c r="CO57" s="1242"/>
      <c r="CP57" s="1242"/>
      <c r="CQ57" s="1242"/>
      <c r="CR57" s="1242"/>
      <c r="CS57" s="1242"/>
      <c r="CT57" s="1242"/>
      <c r="CU57" s="1242"/>
      <c r="CV57" s="1242">
        <v>65.7</v>
      </c>
      <c r="CW57" s="1242"/>
      <c r="CX57" s="1242"/>
      <c r="CY57" s="1242"/>
      <c r="CZ57" s="1242"/>
      <c r="DA57" s="1242"/>
      <c r="DB57" s="1242"/>
      <c r="DC57" s="1242"/>
      <c r="DD57" s="363"/>
      <c r="DE57" s="362"/>
    </row>
    <row r="58" spans="1:109" s="358" customFormat="1" x14ac:dyDescent="0.15">
      <c r="A58" s="243"/>
      <c r="B58" s="362"/>
      <c r="G58" s="1237"/>
      <c r="H58" s="1237"/>
      <c r="I58" s="1246"/>
      <c r="J58" s="1246"/>
      <c r="K58" s="1243"/>
      <c r="L58" s="1243"/>
      <c r="M58" s="1243"/>
      <c r="N58" s="1243"/>
      <c r="AM58" s="243"/>
      <c r="AN58" s="1241"/>
      <c r="AO58" s="1241"/>
      <c r="AP58" s="1241"/>
      <c r="AQ58" s="1241"/>
      <c r="AR58" s="1241"/>
      <c r="AS58" s="1241"/>
      <c r="AT58" s="1241"/>
      <c r="AU58" s="1241"/>
      <c r="AV58" s="1241"/>
      <c r="AW58" s="1241"/>
      <c r="AX58" s="1241"/>
      <c r="AY58" s="1241"/>
      <c r="AZ58" s="1241"/>
      <c r="BA58" s="1241"/>
      <c r="BB58" s="1244"/>
      <c r="BC58" s="1244"/>
      <c r="BD58" s="1244"/>
      <c r="BE58" s="1244"/>
      <c r="BF58" s="1244"/>
      <c r="BG58" s="1244"/>
      <c r="BH58" s="1244"/>
      <c r="BI58" s="1244"/>
      <c r="BJ58" s="1244"/>
      <c r="BK58" s="1244"/>
      <c r="BL58" s="1244"/>
      <c r="BM58" s="1244"/>
      <c r="BN58" s="1244"/>
      <c r="BO58" s="1244"/>
      <c r="BP58" s="1242"/>
      <c r="BQ58" s="1242"/>
      <c r="BR58" s="1242"/>
      <c r="BS58" s="1242"/>
      <c r="BT58" s="1242"/>
      <c r="BU58" s="1242"/>
      <c r="BV58" s="1242"/>
      <c r="BW58" s="1242"/>
      <c r="BX58" s="1242"/>
      <c r="BY58" s="1242"/>
      <c r="BZ58" s="1242"/>
      <c r="CA58" s="1242"/>
      <c r="CB58" s="1242"/>
      <c r="CC58" s="1242"/>
      <c r="CD58" s="1242"/>
      <c r="CE58" s="1242"/>
      <c r="CF58" s="1242"/>
      <c r="CG58" s="1242"/>
      <c r="CH58" s="1242"/>
      <c r="CI58" s="1242"/>
      <c r="CJ58" s="1242"/>
      <c r="CK58" s="1242"/>
      <c r="CL58" s="1242"/>
      <c r="CM58" s="1242"/>
      <c r="CN58" s="1242"/>
      <c r="CO58" s="1242"/>
      <c r="CP58" s="1242"/>
      <c r="CQ58" s="1242"/>
      <c r="CR58" s="1242"/>
      <c r="CS58" s="1242"/>
      <c r="CT58" s="1242"/>
      <c r="CU58" s="1242"/>
      <c r="CV58" s="1242"/>
      <c r="CW58" s="1242"/>
      <c r="CX58" s="1242"/>
      <c r="CY58" s="1242"/>
      <c r="CZ58" s="1242"/>
      <c r="DA58" s="1242"/>
      <c r="DB58" s="1242"/>
      <c r="DC58" s="1242"/>
      <c r="DD58" s="363"/>
      <c r="DE58" s="362"/>
    </row>
    <row r="59" spans="1:109" s="358" customFormat="1" x14ac:dyDescent="0.15">
      <c r="A59" s="243"/>
      <c r="B59" s="362"/>
      <c r="K59" s="364"/>
      <c r="L59" s="364"/>
      <c r="M59" s="364"/>
      <c r="N59" s="364"/>
      <c r="AQ59" s="364"/>
      <c r="AR59" s="364"/>
      <c r="AS59" s="364"/>
      <c r="AT59" s="364"/>
      <c r="BC59" s="364"/>
      <c r="BD59" s="364"/>
      <c r="BE59" s="364"/>
      <c r="BF59" s="364"/>
      <c r="BO59" s="364"/>
      <c r="BP59" s="364"/>
      <c r="BQ59" s="364"/>
      <c r="BR59" s="364"/>
      <c r="CA59" s="364"/>
      <c r="CB59" s="364"/>
      <c r="CC59" s="364"/>
      <c r="CD59" s="364"/>
      <c r="CM59" s="364"/>
      <c r="CN59" s="364"/>
      <c r="CO59" s="364"/>
      <c r="CP59" s="364"/>
      <c r="CY59" s="364"/>
      <c r="CZ59" s="364"/>
      <c r="DA59" s="364"/>
      <c r="DB59" s="364"/>
      <c r="DC59" s="364"/>
      <c r="DD59" s="363"/>
      <c r="DE59" s="362"/>
    </row>
    <row r="60" spans="1:109" s="358" customFormat="1" x14ac:dyDescent="0.15">
      <c r="A60" s="243"/>
      <c r="B60" s="362"/>
      <c r="K60" s="364"/>
      <c r="L60" s="364"/>
      <c r="M60" s="364"/>
      <c r="N60" s="364"/>
      <c r="AQ60" s="364"/>
      <c r="AR60" s="364"/>
      <c r="AS60" s="364"/>
      <c r="AT60" s="364"/>
      <c r="BC60" s="364"/>
      <c r="BD60" s="364"/>
      <c r="BE60" s="364"/>
      <c r="BF60" s="364"/>
      <c r="BO60" s="364"/>
      <c r="BP60" s="364"/>
      <c r="BQ60" s="364"/>
      <c r="BR60" s="364"/>
      <c r="CA60" s="364"/>
      <c r="CB60" s="364"/>
      <c r="CC60" s="364"/>
      <c r="CD60" s="364"/>
      <c r="CM60" s="364"/>
      <c r="CN60" s="364"/>
      <c r="CO60" s="364"/>
      <c r="CP60" s="364"/>
      <c r="CY60" s="364"/>
      <c r="CZ60" s="364"/>
      <c r="DA60" s="364"/>
      <c r="DB60" s="364"/>
      <c r="DC60" s="364"/>
      <c r="DD60" s="363"/>
      <c r="DE60" s="362"/>
    </row>
    <row r="61" spans="1:109" s="358" customFormat="1" x14ac:dyDescent="0.15">
      <c r="A61" s="243"/>
      <c r="B61" s="365"/>
      <c r="C61" s="366"/>
      <c r="D61" s="366"/>
      <c r="E61" s="366"/>
      <c r="F61" s="366"/>
      <c r="G61" s="366"/>
      <c r="H61" s="366"/>
      <c r="I61" s="366"/>
      <c r="J61" s="366"/>
      <c r="K61" s="366"/>
      <c r="L61" s="366"/>
      <c r="M61" s="367"/>
      <c r="N61" s="367"/>
      <c r="O61" s="366"/>
      <c r="P61" s="366"/>
      <c r="Q61" s="366"/>
      <c r="R61" s="366"/>
      <c r="S61" s="366"/>
      <c r="T61" s="366"/>
      <c r="U61" s="366"/>
      <c r="V61" s="366"/>
      <c r="W61" s="366"/>
      <c r="X61" s="366"/>
      <c r="Y61" s="366"/>
      <c r="Z61" s="366"/>
      <c r="AA61" s="366"/>
      <c r="AB61" s="366"/>
      <c r="AC61" s="366"/>
      <c r="AD61" s="366"/>
      <c r="AE61" s="366"/>
      <c r="AF61" s="366"/>
      <c r="AG61" s="366"/>
      <c r="AH61" s="366"/>
      <c r="AI61" s="366"/>
      <c r="AJ61" s="366"/>
      <c r="AK61" s="366"/>
      <c r="AL61" s="366"/>
      <c r="AM61" s="366"/>
      <c r="AN61" s="366"/>
      <c r="AO61" s="366"/>
      <c r="AP61" s="366"/>
      <c r="AQ61" s="366"/>
      <c r="AR61" s="366"/>
      <c r="AS61" s="367"/>
      <c r="AT61" s="367"/>
      <c r="AU61" s="366"/>
      <c r="AV61" s="366"/>
      <c r="AW61" s="366"/>
      <c r="AX61" s="366"/>
      <c r="AY61" s="366"/>
      <c r="AZ61" s="366"/>
      <c r="BA61" s="366"/>
      <c r="BB61" s="366"/>
      <c r="BC61" s="366"/>
      <c r="BD61" s="366"/>
      <c r="BE61" s="367"/>
      <c r="BF61" s="367"/>
      <c r="BG61" s="366"/>
      <c r="BH61" s="366"/>
      <c r="BI61" s="366"/>
      <c r="BJ61" s="366"/>
      <c r="BK61" s="366"/>
      <c r="BL61" s="366"/>
      <c r="BM61" s="366"/>
      <c r="BN61" s="366"/>
      <c r="BO61" s="366"/>
      <c r="BP61" s="366"/>
      <c r="BQ61" s="367"/>
      <c r="BR61" s="367"/>
      <c r="BS61" s="366"/>
      <c r="BT61" s="366"/>
      <c r="BU61" s="366"/>
      <c r="BV61" s="366"/>
      <c r="BW61" s="366"/>
      <c r="BX61" s="366"/>
      <c r="BY61" s="366"/>
      <c r="BZ61" s="366"/>
      <c r="CA61" s="366"/>
      <c r="CB61" s="366"/>
      <c r="CC61" s="367"/>
      <c r="CD61" s="367"/>
      <c r="CE61" s="366"/>
      <c r="CF61" s="366"/>
      <c r="CG61" s="366"/>
      <c r="CH61" s="366"/>
      <c r="CI61" s="366"/>
      <c r="CJ61" s="366"/>
      <c r="CK61" s="366"/>
      <c r="CL61" s="366"/>
      <c r="CM61" s="366"/>
      <c r="CN61" s="366"/>
      <c r="CO61" s="367"/>
      <c r="CP61" s="367"/>
      <c r="CQ61" s="366"/>
      <c r="CR61" s="366"/>
      <c r="CS61" s="366"/>
      <c r="CT61" s="366"/>
      <c r="CU61" s="366"/>
      <c r="CV61" s="366"/>
      <c r="CW61" s="366"/>
      <c r="CX61" s="366"/>
      <c r="CY61" s="366"/>
      <c r="CZ61" s="366"/>
      <c r="DA61" s="367"/>
      <c r="DB61" s="367"/>
      <c r="DC61" s="367"/>
      <c r="DD61" s="368"/>
      <c r="DE61" s="362"/>
    </row>
    <row r="62" spans="1:109" x14ac:dyDescent="0.15">
      <c r="B62" s="356"/>
      <c r="C62" s="356"/>
      <c r="D62" s="356"/>
      <c r="E62" s="356"/>
      <c r="F62" s="356"/>
      <c r="G62" s="356"/>
      <c r="H62" s="356"/>
      <c r="I62" s="356"/>
      <c r="J62" s="356"/>
      <c r="K62" s="356"/>
      <c r="L62" s="356"/>
      <c r="M62" s="356"/>
      <c r="N62" s="356"/>
      <c r="O62" s="356"/>
      <c r="P62" s="356"/>
      <c r="Q62" s="356"/>
      <c r="R62" s="356"/>
      <c r="S62" s="356"/>
      <c r="T62" s="356"/>
      <c r="U62" s="356"/>
      <c r="V62" s="356"/>
      <c r="W62" s="356"/>
      <c r="X62" s="356"/>
      <c r="Y62" s="356"/>
      <c r="Z62" s="356"/>
      <c r="AA62" s="356"/>
      <c r="AB62" s="356"/>
      <c r="AC62" s="356"/>
      <c r="AD62" s="356"/>
      <c r="AE62" s="356"/>
      <c r="AF62" s="356"/>
      <c r="AG62" s="356"/>
      <c r="AH62" s="356"/>
      <c r="AI62" s="356"/>
      <c r="AJ62" s="356"/>
      <c r="AK62" s="356"/>
      <c r="AL62" s="356"/>
      <c r="AM62" s="356"/>
      <c r="AN62" s="356"/>
      <c r="AO62" s="356"/>
      <c r="AP62" s="356"/>
      <c r="AQ62" s="356"/>
      <c r="AR62" s="356"/>
      <c r="AS62" s="356"/>
      <c r="AT62" s="356"/>
      <c r="AU62" s="356"/>
      <c r="AV62" s="356"/>
      <c r="AW62" s="356"/>
      <c r="AX62" s="356"/>
      <c r="AY62" s="356"/>
      <c r="AZ62" s="356"/>
      <c r="BA62" s="356"/>
      <c r="BB62" s="356"/>
      <c r="BC62" s="356"/>
      <c r="BD62" s="356"/>
      <c r="BE62" s="356"/>
      <c r="BF62" s="356"/>
      <c r="BG62" s="356"/>
      <c r="BH62" s="356"/>
      <c r="BI62" s="356"/>
      <c r="BJ62" s="356"/>
      <c r="BK62" s="356"/>
      <c r="BL62" s="356"/>
      <c r="BM62" s="356"/>
      <c r="BN62" s="356"/>
      <c r="BO62" s="356"/>
      <c r="BP62" s="356"/>
      <c r="BQ62" s="356"/>
      <c r="BR62" s="356"/>
      <c r="BS62" s="356"/>
      <c r="BT62" s="356"/>
      <c r="BU62" s="356"/>
      <c r="BV62" s="356"/>
      <c r="BW62" s="356"/>
      <c r="BX62" s="356"/>
      <c r="BY62" s="356"/>
      <c r="BZ62" s="356"/>
      <c r="CA62" s="356"/>
      <c r="CB62" s="356"/>
      <c r="CC62" s="356"/>
      <c r="CD62" s="356"/>
      <c r="CE62" s="356"/>
      <c r="CF62" s="356"/>
      <c r="CG62" s="356"/>
      <c r="CH62" s="356"/>
      <c r="CI62" s="356"/>
      <c r="CJ62" s="356"/>
      <c r="CK62" s="356"/>
      <c r="CL62" s="356"/>
      <c r="CM62" s="356"/>
      <c r="CN62" s="356"/>
      <c r="CO62" s="356"/>
      <c r="CP62" s="356"/>
      <c r="CQ62" s="356"/>
      <c r="CR62" s="356"/>
      <c r="CS62" s="356"/>
      <c r="CT62" s="356"/>
      <c r="CU62" s="356"/>
      <c r="CV62" s="356"/>
      <c r="CW62" s="356"/>
      <c r="CX62" s="356"/>
      <c r="CY62" s="356"/>
      <c r="CZ62" s="356"/>
      <c r="DA62" s="356"/>
      <c r="DB62" s="356"/>
      <c r="DC62" s="356"/>
      <c r="DD62" s="356"/>
      <c r="DE62" s="243"/>
    </row>
    <row r="63" spans="1:109" ht="17.25" x14ac:dyDescent="0.15">
      <c r="B63" s="300" t="s">
        <v>576</v>
      </c>
    </row>
    <row r="64" spans="1:109" x14ac:dyDescent="0.15">
      <c r="B64" s="247"/>
      <c r="G64" s="357"/>
      <c r="I64" s="369"/>
      <c r="J64" s="369"/>
      <c r="K64" s="369"/>
      <c r="L64" s="369"/>
      <c r="M64" s="369"/>
      <c r="N64" s="370"/>
      <c r="AM64" s="357"/>
      <c r="AN64" s="357" t="s">
        <v>569</v>
      </c>
      <c r="AP64" s="358"/>
      <c r="AQ64" s="358"/>
      <c r="AR64" s="358"/>
      <c r="AY64" s="357"/>
      <c r="BA64" s="358"/>
      <c r="BB64" s="358"/>
      <c r="BC64" s="358"/>
      <c r="BK64" s="357"/>
      <c r="BM64" s="358"/>
      <c r="BN64" s="358"/>
      <c r="BO64" s="358"/>
      <c r="BW64" s="357"/>
      <c r="BY64" s="358"/>
      <c r="BZ64" s="358"/>
      <c r="CA64" s="358"/>
      <c r="CI64" s="357"/>
      <c r="CK64" s="358"/>
      <c r="CL64" s="358"/>
      <c r="CM64" s="358"/>
      <c r="CU64" s="357"/>
      <c r="CW64" s="358"/>
      <c r="CX64" s="358"/>
      <c r="CY64" s="358"/>
    </row>
    <row r="65" spans="2:107" x14ac:dyDescent="0.15">
      <c r="B65" s="247"/>
      <c r="AN65" s="1228" t="s">
        <v>577</v>
      </c>
      <c r="AO65" s="1229"/>
      <c r="AP65" s="1229"/>
      <c r="AQ65" s="1229"/>
      <c r="AR65" s="1229"/>
      <c r="AS65" s="1229"/>
      <c r="AT65" s="1229"/>
      <c r="AU65" s="1229"/>
      <c r="AV65" s="1229"/>
      <c r="AW65" s="1229"/>
      <c r="AX65" s="1229"/>
      <c r="AY65" s="1229"/>
      <c r="AZ65" s="1229"/>
      <c r="BA65" s="1229"/>
      <c r="BB65" s="1229"/>
      <c r="BC65" s="1229"/>
      <c r="BD65" s="1229"/>
      <c r="BE65" s="1229"/>
      <c r="BF65" s="1229"/>
      <c r="BG65" s="1229"/>
      <c r="BH65" s="1229"/>
      <c r="BI65" s="1229"/>
      <c r="BJ65" s="1229"/>
      <c r="BK65" s="1229"/>
      <c r="BL65" s="1229"/>
      <c r="BM65" s="1229"/>
      <c r="BN65" s="1229"/>
      <c r="BO65" s="1229"/>
      <c r="BP65" s="1229"/>
      <c r="BQ65" s="1229"/>
      <c r="BR65" s="1229"/>
      <c r="BS65" s="1229"/>
      <c r="BT65" s="1229"/>
      <c r="BU65" s="1229"/>
      <c r="BV65" s="1229"/>
      <c r="BW65" s="1229"/>
      <c r="BX65" s="1229"/>
      <c r="BY65" s="1229"/>
      <c r="BZ65" s="1229"/>
      <c r="CA65" s="1229"/>
      <c r="CB65" s="1229"/>
      <c r="CC65" s="1229"/>
      <c r="CD65" s="1229"/>
      <c r="CE65" s="1229"/>
      <c r="CF65" s="1229"/>
      <c r="CG65" s="1229"/>
      <c r="CH65" s="1229"/>
      <c r="CI65" s="1229"/>
      <c r="CJ65" s="1229"/>
      <c r="CK65" s="1229"/>
      <c r="CL65" s="1229"/>
      <c r="CM65" s="1229"/>
      <c r="CN65" s="1229"/>
      <c r="CO65" s="1229"/>
      <c r="CP65" s="1229"/>
      <c r="CQ65" s="1229"/>
      <c r="CR65" s="1229"/>
      <c r="CS65" s="1229"/>
      <c r="CT65" s="1229"/>
      <c r="CU65" s="1229"/>
      <c r="CV65" s="1229"/>
      <c r="CW65" s="1229"/>
      <c r="CX65" s="1229"/>
      <c r="CY65" s="1229"/>
      <c r="CZ65" s="1229"/>
      <c r="DA65" s="1229"/>
      <c r="DB65" s="1229"/>
      <c r="DC65" s="1230"/>
    </row>
    <row r="66" spans="2:107" x14ac:dyDescent="0.15">
      <c r="B66" s="247"/>
      <c r="AN66" s="1231"/>
      <c r="AO66" s="1232"/>
      <c r="AP66" s="1232"/>
      <c r="AQ66" s="1232"/>
      <c r="AR66" s="1232"/>
      <c r="AS66" s="1232"/>
      <c r="AT66" s="1232"/>
      <c r="AU66" s="1232"/>
      <c r="AV66" s="1232"/>
      <c r="AW66" s="1232"/>
      <c r="AX66" s="1232"/>
      <c r="AY66" s="1232"/>
      <c r="AZ66" s="1232"/>
      <c r="BA66" s="1232"/>
      <c r="BB66" s="1232"/>
      <c r="BC66" s="1232"/>
      <c r="BD66" s="1232"/>
      <c r="BE66" s="1232"/>
      <c r="BF66" s="1232"/>
      <c r="BG66" s="1232"/>
      <c r="BH66" s="1232"/>
      <c r="BI66" s="1232"/>
      <c r="BJ66" s="1232"/>
      <c r="BK66" s="1232"/>
      <c r="BL66" s="1232"/>
      <c r="BM66" s="1232"/>
      <c r="BN66" s="1232"/>
      <c r="BO66" s="1232"/>
      <c r="BP66" s="1232"/>
      <c r="BQ66" s="1232"/>
      <c r="BR66" s="1232"/>
      <c r="BS66" s="1232"/>
      <c r="BT66" s="1232"/>
      <c r="BU66" s="1232"/>
      <c r="BV66" s="1232"/>
      <c r="BW66" s="1232"/>
      <c r="BX66" s="1232"/>
      <c r="BY66" s="1232"/>
      <c r="BZ66" s="1232"/>
      <c r="CA66" s="1232"/>
      <c r="CB66" s="1232"/>
      <c r="CC66" s="1232"/>
      <c r="CD66" s="1232"/>
      <c r="CE66" s="1232"/>
      <c r="CF66" s="1232"/>
      <c r="CG66" s="1232"/>
      <c r="CH66" s="1232"/>
      <c r="CI66" s="1232"/>
      <c r="CJ66" s="1232"/>
      <c r="CK66" s="1232"/>
      <c r="CL66" s="1232"/>
      <c r="CM66" s="1232"/>
      <c r="CN66" s="1232"/>
      <c r="CO66" s="1232"/>
      <c r="CP66" s="1232"/>
      <c r="CQ66" s="1232"/>
      <c r="CR66" s="1232"/>
      <c r="CS66" s="1232"/>
      <c r="CT66" s="1232"/>
      <c r="CU66" s="1232"/>
      <c r="CV66" s="1232"/>
      <c r="CW66" s="1232"/>
      <c r="CX66" s="1232"/>
      <c r="CY66" s="1232"/>
      <c r="CZ66" s="1232"/>
      <c r="DA66" s="1232"/>
      <c r="DB66" s="1232"/>
      <c r="DC66" s="1233"/>
    </row>
    <row r="67" spans="2:107" x14ac:dyDescent="0.15">
      <c r="B67" s="247"/>
      <c r="AN67" s="1231"/>
      <c r="AO67" s="1232"/>
      <c r="AP67" s="1232"/>
      <c r="AQ67" s="1232"/>
      <c r="AR67" s="1232"/>
      <c r="AS67" s="1232"/>
      <c r="AT67" s="1232"/>
      <c r="AU67" s="1232"/>
      <c r="AV67" s="1232"/>
      <c r="AW67" s="1232"/>
      <c r="AX67" s="1232"/>
      <c r="AY67" s="1232"/>
      <c r="AZ67" s="1232"/>
      <c r="BA67" s="1232"/>
      <c r="BB67" s="1232"/>
      <c r="BC67" s="1232"/>
      <c r="BD67" s="1232"/>
      <c r="BE67" s="1232"/>
      <c r="BF67" s="1232"/>
      <c r="BG67" s="1232"/>
      <c r="BH67" s="1232"/>
      <c r="BI67" s="1232"/>
      <c r="BJ67" s="1232"/>
      <c r="BK67" s="1232"/>
      <c r="BL67" s="1232"/>
      <c r="BM67" s="1232"/>
      <c r="BN67" s="1232"/>
      <c r="BO67" s="1232"/>
      <c r="BP67" s="1232"/>
      <c r="BQ67" s="1232"/>
      <c r="BR67" s="1232"/>
      <c r="BS67" s="1232"/>
      <c r="BT67" s="1232"/>
      <c r="BU67" s="1232"/>
      <c r="BV67" s="1232"/>
      <c r="BW67" s="1232"/>
      <c r="BX67" s="1232"/>
      <c r="BY67" s="1232"/>
      <c r="BZ67" s="1232"/>
      <c r="CA67" s="1232"/>
      <c r="CB67" s="1232"/>
      <c r="CC67" s="1232"/>
      <c r="CD67" s="1232"/>
      <c r="CE67" s="1232"/>
      <c r="CF67" s="1232"/>
      <c r="CG67" s="1232"/>
      <c r="CH67" s="1232"/>
      <c r="CI67" s="1232"/>
      <c r="CJ67" s="1232"/>
      <c r="CK67" s="1232"/>
      <c r="CL67" s="1232"/>
      <c r="CM67" s="1232"/>
      <c r="CN67" s="1232"/>
      <c r="CO67" s="1232"/>
      <c r="CP67" s="1232"/>
      <c r="CQ67" s="1232"/>
      <c r="CR67" s="1232"/>
      <c r="CS67" s="1232"/>
      <c r="CT67" s="1232"/>
      <c r="CU67" s="1232"/>
      <c r="CV67" s="1232"/>
      <c r="CW67" s="1232"/>
      <c r="CX67" s="1232"/>
      <c r="CY67" s="1232"/>
      <c r="CZ67" s="1232"/>
      <c r="DA67" s="1232"/>
      <c r="DB67" s="1232"/>
      <c r="DC67" s="1233"/>
    </row>
    <row r="68" spans="2:107" x14ac:dyDescent="0.15">
      <c r="B68" s="247"/>
      <c r="AN68" s="1231"/>
      <c r="AO68" s="1232"/>
      <c r="AP68" s="1232"/>
      <c r="AQ68" s="1232"/>
      <c r="AR68" s="1232"/>
      <c r="AS68" s="1232"/>
      <c r="AT68" s="1232"/>
      <c r="AU68" s="1232"/>
      <c r="AV68" s="1232"/>
      <c r="AW68" s="1232"/>
      <c r="AX68" s="1232"/>
      <c r="AY68" s="1232"/>
      <c r="AZ68" s="1232"/>
      <c r="BA68" s="1232"/>
      <c r="BB68" s="1232"/>
      <c r="BC68" s="1232"/>
      <c r="BD68" s="1232"/>
      <c r="BE68" s="1232"/>
      <c r="BF68" s="1232"/>
      <c r="BG68" s="1232"/>
      <c r="BH68" s="1232"/>
      <c r="BI68" s="1232"/>
      <c r="BJ68" s="1232"/>
      <c r="BK68" s="1232"/>
      <c r="BL68" s="1232"/>
      <c r="BM68" s="1232"/>
      <c r="BN68" s="1232"/>
      <c r="BO68" s="1232"/>
      <c r="BP68" s="1232"/>
      <c r="BQ68" s="1232"/>
      <c r="BR68" s="1232"/>
      <c r="BS68" s="1232"/>
      <c r="BT68" s="1232"/>
      <c r="BU68" s="1232"/>
      <c r="BV68" s="1232"/>
      <c r="BW68" s="1232"/>
      <c r="BX68" s="1232"/>
      <c r="BY68" s="1232"/>
      <c r="BZ68" s="1232"/>
      <c r="CA68" s="1232"/>
      <c r="CB68" s="1232"/>
      <c r="CC68" s="1232"/>
      <c r="CD68" s="1232"/>
      <c r="CE68" s="1232"/>
      <c r="CF68" s="1232"/>
      <c r="CG68" s="1232"/>
      <c r="CH68" s="1232"/>
      <c r="CI68" s="1232"/>
      <c r="CJ68" s="1232"/>
      <c r="CK68" s="1232"/>
      <c r="CL68" s="1232"/>
      <c r="CM68" s="1232"/>
      <c r="CN68" s="1232"/>
      <c r="CO68" s="1232"/>
      <c r="CP68" s="1232"/>
      <c r="CQ68" s="1232"/>
      <c r="CR68" s="1232"/>
      <c r="CS68" s="1232"/>
      <c r="CT68" s="1232"/>
      <c r="CU68" s="1232"/>
      <c r="CV68" s="1232"/>
      <c r="CW68" s="1232"/>
      <c r="CX68" s="1232"/>
      <c r="CY68" s="1232"/>
      <c r="CZ68" s="1232"/>
      <c r="DA68" s="1232"/>
      <c r="DB68" s="1232"/>
      <c r="DC68" s="1233"/>
    </row>
    <row r="69" spans="2:107" x14ac:dyDescent="0.15">
      <c r="B69" s="247"/>
      <c r="AN69" s="1234"/>
      <c r="AO69" s="1235"/>
      <c r="AP69" s="1235"/>
      <c r="AQ69" s="1235"/>
      <c r="AR69" s="1235"/>
      <c r="AS69" s="1235"/>
      <c r="AT69" s="1235"/>
      <c r="AU69" s="1235"/>
      <c r="AV69" s="1235"/>
      <c r="AW69" s="1235"/>
      <c r="AX69" s="1235"/>
      <c r="AY69" s="1235"/>
      <c r="AZ69" s="1235"/>
      <c r="BA69" s="1235"/>
      <c r="BB69" s="1235"/>
      <c r="BC69" s="1235"/>
      <c r="BD69" s="1235"/>
      <c r="BE69" s="1235"/>
      <c r="BF69" s="1235"/>
      <c r="BG69" s="1235"/>
      <c r="BH69" s="1235"/>
      <c r="BI69" s="1235"/>
      <c r="BJ69" s="1235"/>
      <c r="BK69" s="1235"/>
      <c r="BL69" s="1235"/>
      <c r="BM69" s="1235"/>
      <c r="BN69" s="1235"/>
      <c r="BO69" s="1235"/>
      <c r="BP69" s="1235"/>
      <c r="BQ69" s="1235"/>
      <c r="BR69" s="1235"/>
      <c r="BS69" s="1235"/>
      <c r="BT69" s="1235"/>
      <c r="BU69" s="1235"/>
      <c r="BV69" s="1235"/>
      <c r="BW69" s="1235"/>
      <c r="BX69" s="1235"/>
      <c r="BY69" s="1235"/>
      <c r="BZ69" s="1235"/>
      <c r="CA69" s="1235"/>
      <c r="CB69" s="1235"/>
      <c r="CC69" s="1235"/>
      <c r="CD69" s="1235"/>
      <c r="CE69" s="1235"/>
      <c r="CF69" s="1235"/>
      <c r="CG69" s="1235"/>
      <c r="CH69" s="1235"/>
      <c r="CI69" s="1235"/>
      <c r="CJ69" s="1235"/>
      <c r="CK69" s="1235"/>
      <c r="CL69" s="1235"/>
      <c r="CM69" s="1235"/>
      <c r="CN69" s="1235"/>
      <c r="CO69" s="1235"/>
      <c r="CP69" s="1235"/>
      <c r="CQ69" s="1235"/>
      <c r="CR69" s="1235"/>
      <c r="CS69" s="1235"/>
      <c r="CT69" s="1235"/>
      <c r="CU69" s="1235"/>
      <c r="CV69" s="1235"/>
      <c r="CW69" s="1235"/>
      <c r="CX69" s="1235"/>
      <c r="CY69" s="1235"/>
      <c r="CZ69" s="1235"/>
      <c r="DA69" s="1235"/>
      <c r="DB69" s="1235"/>
      <c r="DC69" s="1236"/>
    </row>
    <row r="70" spans="2:107" x14ac:dyDescent="0.15">
      <c r="B70" s="247"/>
      <c r="H70" s="371"/>
      <c r="I70" s="371"/>
      <c r="J70" s="372"/>
      <c r="K70" s="372"/>
      <c r="L70" s="373"/>
      <c r="M70" s="372"/>
      <c r="N70" s="373"/>
      <c r="AN70" s="359"/>
      <c r="AO70" s="359"/>
      <c r="AP70" s="359"/>
      <c r="AZ70" s="359"/>
      <c r="BA70" s="359"/>
      <c r="BB70" s="359"/>
      <c r="BL70" s="359"/>
      <c r="BM70" s="359"/>
      <c r="BN70" s="359"/>
      <c r="BX70" s="359"/>
      <c r="BY70" s="359"/>
      <c r="BZ70" s="359"/>
      <c r="CJ70" s="359"/>
      <c r="CK70" s="359"/>
      <c r="CL70" s="359"/>
      <c r="CV70" s="359"/>
      <c r="CW70" s="359"/>
      <c r="CX70" s="359"/>
    </row>
    <row r="71" spans="2:107" x14ac:dyDescent="0.15">
      <c r="B71" s="247"/>
      <c r="G71" s="374"/>
      <c r="I71" s="375"/>
      <c r="J71" s="372"/>
      <c r="K71" s="372"/>
      <c r="L71" s="373"/>
      <c r="M71" s="372"/>
      <c r="N71" s="373"/>
      <c r="AM71" s="374"/>
      <c r="AN71" s="243" t="s">
        <v>571</v>
      </c>
    </row>
    <row r="72" spans="2:107" x14ac:dyDescent="0.15">
      <c r="B72" s="247"/>
      <c r="G72" s="1237"/>
      <c r="H72" s="1237"/>
      <c r="I72" s="1237"/>
      <c r="J72" s="1237"/>
      <c r="K72" s="360"/>
      <c r="L72" s="360"/>
      <c r="M72" s="361"/>
      <c r="N72" s="361"/>
      <c r="AN72" s="1238"/>
      <c r="AO72" s="1239"/>
      <c r="AP72" s="1239"/>
      <c r="AQ72" s="1239"/>
      <c r="AR72" s="1239"/>
      <c r="AS72" s="1239"/>
      <c r="AT72" s="1239"/>
      <c r="AU72" s="1239"/>
      <c r="AV72" s="1239"/>
      <c r="AW72" s="1239"/>
      <c r="AX72" s="1239"/>
      <c r="AY72" s="1239"/>
      <c r="AZ72" s="1239"/>
      <c r="BA72" s="1239"/>
      <c r="BB72" s="1239"/>
      <c r="BC72" s="1239"/>
      <c r="BD72" s="1239"/>
      <c r="BE72" s="1239"/>
      <c r="BF72" s="1239"/>
      <c r="BG72" s="1239"/>
      <c r="BH72" s="1239"/>
      <c r="BI72" s="1239"/>
      <c r="BJ72" s="1239"/>
      <c r="BK72" s="1239"/>
      <c r="BL72" s="1239"/>
      <c r="BM72" s="1239"/>
      <c r="BN72" s="1239"/>
      <c r="BO72" s="1240"/>
      <c r="BP72" s="1241" t="s">
        <v>526</v>
      </c>
      <c r="BQ72" s="1241"/>
      <c r="BR72" s="1241"/>
      <c r="BS72" s="1241"/>
      <c r="BT72" s="1241"/>
      <c r="BU72" s="1241"/>
      <c r="BV72" s="1241"/>
      <c r="BW72" s="1241"/>
      <c r="BX72" s="1241" t="s">
        <v>527</v>
      </c>
      <c r="BY72" s="1241"/>
      <c r="BZ72" s="1241"/>
      <c r="CA72" s="1241"/>
      <c r="CB72" s="1241"/>
      <c r="CC72" s="1241"/>
      <c r="CD72" s="1241"/>
      <c r="CE72" s="1241"/>
      <c r="CF72" s="1241" t="s">
        <v>528</v>
      </c>
      <c r="CG72" s="1241"/>
      <c r="CH72" s="1241"/>
      <c r="CI72" s="1241"/>
      <c r="CJ72" s="1241"/>
      <c r="CK72" s="1241"/>
      <c r="CL72" s="1241"/>
      <c r="CM72" s="1241"/>
      <c r="CN72" s="1241" t="s">
        <v>529</v>
      </c>
      <c r="CO72" s="1241"/>
      <c r="CP72" s="1241"/>
      <c r="CQ72" s="1241"/>
      <c r="CR72" s="1241"/>
      <c r="CS72" s="1241"/>
      <c r="CT72" s="1241"/>
      <c r="CU72" s="1241"/>
      <c r="CV72" s="1241" t="s">
        <v>530</v>
      </c>
      <c r="CW72" s="1241"/>
      <c r="CX72" s="1241"/>
      <c r="CY72" s="1241"/>
      <c r="CZ72" s="1241"/>
      <c r="DA72" s="1241"/>
      <c r="DB72" s="1241"/>
      <c r="DC72" s="1241"/>
    </row>
    <row r="73" spans="2:107" x14ac:dyDescent="0.15">
      <c r="B73" s="247"/>
      <c r="G73" s="1247"/>
      <c r="H73" s="1247"/>
      <c r="I73" s="1247"/>
      <c r="J73" s="1247"/>
      <c r="K73" s="1248"/>
      <c r="L73" s="1248"/>
      <c r="M73" s="1248"/>
      <c r="N73" s="1248"/>
      <c r="AM73" s="359"/>
      <c r="AN73" s="1244" t="s">
        <v>572</v>
      </c>
      <c r="AO73" s="1244"/>
      <c r="AP73" s="1244"/>
      <c r="AQ73" s="1244"/>
      <c r="AR73" s="1244"/>
      <c r="AS73" s="1244"/>
      <c r="AT73" s="1244"/>
      <c r="AU73" s="1244"/>
      <c r="AV73" s="1244"/>
      <c r="AW73" s="1244"/>
      <c r="AX73" s="1244"/>
      <c r="AY73" s="1244"/>
      <c r="AZ73" s="1244"/>
      <c r="BA73" s="1244"/>
      <c r="BB73" s="1244" t="s">
        <v>573</v>
      </c>
      <c r="BC73" s="1244"/>
      <c r="BD73" s="1244"/>
      <c r="BE73" s="1244"/>
      <c r="BF73" s="1244"/>
      <c r="BG73" s="1244"/>
      <c r="BH73" s="1244"/>
      <c r="BI73" s="1244"/>
      <c r="BJ73" s="1244"/>
      <c r="BK73" s="1244"/>
      <c r="BL73" s="1244"/>
      <c r="BM73" s="1244"/>
      <c r="BN73" s="1244"/>
      <c r="BO73" s="1244"/>
      <c r="BP73" s="1242"/>
      <c r="BQ73" s="1242"/>
      <c r="BR73" s="1242"/>
      <c r="BS73" s="1242"/>
      <c r="BT73" s="1242"/>
      <c r="BU73" s="1242"/>
      <c r="BV73" s="1242"/>
      <c r="BW73" s="1242"/>
      <c r="BX73" s="1242">
        <v>0.3</v>
      </c>
      <c r="BY73" s="1242"/>
      <c r="BZ73" s="1242"/>
      <c r="CA73" s="1242"/>
      <c r="CB73" s="1242"/>
      <c r="CC73" s="1242"/>
      <c r="CD73" s="1242"/>
      <c r="CE73" s="1242"/>
      <c r="CF73" s="1242">
        <v>1.1000000000000001</v>
      </c>
      <c r="CG73" s="1242"/>
      <c r="CH73" s="1242"/>
      <c r="CI73" s="1242"/>
      <c r="CJ73" s="1242"/>
      <c r="CK73" s="1242"/>
      <c r="CL73" s="1242"/>
      <c r="CM73" s="1242"/>
      <c r="CN73" s="1242">
        <v>5.6</v>
      </c>
      <c r="CO73" s="1242"/>
      <c r="CP73" s="1242"/>
      <c r="CQ73" s="1242"/>
      <c r="CR73" s="1242"/>
      <c r="CS73" s="1242"/>
      <c r="CT73" s="1242"/>
      <c r="CU73" s="1242"/>
      <c r="CV73" s="1242">
        <v>7.3</v>
      </c>
      <c r="CW73" s="1242"/>
      <c r="CX73" s="1242"/>
      <c r="CY73" s="1242"/>
      <c r="CZ73" s="1242"/>
      <c r="DA73" s="1242"/>
      <c r="DB73" s="1242"/>
      <c r="DC73" s="1242"/>
    </row>
    <row r="74" spans="2:107" x14ac:dyDescent="0.15">
      <c r="B74" s="247"/>
      <c r="G74" s="1247"/>
      <c r="H74" s="1247"/>
      <c r="I74" s="1247"/>
      <c r="J74" s="1247"/>
      <c r="K74" s="1248"/>
      <c r="L74" s="1248"/>
      <c r="M74" s="1248"/>
      <c r="N74" s="1248"/>
      <c r="AM74" s="359"/>
      <c r="AN74" s="1244"/>
      <c r="AO74" s="1244"/>
      <c r="AP74" s="1244"/>
      <c r="AQ74" s="1244"/>
      <c r="AR74" s="1244"/>
      <c r="AS74" s="1244"/>
      <c r="AT74" s="1244"/>
      <c r="AU74" s="1244"/>
      <c r="AV74" s="1244"/>
      <c r="AW74" s="1244"/>
      <c r="AX74" s="1244"/>
      <c r="AY74" s="1244"/>
      <c r="AZ74" s="1244"/>
      <c r="BA74" s="1244"/>
      <c r="BB74" s="1244"/>
      <c r="BC74" s="1244"/>
      <c r="BD74" s="1244"/>
      <c r="BE74" s="1244"/>
      <c r="BF74" s="1244"/>
      <c r="BG74" s="1244"/>
      <c r="BH74" s="1244"/>
      <c r="BI74" s="1244"/>
      <c r="BJ74" s="1244"/>
      <c r="BK74" s="1244"/>
      <c r="BL74" s="1244"/>
      <c r="BM74" s="1244"/>
      <c r="BN74" s="1244"/>
      <c r="BO74" s="1244"/>
      <c r="BP74" s="1242"/>
      <c r="BQ74" s="1242"/>
      <c r="BR74" s="1242"/>
      <c r="BS74" s="1242"/>
      <c r="BT74" s="1242"/>
      <c r="BU74" s="1242"/>
      <c r="BV74" s="1242"/>
      <c r="BW74" s="1242"/>
      <c r="BX74" s="1242"/>
      <c r="BY74" s="1242"/>
      <c r="BZ74" s="1242"/>
      <c r="CA74" s="1242"/>
      <c r="CB74" s="1242"/>
      <c r="CC74" s="1242"/>
      <c r="CD74" s="1242"/>
      <c r="CE74" s="1242"/>
      <c r="CF74" s="1242"/>
      <c r="CG74" s="1242"/>
      <c r="CH74" s="1242"/>
      <c r="CI74" s="1242"/>
      <c r="CJ74" s="1242"/>
      <c r="CK74" s="1242"/>
      <c r="CL74" s="1242"/>
      <c r="CM74" s="1242"/>
      <c r="CN74" s="1242"/>
      <c r="CO74" s="1242"/>
      <c r="CP74" s="1242"/>
      <c r="CQ74" s="1242"/>
      <c r="CR74" s="1242"/>
      <c r="CS74" s="1242"/>
      <c r="CT74" s="1242"/>
      <c r="CU74" s="1242"/>
      <c r="CV74" s="1242"/>
      <c r="CW74" s="1242"/>
      <c r="CX74" s="1242"/>
      <c r="CY74" s="1242"/>
      <c r="CZ74" s="1242"/>
      <c r="DA74" s="1242"/>
      <c r="DB74" s="1242"/>
      <c r="DC74" s="1242"/>
    </row>
    <row r="75" spans="2:107" x14ac:dyDescent="0.15">
      <c r="B75" s="247"/>
      <c r="G75" s="1247"/>
      <c r="H75" s="1247"/>
      <c r="I75" s="1237"/>
      <c r="J75" s="1237"/>
      <c r="K75" s="1243"/>
      <c r="L75" s="1243"/>
      <c r="M75" s="1243"/>
      <c r="N75" s="1243"/>
      <c r="AM75" s="359"/>
      <c r="AN75" s="1244"/>
      <c r="AO75" s="1244"/>
      <c r="AP75" s="1244"/>
      <c r="AQ75" s="1244"/>
      <c r="AR75" s="1244"/>
      <c r="AS75" s="1244"/>
      <c r="AT75" s="1244"/>
      <c r="AU75" s="1244"/>
      <c r="AV75" s="1244"/>
      <c r="AW75" s="1244"/>
      <c r="AX75" s="1244"/>
      <c r="AY75" s="1244"/>
      <c r="AZ75" s="1244"/>
      <c r="BA75" s="1244"/>
      <c r="BB75" s="1244" t="s">
        <v>578</v>
      </c>
      <c r="BC75" s="1244"/>
      <c r="BD75" s="1244"/>
      <c r="BE75" s="1244"/>
      <c r="BF75" s="1244"/>
      <c r="BG75" s="1244"/>
      <c r="BH75" s="1244"/>
      <c r="BI75" s="1244"/>
      <c r="BJ75" s="1244"/>
      <c r="BK75" s="1244"/>
      <c r="BL75" s="1244"/>
      <c r="BM75" s="1244"/>
      <c r="BN75" s="1244"/>
      <c r="BO75" s="1244"/>
      <c r="BP75" s="1242">
        <v>4.3</v>
      </c>
      <c r="BQ75" s="1242"/>
      <c r="BR75" s="1242"/>
      <c r="BS75" s="1242"/>
      <c r="BT75" s="1242"/>
      <c r="BU75" s="1242"/>
      <c r="BV75" s="1242"/>
      <c r="BW75" s="1242"/>
      <c r="BX75" s="1242">
        <v>4.5999999999999996</v>
      </c>
      <c r="BY75" s="1242"/>
      <c r="BZ75" s="1242"/>
      <c r="CA75" s="1242"/>
      <c r="CB75" s="1242"/>
      <c r="CC75" s="1242"/>
      <c r="CD75" s="1242"/>
      <c r="CE75" s="1242"/>
      <c r="CF75" s="1242">
        <v>5.3</v>
      </c>
      <c r="CG75" s="1242"/>
      <c r="CH75" s="1242"/>
      <c r="CI75" s="1242"/>
      <c r="CJ75" s="1242"/>
      <c r="CK75" s="1242"/>
      <c r="CL75" s="1242"/>
      <c r="CM75" s="1242"/>
      <c r="CN75" s="1242">
        <v>6</v>
      </c>
      <c r="CO75" s="1242"/>
      <c r="CP75" s="1242"/>
      <c r="CQ75" s="1242"/>
      <c r="CR75" s="1242"/>
      <c r="CS75" s="1242"/>
      <c r="CT75" s="1242"/>
      <c r="CU75" s="1242"/>
      <c r="CV75" s="1242">
        <v>6.7</v>
      </c>
      <c r="CW75" s="1242"/>
      <c r="CX75" s="1242"/>
      <c r="CY75" s="1242"/>
      <c r="CZ75" s="1242"/>
      <c r="DA75" s="1242"/>
      <c r="DB75" s="1242"/>
      <c r="DC75" s="1242"/>
    </row>
    <row r="76" spans="2:107" x14ac:dyDescent="0.15">
      <c r="B76" s="247"/>
      <c r="G76" s="1247"/>
      <c r="H76" s="1247"/>
      <c r="I76" s="1237"/>
      <c r="J76" s="1237"/>
      <c r="K76" s="1243"/>
      <c r="L76" s="1243"/>
      <c r="M76" s="1243"/>
      <c r="N76" s="1243"/>
      <c r="AM76" s="359"/>
      <c r="AN76" s="1244"/>
      <c r="AO76" s="1244"/>
      <c r="AP76" s="1244"/>
      <c r="AQ76" s="1244"/>
      <c r="AR76" s="1244"/>
      <c r="AS76" s="1244"/>
      <c r="AT76" s="1244"/>
      <c r="AU76" s="1244"/>
      <c r="AV76" s="1244"/>
      <c r="AW76" s="1244"/>
      <c r="AX76" s="1244"/>
      <c r="AY76" s="1244"/>
      <c r="AZ76" s="1244"/>
      <c r="BA76" s="1244"/>
      <c r="BB76" s="1244"/>
      <c r="BC76" s="1244"/>
      <c r="BD76" s="1244"/>
      <c r="BE76" s="1244"/>
      <c r="BF76" s="1244"/>
      <c r="BG76" s="1244"/>
      <c r="BH76" s="1244"/>
      <c r="BI76" s="1244"/>
      <c r="BJ76" s="1244"/>
      <c r="BK76" s="1244"/>
      <c r="BL76" s="1244"/>
      <c r="BM76" s="1244"/>
      <c r="BN76" s="1244"/>
      <c r="BO76" s="1244"/>
      <c r="BP76" s="1242"/>
      <c r="BQ76" s="1242"/>
      <c r="BR76" s="1242"/>
      <c r="BS76" s="1242"/>
      <c r="BT76" s="1242"/>
      <c r="BU76" s="1242"/>
      <c r="BV76" s="1242"/>
      <c r="BW76" s="1242"/>
      <c r="BX76" s="1242"/>
      <c r="BY76" s="1242"/>
      <c r="BZ76" s="1242"/>
      <c r="CA76" s="1242"/>
      <c r="CB76" s="1242"/>
      <c r="CC76" s="1242"/>
      <c r="CD76" s="1242"/>
      <c r="CE76" s="1242"/>
      <c r="CF76" s="1242"/>
      <c r="CG76" s="1242"/>
      <c r="CH76" s="1242"/>
      <c r="CI76" s="1242"/>
      <c r="CJ76" s="1242"/>
      <c r="CK76" s="1242"/>
      <c r="CL76" s="1242"/>
      <c r="CM76" s="1242"/>
      <c r="CN76" s="1242"/>
      <c r="CO76" s="1242"/>
      <c r="CP76" s="1242"/>
      <c r="CQ76" s="1242"/>
      <c r="CR76" s="1242"/>
      <c r="CS76" s="1242"/>
      <c r="CT76" s="1242"/>
      <c r="CU76" s="1242"/>
      <c r="CV76" s="1242"/>
      <c r="CW76" s="1242"/>
      <c r="CX76" s="1242"/>
      <c r="CY76" s="1242"/>
      <c r="CZ76" s="1242"/>
      <c r="DA76" s="1242"/>
      <c r="DB76" s="1242"/>
      <c r="DC76" s="1242"/>
    </row>
    <row r="77" spans="2:107" x14ac:dyDescent="0.15">
      <c r="B77" s="247"/>
      <c r="G77" s="1237"/>
      <c r="H77" s="1237"/>
      <c r="I77" s="1237"/>
      <c r="J77" s="1237"/>
      <c r="K77" s="1248"/>
      <c r="L77" s="1248"/>
      <c r="M77" s="1248"/>
      <c r="N77" s="1248"/>
      <c r="AN77" s="1241" t="s">
        <v>575</v>
      </c>
      <c r="AO77" s="1241"/>
      <c r="AP77" s="1241"/>
      <c r="AQ77" s="1241"/>
      <c r="AR77" s="1241"/>
      <c r="AS77" s="1241"/>
      <c r="AT77" s="1241"/>
      <c r="AU77" s="1241"/>
      <c r="AV77" s="1241"/>
      <c r="AW77" s="1241"/>
      <c r="AX77" s="1241"/>
      <c r="AY77" s="1241"/>
      <c r="AZ77" s="1241"/>
      <c r="BA77" s="1241"/>
      <c r="BB77" s="1244" t="s">
        <v>573</v>
      </c>
      <c r="BC77" s="1244"/>
      <c r="BD77" s="1244"/>
      <c r="BE77" s="1244"/>
      <c r="BF77" s="1244"/>
      <c r="BG77" s="1244"/>
      <c r="BH77" s="1244"/>
      <c r="BI77" s="1244"/>
      <c r="BJ77" s="1244"/>
      <c r="BK77" s="1244"/>
      <c r="BL77" s="1244"/>
      <c r="BM77" s="1244"/>
      <c r="BN77" s="1244"/>
      <c r="BO77" s="1244"/>
      <c r="BP77" s="1242">
        <v>41.5</v>
      </c>
      <c r="BQ77" s="1242"/>
      <c r="BR77" s="1242"/>
      <c r="BS77" s="1242"/>
      <c r="BT77" s="1242"/>
      <c r="BU77" s="1242"/>
      <c r="BV77" s="1242"/>
      <c r="BW77" s="1242"/>
      <c r="BX77" s="1242">
        <v>25.2</v>
      </c>
      <c r="BY77" s="1242"/>
      <c r="BZ77" s="1242"/>
      <c r="CA77" s="1242"/>
      <c r="CB77" s="1242"/>
      <c r="CC77" s="1242"/>
      <c r="CD77" s="1242"/>
      <c r="CE77" s="1242"/>
      <c r="CF77" s="1242">
        <v>15.7</v>
      </c>
      <c r="CG77" s="1242"/>
      <c r="CH77" s="1242"/>
      <c r="CI77" s="1242"/>
      <c r="CJ77" s="1242"/>
      <c r="CK77" s="1242"/>
      <c r="CL77" s="1242"/>
      <c r="CM77" s="1242"/>
      <c r="CN77" s="1242">
        <v>10.199999999999999</v>
      </c>
      <c r="CO77" s="1242"/>
      <c r="CP77" s="1242"/>
      <c r="CQ77" s="1242"/>
      <c r="CR77" s="1242"/>
      <c r="CS77" s="1242"/>
      <c r="CT77" s="1242"/>
      <c r="CU77" s="1242"/>
      <c r="CV77" s="1242">
        <v>10.5</v>
      </c>
      <c r="CW77" s="1242"/>
      <c r="CX77" s="1242"/>
      <c r="CY77" s="1242"/>
      <c r="CZ77" s="1242"/>
      <c r="DA77" s="1242"/>
      <c r="DB77" s="1242"/>
      <c r="DC77" s="1242"/>
    </row>
    <row r="78" spans="2:107" x14ac:dyDescent="0.15">
      <c r="B78" s="247"/>
      <c r="G78" s="1237"/>
      <c r="H78" s="1237"/>
      <c r="I78" s="1237"/>
      <c r="J78" s="1237"/>
      <c r="K78" s="1248"/>
      <c r="L78" s="1248"/>
      <c r="M78" s="1248"/>
      <c r="N78" s="1248"/>
      <c r="AN78" s="1241"/>
      <c r="AO78" s="1241"/>
      <c r="AP78" s="1241"/>
      <c r="AQ78" s="1241"/>
      <c r="AR78" s="1241"/>
      <c r="AS78" s="1241"/>
      <c r="AT78" s="1241"/>
      <c r="AU78" s="1241"/>
      <c r="AV78" s="1241"/>
      <c r="AW78" s="1241"/>
      <c r="AX78" s="1241"/>
      <c r="AY78" s="1241"/>
      <c r="AZ78" s="1241"/>
      <c r="BA78" s="1241"/>
      <c r="BB78" s="1244"/>
      <c r="BC78" s="1244"/>
      <c r="BD78" s="1244"/>
      <c r="BE78" s="1244"/>
      <c r="BF78" s="1244"/>
      <c r="BG78" s="1244"/>
      <c r="BH78" s="1244"/>
      <c r="BI78" s="1244"/>
      <c r="BJ78" s="1244"/>
      <c r="BK78" s="1244"/>
      <c r="BL78" s="1244"/>
      <c r="BM78" s="1244"/>
      <c r="BN78" s="1244"/>
      <c r="BO78" s="1244"/>
      <c r="BP78" s="1242"/>
      <c r="BQ78" s="1242"/>
      <c r="BR78" s="1242"/>
      <c r="BS78" s="1242"/>
      <c r="BT78" s="1242"/>
      <c r="BU78" s="1242"/>
      <c r="BV78" s="1242"/>
      <c r="BW78" s="1242"/>
      <c r="BX78" s="1242"/>
      <c r="BY78" s="1242"/>
      <c r="BZ78" s="1242"/>
      <c r="CA78" s="1242"/>
      <c r="CB78" s="1242"/>
      <c r="CC78" s="1242"/>
      <c r="CD78" s="1242"/>
      <c r="CE78" s="1242"/>
      <c r="CF78" s="1242"/>
      <c r="CG78" s="1242"/>
      <c r="CH78" s="1242"/>
      <c r="CI78" s="1242"/>
      <c r="CJ78" s="1242"/>
      <c r="CK78" s="1242"/>
      <c r="CL78" s="1242"/>
      <c r="CM78" s="1242"/>
      <c r="CN78" s="1242"/>
      <c r="CO78" s="1242"/>
      <c r="CP78" s="1242"/>
      <c r="CQ78" s="1242"/>
      <c r="CR78" s="1242"/>
      <c r="CS78" s="1242"/>
      <c r="CT78" s="1242"/>
      <c r="CU78" s="1242"/>
      <c r="CV78" s="1242"/>
      <c r="CW78" s="1242"/>
      <c r="CX78" s="1242"/>
      <c r="CY78" s="1242"/>
      <c r="CZ78" s="1242"/>
      <c r="DA78" s="1242"/>
      <c r="DB78" s="1242"/>
      <c r="DC78" s="1242"/>
    </row>
    <row r="79" spans="2:107" x14ac:dyDescent="0.15">
      <c r="B79" s="247"/>
      <c r="G79" s="1237"/>
      <c r="H79" s="1237"/>
      <c r="I79" s="1246"/>
      <c r="J79" s="1246"/>
      <c r="K79" s="1249"/>
      <c r="L79" s="1249"/>
      <c r="M79" s="1249"/>
      <c r="N79" s="1249"/>
      <c r="AN79" s="1241"/>
      <c r="AO79" s="1241"/>
      <c r="AP79" s="1241"/>
      <c r="AQ79" s="1241"/>
      <c r="AR79" s="1241"/>
      <c r="AS79" s="1241"/>
      <c r="AT79" s="1241"/>
      <c r="AU79" s="1241"/>
      <c r="AV79" s="1241"/>
      <c r="AW79" s="1241"/>
      <c r="AX79" s="1241"/>
      <c r="AY79" s="1241"/>
      <c r="AZ79" s="1241"/>
      <c r="BA79" s="1241"/>
      <c r="BB79" s="1244" t="s">
        <v>578</v>
      </c>
      <c r="BC79" s="1244"/>
      <c r="BD79" s="1244"/>
      <c r="BE79" s="1244"/>
      <c r="BF79" s="1244"/>
      <c r="BG79" s="1244"/>
      <c r="BH79" s="1244"/>
      <c r="BI79" s="1244"/>
      <c r="BJ79" s="1244"/>
      <c r="BK79" s="1244"/>
      <c r="BL79" s="1244"/>
      <c r="BM79" s="1244"/>
      <c r="BN79" s="1244"/>
      <c r="BO79" s="1244"/>
      <c r="BP79" s="1242">
        <v>9.1999999999999993</v>
      </c>
      <c r="BQ79" s="1242"/>
      <c r="BR79" s="1242"/>
      <c r="BS79" s="1242"/>
      <c r="BT79" s="1242"/>
      <c r="BU79" s="1242"/>
      <c r="BV79" s="1242"/>
      <c r="BW79" s="1242"/>
      <c r="BX79" s="1242">
        <v>8.9</v>
      </c>
      <c r="BY79" s="1242"/>
      <c r="BZ79" s="1242"/>
      <c r="CA79" s="1242"/>
      <c r="CB79" s="1242"/>
      <c r="CC79" s="1242"/>
      <c r="CD79" s="1242"/>
      <c r="CE79" s="1242"/>
      <c r="CF79" s="1242">
        <v>8.9</v>
      </c>
      <c r="CG79" s="1242"/>
      <c r="CH79" s="1242"/>
      <c r="CI79" s="1242"/>
      <c r="CJ79" s="1242"/>
      <c r="CK79" s="1242"/>
      <c r="CL79" s="1242"/>
      <c r="CM79" s="1242"/>
      <c r="CN79" s="1242">
        <v>9</v>
      </c>
      <c r="CO79" s="1242"/>
      <c r="CP79" s="1242"/>
      <c r="CQ79" s="1242"/>
      <c r="CR79" s="1242"/>
      <c r="CS79" s="1242"/>
      <c r="CT79" s="1242"/>
      <c r="CU79" s="1242"/>
      <c r="CV79" s="1242">
        <v>8.9</v>
      </c>
      <c r="CW79" s="1242"/>
      <c r="CX79" s="1242"/>
      <c r="CY79" s="1242"/>
      <c r="CZ79" s="1242"/>
      <c r="DA79" s="1242"/>
      <c r="DB79" s="1242"/>
      <c r="DC79" s="1242"/>
    </row>
    <row r="80" spans="2:107" x14ac:dyDescent="0.15">
      <c r="B80" s="247"/>
      <c r="G80" s="1237"/>
      <c r="H80" s="1237"/>
      <c r="I80" s="1246"/>
      <c r="J80" s="1246"/>
      <c r="K80" s="1249"/>
      <c r="L80" s="1249"/>
      <c r="M80" s="1249"/>
      <c r="N80" s="1249"/>
      <c r="AN80" s="1241"/>
      <c r="AO80" s="1241"/>
      <c r="AP80" s="1241"/>
      <c r="AQ80" s="1241"/>
      <c r="AR80" s="1241"/>
      <c r="AS80" s="1241"/>
      <c r="AT80" s="1241"/>
      <c r="AU80" s="1241"/>
      <c r="AV80" s="1241"/>
      <c r="AW80" s="1241"/>
      <c r="AX80" s="1241"/>
      <c r="AY80" s="1241"/>
      <c r="AZ80" s="1241"/>
      <c r="BA80" s="1241"/>
      <c r="BB80" s="1244"/>
      <c r="BC80" s="1244"/>
      <c r="BD80" s="1244"/>
      <c r="BE80" s="1244"/>
      <c r="BF80" s="1244"/>
      <c r="BG80" s="1244"/>
      <c r="BH80" s="1244"/>
      <c r="BI80" s="1244"/>
      <c r="BJ80" s="1244"/>
      <c r="BK80" s="1244"/>
      <c r="BL80" s="1244"/>
      <c r="BM80" s="1244"/>
      <c r="BN80" s="1244"/>
      <c r="BO80" s="1244"/>
      <c r="BP80" s="1242"/>
      <c r="BQ80" s="1242"/>
      <c r="BR80" s="1242"/>
      <c r="BS80" s="1242"/>
      <c r="BT80" s="1242"/>
      <c r="BU80" s="1242"/>
      <c r="BV80" s="1242"/>
      <c r="BW80" s="1242"/>
      <c r="BX80" s="1242"/>
      <c r="BY80" s="1242"/>
      <c r="BZ80" s="1242"/>
      <c r="CA80" s="1242"/>
      <c r="CB80" s="1242"/>
      <c r="CC80" s="1242"/>
      <c r="CD80" s="1242"/>
      <c r="CE80" s="1242"/>
      <c r="CF80" s="1242"/>
      <c r="CG80" s="1242"/>
      <c r="CH80" s="1242"/>
      <c r="CI80" s="1242"/>
      <c r="CJ80" s="1242"/>
      <c r="CK80" s="1242"/>
      <c r="CL80" s="1242"/>
      <c r="CM80" s="1242"/>
      <c r="CN80" s="1242"/>
      <c r="CO80" s="1242"/>
      <c r="CP80" s="1242"/>
      <c r="CQ80" s="1242"/>
      <c r="CR80" s="1242"/>
      <c r="CS80" s="1242"/>
      <c r="CT80" s="1242"/>
      <c r="CU80" s="1242"/>
      <c r="CV80" s="1242"/>
      <c r="CW80" s="1242"/>
      <c r="CX80" s="1242"/>
      <c r="CY80" s="1242"/>
      <c r="CZ80" s="1242"/>
      <c r="DA80" s="1242"/>
      <c r="DB80" s="1242"/>
      <c r="DC80" s="1242"/>
    </row>
    <row r="81" spans="2:109" x14ac:dyDescent="0.15">
      <c r="B81" s="247"/>
    </row>
    <row r="82" spans="2:109" ht="17.25" x14ac:dyDescent="0.15">
      <c r="B82" s="247"/>
      <c r="K82" s="376"/>
      <c r="L82" s="376"/>
      <c r="M82" s="376"/>
      <c r="N82" s="376"/>
      <c r="AQ82" s="376"/>
      <c r="AR82" s="376"/>
      <c r="AS82" s="376"/>
      <c r="AT82" s="376"/>
      <c r="BC82" s="376"/>
      <c r="BD82" s="376"/>
      <c r="BE82" s="376"/>
      <c r="BF82" s="376"/>
      <c r="BO82" s="376"/>
      <c r="BP82" s="376"/>
      <c r="BQ82" s="376"/>
      <c r="BR82" s="376"/>
      <c r="CA82" s="376"/>
      <c r="CB82" s="376"/>
      <c r="CC82" s="376"/>
      <c r="CD82" s="376"/>
      <c r="CM82" s="376"/>
      <c r="CN82" s="376"/>
      <c r="CO82" s="376"/>
      <c r="CP82" s="376"/>
      <c r="CY82" s="376"/>
      <c r="CZ82" s="376"/>
      <c r="DA82" s="376"/>
      <c r="DB82" s="376"/>
      <c r="DC82" s="376"/>
    </row>
    <row r="83" spans="2:109" x14ac:dyDescent="0.15">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x14ac:dyDescent="0.15">
      <c r="DD84" s="243"/>
      <c r="DE84" s="243"/>
    </row>
    <row r="85" spans="2:109" x14ac:dyDescent="0.15">
      <c r="DD85" s="243"/>
      <c r="DE85" s="243"/>
    </row>
  </sheetData>
  <sheetProtection algorithmName="SHA-512" hashValue="o30fdoiKA8DKxkqRGT7ODPOwNZbXJePPlFgekkTqBq5HGAygQd5KCKS9XPMw82HVCeRj6RB4XTpfsVNbW7NV7A==" saltValue="wwPCDa1uBClaHmrW9UvzCw==" spinCount="100000" sheet="1" objects="1" scenarios="1" formatCells="0"/>
  <dataConsolidate/>
  <mergeCells count="112">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CV73:DC74"/>
    <mergeCell ref="I75:J76"/>
    <mergeCell ref="K75:K76"/>
    <mergeCell ref="L75:L76"/>
    <mergeCell ref="M75:M76"/>
    <mergeCell ref="N75:N76"/>
    <mergeCell ref="BB75:BO76"/>
    <mergeCell ref="BP75:BW76"/>
    <mergeCell ref="BX75:CE76"/>
    <mergeCell ref="CF75:CM76"/>
    <mergeCell ref="CN75:CU76"/>
    <mergeCell ref="CV75:DC76"/>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CN53:CU54"/>
    <mergeCell ref="I51:J52"/>
    <mergeCell ref="K51:K52"/>
    <mergeCell ref="L51:L52"/>
    <mergeCell ref="M51:M52"/>
    <mergeCell ref="N51:N52"/>
    <mergeCell ref="I57:J58"/>
    <mergeCell ref="K57:K58"/>
    <mergeCell ref="L57:L58"/>
    <mergeCell ref="M57:M58"/>
    <mergeCell ref="N57:N58"/>
    <mergeCell ref="BB57:BO58"/>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AN43:DC47"/>
    <mergeCell ref="G50:J50"/>
    <mergeCell ref="AN50:BO50"/>
    <mergeCell ref="BP50:BW50"/>
    <mergeCell ref="BX50:CE50"/>
    <mergeCell ref="CF50:CM50"/>
    <mergeCell ref="CN50:CU50"/>
    <mergeCell ref="CV50:DC50"/>
    <mergeCell ref="CV51:DC52"/>
    <mergeCell ref="CN51:CU52"/>
  </mergeCells>
  <phoneticPr fontId="2"/>
  <printOptions horizontalCentered="1" verticalCentered="1"/>
  <pageMargins left="0" right="0" top="0.19685039370078741" bottom="0.31496062992125984" header="0.39370078740157483" footer="0"/>
  <pageSetup paperSize="8" scale="70"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F2F38F-D30D-465A-A635-98D4C05B548F}">
  <sheetPr>
    <pageSetUpPr fitToPage="1"/>
  </sheetPr>
  <dimension ref="A1:DR125"/>
  <sheetViews>
    <sheetView showGridLines="0" zoomScaleNormal="100" zoomScaleSheetLayoutView="70" workbookViewId="0"/>
  </sheetViews>
  <sheetFormatPr defaultColWidth="0" defaultRowHeight="13.5" customHeight="1" zeroHeight="1" x14ac:dyDescent="0.15"/>
  <cols>
    <col min="1" max="34" width="2.5" style="242" customWidth="1"/>
    <col min="35" max="122" width="2.5" style="241" customWidth="1"/>
    <col min="123" max="16384" width="2.5" style="241" hidden="1"/>
  </cols>
  <sheetData>
    <row r="1" spans="1:34" ht="13.5" customHeight="1"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x14ac:dyDescent="0.15">
      <c r="S2" s="241"/>
      <c r="AH2" s="241"/>
    </row>
    <row r="3" spans="1:34"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x14ac:dyDescent="0.15"/>
    <row r="5" spans="1:34" x14ac:dyDescent="0.15"/>
    <row r="6" spans="1:34" x14ac:dyDescent="0.15"/>
    <row r="7" spans="1:34" x14ac:dyDescent="0.15"/>
    <row r="8" spans="1:34" x14ac:dyDescent="0.15"/>
    <row r="9" spans="1:34" x14ac:dyDescent="0.15">
      <c r="AH9" s="241"/>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241"/>
    </row>
    <row r="18" spans="12:34" x14ac:dyDescent="0.15"/>
    <row r="19" spans="12:34" x14ac:dyDescent="0.15"/>
    <row r="20" spans="12:34" x14ac:dyDescent="0.15">
      <c r="AH20" s="241"/>
    </row>
    <row r="21" spans="12:34" x14ac:dyDescent="0.15">
      <c r="AH21" s="241"/>
    </row>
    <row r="22" spans="12:34" x14ac:dyDescent="0.15"/>
    <row r="23" spans="12:34" x14ac:dyDescent="0.15"/>
    <row r="24" spans="12:34" x14ac:dyDescent="0.15">
      <c r="Q24" s="241"/>
    </row>
    <row r="25" spans="12:34" x14ac:dyDescent="0.15"/>
    <row r="26" spans="12:34" x14ac:dyDescent="0.15"/>
    <row r="27" spans="12:34" x14ac:dyDescent="0.15"/>
    <row r="28" spans="12:34" x14ac:dyDescent="0.15">
      <c r="O28" s="241"/>
      <c r="T28" s="241"/>
      <c r="AH28" s="241"/>
    </row>
    <row r="29" spans="12:34" x14ac:dyDescent="0.15"/>
    <row r="30" spans="12:34" x14ac:dyDescent="0.15"/>
    <row r="31" spans="12:34" x14ac:dyDescent="0.15">
      <c r="Q31" s="241"/>
    </row>
    <row r="32" spans="12:34" x14ac:dyDescent="0.15">
      <c r="L32" s="241"/>
    </row>
    <row r="33" spans="2:34" x14ac:dyDescent="0.15">
      <c r="C33" s="241"/>
      <c r="E33" s="241"/>
      <c r="G33" s="241"/>
      <c r="I33" s="241"/>
      <c r="X33" s="241"/>
    </row>
    <row r="34" spans="2:34" x14ac:dyDescent="0.15">
      <c r="B34" s="241"/>
      <c r="P34" s="241"/>
      <c r="R34" s="241"/>
      <c r="T34" s="241"/>
    </row>
    <row r="35" spans="2:34" x14ac:dyDescent="0.15">
      <c r="D35" s="241"/>
      <c r="W35" s="241"/>
      <c r="AC35" s="241"/>
      <c r="AD35" s="241"/>
      <c r="AE35" s="241"/>
      <c r="AF35" s="241"/>
      <c r="AG35" s="241"/>
      <c r="AH35" s="241"/>
    </row>
    <row r="36" spans="2:34" x14ac:dyDescent="0.15">
      <c r="H36" s="241"/>
      <c r="J36" s="241"/>
      <c r="K36" s="241"/>
      <c r="M36" s="241"/>
      <c r="Y36" s="241"/>
      <c r="Z36" s="241"/>
      <c r="AA36" s="241"/>
      <c r="AB36" s="241"/>
      <c r="AC36" s="241"/>
      <c r="AD36" s="241"/>
      <c r="AE36" s="241"/>
      <c r="AF36" s="241"/>
      <c r="AG36" s="241"/>
      <c r="AH36" s="241"/>
    </row>
    <row r="37" spans="2:34" x14ac:dyDescent="0.15">
      <c r="AH37" s="241"/>
    </row>
    <row r="38" spans="2:34" x14ac:dyDescent="0.15">
      <c r="AG38" s="241"/>
      <c r="AH38" s="241"/>
    </row>
    <row r="39" spans="2:34" x14ac:dyDescent="0.15"/>
    <row r="40" spans="2:34" x14ac:dyDescent="0.15">
      <c r="X40" s="241"/>
    </row>
    <row r="41" spans="2:34" x14ac:dyDescent="0.15">
      <c r="R41" s="241"/>
    </row>
    <row r="42" spans="2:34" x14ac:dyDescent="0.15">
      <c r="W42" s="241"/>
    </row>
    <row r="43" spans="2:34" x14ac:dyDescent="0.15">
      <c r="Y43" s="241"/>
      <c r="Z43" s="241"/>
      <c r="AA43" s="241"/>
      <c r="AB43" s="241"/>
      <c r="AC43" s="241"/>
      <c r="AD43" s="241"/>
      <c r="AE43" s="241"/>
      <c r="AF43" s="241"/>
      <c r="AG43" s="241"/>
      <c r="AH43" s="241"/>
    </row>
    <row r="44" spans="2:34" x14ac:dyDescent="0.15">
      <c r="AH44" s="241"/>
    </row>
    <row r="45" spans="2:34" x14ac:dyDescent="0.15">
      <c r="X45" s="241"/>
    </row>
    <row r="46" spans="2:34" x14ac:dyDescent="0.15"/>
    <row r="47" spans="2:34" x14ac:dyDescent="0.15"/>
    <row r="48" spans="2:34" x14ac:dyDescent="0.15">
      <c r="W48" s="241"/>
      <c r="Y48" s="241"/>
      <c r="Z48" s="241"/>
      <c r="AA48" s="241"/>
      <c r="AB48" s="241"/>
      <c r="AC48" s="241"/>
      <c r="AD48" s="241"/>
      <c r="AE48" s="241"/>
      <c r="AF48" s="241"/>
      <c r="AG48" s="241"/>
      <c r="AH48" s="241"/>
    </row>
    <row r="49" spans="28:34" x14ac:dyDescent="0.15"/>
    <row r="50" spans="28:34" x14ac:dyDescent="0.15">
      <c r="AE50" s="241"/>
      <c r="AF50" s="241"/>
      <c r="AG50" s="241"/>
      <c r="AH50" s="241"/>
    </row>
    <row r="51" spans="28:34" x14ac:dyDescent="0.15">
      <c r="AC51" s="241"/>
      <c r="AD51" s="241"/>
      <c r="AE51" s="241"/>
      <c r="AF51" s="241"/>
      <c r="AG51" s="241"/>
      <c r="AH51" s="241"/>
    </row>
    <row r="52" spans="28:34" x14ac:dyDescent="0.15"/>
    <row r="53" spans="28:34" x14ac:dyDescent="0.15">
      <c r="AF53" s="241"/>
      <c r="AG53" s="241"/>
      <c r="AH53" s="241"/>
    </row>
    <row r="54" spans="28:34" x14ac:dyDescent="0.15">
      <c r="AH54" s="241"/>
    </row>
    <row r="55" spans="28:34" x14ac:dyDescent="0.15"/>
    <row r="56" spans="28:34" x14ac:dyDescent="0.15">
      <c r="AB56" s="241"/>
      <c r="AC56" s="241"/>
      <c r="AD56" s="241"/>
      <c r="AE56" s="241"/>
      <c r="AF56" s="241"/>
      <c r="AG56" s="241"/>
      <c r="AH56" s="241"/>
    </row>
    <row r="57" spans="28:34" x14ac:dyDescent="0.15">
      <c r="AH57" s="241"/>
    </row>
    <row r="58" spans="28:34" x14ac:dyDescent="0.15">
      <c r="AH58" s="241"/>
    </row>
    <row r="59" spans="28:34" x14ac:dyDescent="0.15"/>
    <row r="60" spans="28:34" x14ac:dyDescent="0.15"/>
    <row r="61" spans="28:34" x14ac:dyDescent="0.15"/>
    <row r="62" spans="28:34" x14ac:dyDescent="0.15"/>
    <row r="63" spans="28:34" x14ac:dyDescent="0.15">
      <c r="AH63" s="241"/>
    </row>
    <row r="64" spans="28:34" x14ac:dyDescent="0.15">
      <c r="AG64" s="241"/>
      <c r="AH64" s="241"/>
    </row>
    <row r="65" spans="28:34" x14ac:dyDescent="0.15"/>
    <row r="66" spans="28:34" x14ac:dyDescent="0.15"/>
    <row r="67" spans="28:34" x14ac:dyDescent="0.15"/>
    <row r="68" spans="28:34" x14ac:dyDescent="0.15">
      <c r="AB68" s="241"/>
      <c r="AC68" s="241"/>
      <c r="AD68" s="241"/>
      <c r="AE68" s="241"/>
      <c r="AF68" s="241"/>
      <c r="AG68" s="241"/>
      <c r="AH68" s="241"/>
    </row>
    <row r="69" spans="28:34" x14ac:dyDescent="0.15">
      <c r="AF69" s="241"/>
      <c r="AG69" s="241"/>
      <c r="AH69" s="241"/>
    </row>
    <row r="70" spans="28:34" x14ac:dyDescent="0.15"/>
    <row r="71" spans="28:34" x14ac:dyDescent="0.15"/>
    <row r="72" spans="28:34" x14ac:dyDescent="0.15"/>
    <row r="73" spans="28:34" x14ac:dyDescent="0.15"/>
    <row r="74" spans="28:34" x14ac:dyDescent="0.15"/>
    <row r="75" spans="28:34" x14ac:dyDescent="0.15">
      <c r="AH75" s="241"/>
    </row>
    <row r="76" spans="28:34" x14ac:dyDescent="0.15">
      <c r="AF76" s="241"/>
      <c r="AG76" s="241"/>
      <c r="AH76" s="241"/>
    </row>
    <row r="77" spans="28:34" x14ac:dyDescent="0.15">
      <c r="AG77" s="241"/>
      <c r="AH77" s="241"/>
    </row>
    <row r="78" spans="28:34" x14ac:dyDescent="0.15"/>
    <row r="79" spans="28:34" x14ac:dyDescent="0.15"/>
    <row r="80" spans="28:34" x14ac:dyDescent="0.15"/>
    <row r="81" spans="25:34" x14ac:dyDescent="0.15"/>
    <row r="82" spans="25:34" x14ac:dyDescent="0.15">
      <c r="Y82" s="241"/>
    </row>
    <row r="83" spans="25:34" x14ac:dyDescent="0.15">
      <c r="Y83" s="241"/>
      <c r="Z83" s="241"/>
      <c r="AA83" s="241"/>
      <c r="AB83" s="241"/>
      <c r="AC83" s="241"/>
      <c r="AD83" s="241"/>
      <c r="AE83" s="241"/>
      <c r="AF83" s="241"/>
      <c r="AG83" s="241"/>
      <c r="AH83" s="241"/>
    </row>
    <row r="84" spans="25:34" x14ac:dyDescent="0.15"/>
    <row r="85" spans="25:34" x14ac:dyDescent="0.15"/>
    <row r="86" spans="25:34" x14ac:dyDescent="0.15"/>
    <row r="87" spans="25:34" x14ac:dyDescent="0.15"/>
    <row r="88" spans="25:34" x14ac:dyDescent="0.15">
      <c r="AH88" s="241"/>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1"/>
      <c r="AG94" s="241"/>
      <c r="AH94" s="241"/>
    </row>
    <row r="95" spans="25:34" ht="13.5" customHeight="1" x14ac:dyDescent="0.15">
      <c r="AH95" s="241"/>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1"/>
    </row>
    <row r="102" spans="33:34" ht="13.5" customHeight="1" x14ac:dyDescent="0.15"/>
    <row r="103" spans="33:34" ht="13.5" customHeight="1" x14ac:dyDescent="0.15"/>
    <row r="104" spans="33:34" ht="13.5" customHeight="1" x14ac:dyDescent="0.15">
      <c r="AG104" s="241"/>
      <c r="AH104" s="241"/>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1"/>
    </row>
    <row r="117" spans="34:122" ht="13.5" customHeight="1" x14ac:dyDescent="0.15"/>
    <row r="118" spans="34:122" ht="13.5" customHeight="1" x14ac:dyDescent="0.15"/>
    <row r="119" spans="34:122" ht="13.5" customHeight="1" x14ac:dyDescent="0.15"/>
    <row r="120" spans="34:122" ht="13.5" customHeight="1" x14ac:dyDescent="0.15">
      <c r="AH120" s="241"/>
    </row>
    <row r="121" spans="34:122" ht="13.5" customHeight="1" x14ac:dyDescent="0.15">
      <c r="AH121" s="241"/>
    </row>
    <row r="122" spans="34:122" ht="13.5" customHeight="1" x14ac:dyDescent="0.15"/>
    <row r="123" spans="34:122" ht="13.5" customHeight="1" x14ac:dyDescent="0.15"/>
    <row r="124" spans="34:122" ht="13.5" customHeight="1" x14ac:dyDescent="0.15"/>
    <row r="125" spans="34:122" ht="13.5" customHeight="1" x14ac:dyDescent="0.15">
      <c r="DR125" s="241" t="s">
        <v>476</v>
      </c>
    </row>
  </sheetData>
  <sheetProtection algorithmName="SHA-512" hashValue="WAXy4Tu1gPU46RT43shTfBwP3G+jw+6w38Qh+n3JPgxtB1UJ7M0QgCov7YYZSb2UE9iREGP1QGO3N2jvxhchgA==" saltValue="xvgj7Clh0mfMZBbMfR7zzw==" spinCount="100000" sheet="1" objects="1" scenarios="1"/>
  <dataConsolidate/>
  <phoneticPr fontId="2"/>
  <printOptions horizontalCentered="1" verticalCentered="1"/>
  <pageMargins left="0" right="0" top="0.19685039370078741" bottom="0.31496062992125984" header="0.39370078740157483" footer="0"/>
  <pageSetup paperSize="8" scale="49"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EFC555-4120-44D2-A72F-0F3533E5669B}">
  <sheetPr>
    <pageSetUpPr fitToPage="1"/>
  </sheetPr>
  <dimension ref="A1:DR125"/>
  <sheetViews>
    <sheetView showGridLines="0" zoomScaleNormal="100" zoomScaleSheetLayoutView="55" workbookViewId="0"/>
  </sheetViews>
  <sheetFormatPr defaultColWidth="0" defaultRowHeight="13.5" customHeight="1" zeroHeight="1" x14ac:dyDescent="0.15"/>
  <cols>
    <col min="1" max="34" width="2.5" style="242" customWidth="1"/>
    <col min="35" max="122" width="2.5" style="241" customWidth="1"/>
    <col min="123" max="16384" width="2.5" style="241" hidden="1"/>
  </cols>
  <sheetData>
    <row r="1" spans="2:34" ht="13.5" customHeight="1"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x14ac:dyDescent="0.15">
      <c r="S2" s="241"/>
      <c r="AH2" s="241"/>
    </row>
    <row r="3" spans="2:34"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x14ac:dyDescent="0.15"/>
    <row r="5" spans="2:34" x14ac:dyDescent="0.15"/>
    <row r="6" spans="2:34" x14ac:dyDescent="0.15"/>
    <row r="7" spans="2:34" x14ac:dyDescent="0.15"/>
    <row r="8" spans="2:34" x14ac:dyDescent="0.15"/>
    <row r="9" spans="2:34" x14ac:dyDescent="0.15">
      <c r="AH9" s="241"/>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241"/>
    </row>
    <row r="18" spans="12:34" x14ac:dyDescent="0.15"/>
    <row r="19" spans="12:34" x14ac:dyDescent="0.15"/>
    <row r="20" spans="12:34" x14ac:dyDescent="0.15">
      <c r="AH20" s="241"/>
    </row>
    <row r="21" spans="12:34" x14ac:dyDescent="0.15">
      <c r="AH21" s="241"/>
    </row>
    <row r="22" spans="12:34" x14ac:dyDescent="0.15"/>
    <row r="23" spans="12:34" x14ac:dyDescent="0.15"/>
    <row r="24" spans="12:34" x14ac:dyDescent="0.15">
      <c r="Q24" s="241"/>
    </row>
    <row r="25" spans="12:34" x14ac:dyDescent="0.15"/>
    <row r="26" spans="12:34" x14ac:dyDescent="0.15"/>
    <row r="27" spans="12:34" x14ac:dyDescent="0.15"/>
    <row r="28" spans="12:34" x14ac:dyDescent="0.15">
      <c r="O28" s="241"/>
      <c r="T28" s="241"/>
      <c r="AH28" s="241"/>
    </row>
    <row r="29" spans="12:34" x14ac:dyDescent="0.15"/>
    <row r="30" spans="12:34" x14ac:dyDescent="0.15"/>
    <row r="31" spans="12:34" x14ac:dyDescent="0.15">
      <c r="Q31" s="241"/>
    </row>
    <row r="32" spans="12:34" x14ac:dyDescent="0.15">
      <c r="L32" s="241"/>
    </row>
    <row r="33" spans="2:34" x14ac:dyDescent="0.15">
      <c r="C33" s="241"/>
      <c r="E33" s="241"/>
      <c r="G33" s="241"/>
      <c r="I33" s="241"/>
      <c r="X33" s="241"/>
    </row>
    <row r="34" spans="2:34" x14ac:dyDescent="0.15">
      <c r="B34" s="241"/>
      <c r="P34" s="241"/>
      <c r="R34" s="241"/>
      <c r="T34" s="241"/>
    </row>
    <row r="35" spans="2:34" x14ac:dyDescent="0.15">
      <c r="D35" s="241"/>
      <c r="W35" s="241"/>
      <c r="AC35" s="241"/>
      <c r="AD35" s="241"/>
      <c r="AE35" s="241"/>
      <c r="AF35" s="241"/>
      <c r="AG35" s="241"/>
      <c r="AH35" s="241"/>
    </row>
    <row r="36" spans="2:34" x14ac:dyDescent="0.15">
      <c r="H36" s="241"/>
      <c r="J36" s="241"/>
      <c r="K36" s="241"/>
      <c r="M36" s="241"/>
      <c r="Y36" s="241"/>
      <c r="Z36" s="241"/>
      <c r="AA36" s="241"/>
      <c r="AB36" s="241"/>
      <c r="AC36" s="241"/>
      <c r="AD36" s="241"/>
      <c r="AE36" s="241"/>
      <c r="AF36" s="241"/>
      <c r="AG36" s="241"/>
      <c r="AH36" s="241"/>
    </row>
    <row r="37" spans="2:34" x14ac:dyDescent="0.15">
      <c r="AH37" s="241"/>
    </row>
    <row r="38" spans="2:34" x14ac:dyDescent="0.15">
      <c r="AG38" s="241"/>
      <c r="AH38" s="241"/>
    </row>
    <row r="39" spans="2:34" x14ac:dyDescent="0.15"/>
    <row r="40" spans="2:34" x14ac:dyDescent="0.15">
      <c r="X40" s="241"/>
    </row>
    <row r="41" spans="2:34" x14ac:dyDescent="0.15">
      <c r="R41" s="241"/>
    </row>
    <row r="42" spans="2:34" x14ac:dyDescent="0.15">
      <c r="W42" s="241"/>
    </row>
    <row r="43" spans="2:34" x14ac:dyDescent="0.15">
      <c r="Y43" s="241"/>
      <c r="Z43" s="241"/>
      <c r="AA43" s="241"/>
      <c r="AB43" s="241"/>
      <c r="AC43" s="241"/>
      <c r="AD43" s="241"/>
      <c r="AE43" s="241"/>
      <c r="AF43" s="241"/>
      <c r="AG43" s="241"/>
      <c r="AH43" s="241"/>
    </row>
    <row r="44" spans="2:34" x14ac:dyDescent="0.15">
      <c r="AH44" s="241"/>
    </row>
    <row r="45" spans="2:34" x14ac:dyDescent="0.15">
      <c r="X45" s="241"/>
    </row>
    <row r="46" spans="2:34" x14ac:dyDescent="0.15"/>
    <row r="47" spans="2:34" x14ac:dyDescent="0.15"/>
    <row r="48" spans="2:34" x14ac:dyDescent="0.15">
      <c r="W48" s="241"/>
      <c r="Y48" s="241"/>
      <c r="Z48" s="241"/>
      <c r="AA48" s="241"/>
      <c r="AB48" s="241"/>
      <c r="AC48" s="241"/>
      <c r="AD48" s="241"/>
      <c r="AE48" s="241"/>
      <c r="AF48" s="241"/>
      <c r="AG48" s="241"/>
      <c r="AH48" s="241"/>
    </row>
    <row r="49" spans="28:34" x14ac:dyDescent="0.15"/>
    <row r="50" spans="28:34" x14ac:dyDescent="0.15">
      <c r="AE50" s="241"/>
      <c r="AF50" s="241"/>
      <c r="AG50" s="241"/>
      <c r="AH50" s="241"/>
    </row>
    <row r="51" spans="28:34" x14ac:dyDescent="0.15">
      <c r="AC51" s="241"/>
      <c r="AD51" s="241"/>
      <c r="AE51" s="241"/>
      <c r="AF51" s="241"/>
      <c r="AG51" s="241"/>
      <c r="AH51" s="241"/>
    </row>
    <row r="52" spans="28:34" x14ac:dyDescent="0.15"/>
    <row r="53" spans="28:34" x14ac:dyDescent="0.15">
      <c r="AF53" s="241"/>
      <c r="AG53" s="241"/>
      <c r="AH53" s="241"/>
    </row>
    <row r="54" spans="28:34" x14ac:dyDescent="0.15">
      <c r="AH54" s="241"/>
    </row>
    <row r="55" spans="28:34" x14ac:dyDescent="0.15"/>
    <row r="56" spans="28:34" x14ac:dyDescent="0.15">
      <c r="AB56" s="241"/>
      <c r="AC56" s="241"/>
      <c r="AD56" s="241"/>
      <c r="AE56" s="241"/>
      <c r="AF56" s="241"/>
      <c r="AG56" s="241"/>
      <c r="AH56" s="241"/>
    </row>
    <row r="57" spans="28:34" x14ac:dyDescent="0.15">
      <c r="AH57" s="241"/>
    </row>
    <row r="58" spans="28:34" x14ac:dyDescent="0.15">
      <c r="AH58" s="241"/>
    </row>
    <row r="59" spans="28:34" x14ac:dyDescent="0.15">
      <c r="AG59" s="241"/>
      <c r="AH59" s="241"/>
    </row>
    <row r="60" spans="28:34" x14ac:dyDescent="0.15"/>
    <row r="61" spans="28:34" x14ac:dyDescent="0.15"/>
    <row r="62" spans="28:34" x14ac:dyDescent="0.15"/>
    <row r="63" spans="28:34" x14ac:dyDescent="0.15">
      <c r="AH63" s="241"/>
    </row>
    <row r="64" spans="28:34" x14ac:dyDescent="0.15">
      <c r="AG64" s="241"/>
      <c r="AH64" s="241"/>
    </row>
    <row r="65" spans="28:34" x14ac:dyDescent="0.15"/>
    <row r="66" spans="28:34" x14ac:dyDescent="0.15"/>
    <row r="67" spans="28:34" x14ac:dyDescent="0.15"/>
    <row r="68" spans="28:34" x14ac:dyDescent="0.15">
      <c r="AB68" s="241"/>
      <c r="AC68" s="241"/>
      <c r="AD68" s="241"/>
      <c r="AE68" s="241"/>
      <c r="AF68" s="241"/>
      <c r="AG68" s="241"/>
      <c r="AH68" s="241"/>
    </row>
    <row r="69" spans="28:34" x14ac:dyDescent="0.15">
      <c r="AF69" s="241"/>
      <c r="AG69" s="241"/>
      <c r="AH69" s="241"/>
    </row>
    <row r="70" spans="28:34" x14ac:dyDescent="0.15"/>
    <row r="71" spans="28:34" x14ac:dyDescent="0.15"/>
    <row r="72" spans="28:34" x14ac:dyDescent="0.15"/>
    <row r="73" spans="28:34" x14ac:dyDescent="0.15"/>
    <row r="74" spans="28:34" x14ac:dyDescent="0.15"/>
    <row r="75" spans="28:34" x14ac:dyDescent="0.15">
      <c r="AH75" s="241"/>
    </row>
    <row r="76" spans="28:34" x14ac:dyDescent="0.15">
      <c r="AF76" s="241"/>
      <c r="AG76" s="241"/>
      <c r="AH76" s="241"/>
    </row>
    <row r="77" spans="28:34" x14ac:dyDescent="0.15">
      <c r="AG77" s="241"/>
      <c r="AH77" s="241"/>
    </row>
    <row r="78" spans="28:34" x14ac:dyDescent="0.15"/>
    <row r="79" spans="28:34" x14ac:dyDescent="0.15"/>
    <row r="80" spans="28:34" x14ac:dyDescent="0.15"/>
    <row r="81" spans="25:34" x14ac:dyDescent="0.15"/>
    <row r="82" spans="25:34" x14ac:dyDescent="0.15">
      <c r="Y82" s="241"/>
    </row>
    <row r="83" spans="25:34" x14ac:dyDescent="0.15">
      <c r="Y83" s="241"/>
      <c r="Z83" s="241"/>
      <c r="AA83" s="241"/>
      <c r="AB83" s="241"/>
      <c r="AC83" s="241"/>
      <c r="AD83" s="241"/>
      <c r="AE83" s="241"/>
      <c r="AF83" s="241"/>
      <c r="AG83" s="241"/>
      <c r="AH83" s="241"/>
    </row>
    <row r="84" spans="25:34" x14ac:dyDescent="0.15"/>
    <row r="85" spans="25:34" x14ac:dyDescent="0.15"/>
    <row r="86" spans="25:34" x14ac:dyDescent="0.15"/>
    <row r="87" spans="25:34" x14ac:dyDescent="0.15"/>
    <row r="88" spans="25:34" x14ac:dyDescent="0.15">
      <c r="AH88" s="241"/>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1"/>
      <c r="AG94" s="241"/>
      <c r="AH94" s="241"/>
    </row>
    <row r="95" spans="25:34" ht="13.5" customHeight="1" x14ac:dyDescent="0.15">
      <c r="AH95" s="241"/>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1"/>
    </row>
    <row r="102" spans="33:34" ht="13.5" customHeight="1" x14ac:dyDescent="0.15"/>
    <row r="103" spans="33:34" ht="13.5" customHeight="1" x14ac:dyDescent="0.15"/>
    <row r="104" spans="33:34" ht="13.5" customHeight="1" x14ac:dyDescent="0.15">
      <c r="AG104" s="241"/>
      <c r="AH104" s="241"/>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1"/>
    </row>
    <row r="117" spans="34:122" ht="13.5" customHeight="1" x14ac:dyDescent="0.15"/>
    <row r="118" spans="34:122" ht="13.5" customHeight="1" x14ac:dyDescent="0.15"/>
    <row r="119" spans="34:122" ht="13.5" customHeight="1" x14ac:dyDescent="0.15"/>
    <row r="120" spans="34:122" ht="13.5" customHeight="1" x14ac:dyDescent="0.15">
      <c r="AH120" s="241"/>
    </row>
    <row r="121" spans="34:122" ht="13.5" customHeight="1" x14ac:dyDescent="0.15">
      <c r="AH121" s="241"/>
    </row>
    <row r="122" spans="34:122" ht="13.5" customHeight="1" x14ac:dyDescent="0.15"/>
    <row r="123" spans="34:122" ht="13.5" customHeight="1" x14ac:dyDescent="0.15"/>
    <row r="124" spans="34:122" ht="13.5" customHeight="1" x14ac:dyDescent="0.15"/>
    <row r="125" spans="34:122" ht="13.5" customHeight="1" x14ac:dyDescent="0.15">
      <c r="DR125" s="241" t="s">
        <v>476</v>
      </c>
    </row>
  </sheetData>
  <sheetProtection algorithmName="SHA-512" hashValue="wz66LNHeRyKeB+zA+t0sepyz5nCgZo47e5YvbMCxbIau+hd51s4m9JVnzICSUSIYYpFk5IA/L527L6eUpV0xZg==" saltValue="+SrG0R6EXj4dJ8kfFh8QIg==" spinCount="100000" sheet="1" objects="1" scenarios="1"/>
  <dataConsolidate/>
  <phoneticPr fontId="2"/>
  <printOptions horizontalCentered="1" verticalCentered="1"/>
  <pageMargins left="0" right="0" top="0.19685039370078741" bottom="0.31496062992125984" header="0.39370078740157483" footer="0"/>
  <pageSetup paperSize="8" scale="49"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25" defaultRowHeight="13.5" x14ac:dyDescent="0.15"/>
  <cols>
    <col min="1" max="1" width="45.875" style="130" customWidth="1"/>
    <col min="2" max="8" width="13.375" style="130" customWidth="1"/>
    <col min="9" max="16384" width="11.125" style="130"/>
  </cols>
  <sheetData>
    <row r="1" spans="1:8" x14ac:dyDescent="0.15">
      <c r="A1" s="124"/>
      <c r="B1" s="125"/>
      <c r="C1" s="126"/>
      <c r="D1" s="127"/>
      <c r="E1" s="128"/>
      <c r="F1" s="128"/>
      <c r="G1" s="128"/>
      <c r="H1" s="129"/>
    </row>
    <row r="2" spans="1:8" x14ac:dyDescent="0.15">
      <c r="A2" s="131"/>
      <c r="B2" s="132"/>
      <c r="C2" s="133"/>
      <c r="D2" s="134" t="s">
        <v>50</v>
      </c>
      <c r="E2" s="135"/>
      <c r="F2" s="136" t="s">
        <v>525</v>
      </c>
      <c r="G2" s="137"/>
      <c r="H2" s="138"/>
    </row>
    <row r="3" spans="1:8" x14ac:dyDescent="0.15">
      <c r="A3" s="134" t="s">
        <v>518</v>
      </c>
      <c r="B3" s="139"/>
      <c r="C3" s="140"/>
      <c r="D3" s="141">
        <v>103080</v>
      </c>
      <c r="E3" s="142"/>
      <c r="F3" s="143">
        <v>92632</v>
      </c>
      <c r="G3" s="144"/>
      <c r="H3" s="145"/>
    </row>
    <row r="4" spans="1:8" x14ac:dyDescent="0.15">
      <c r="A4" s="146"/>
      <c r="B4" s="147"/>
      <c r="C4" s="148"/>
      <c r="D4" s="149">
        <v>78103</v>
      </c>
      <c r="E4" s="150"/>
      <c r="F4" s="151">
        <v>47978</v>
      </c>
      <c r="G4" s="152"/>
      <c r="H4" s="153"/>
    </row>
    <row r="5" spans="1:8" x14ac:dyDescent="0.15">
      <c r="A5" s="134" t="s">
        <v>520</v>
      </c>
      <c r="B5" s="139"/>
      <c r="C5" s="140"/>
      <c r="D5" s="141">
        <v>130433</v>
      </c>
      <c r="E5" s="142"/>
      <c r="F5" s="143">
        <v>96469</v>
      </c>
      <c r="G5" s="144"/>
      <c r="H5" s="145"/>
    </row>
    <row r="6" spans="1:8" x14ac:dyDescent="0.15">
      <c r="A6" s="146"/>
      <c r="B6" s="147"/>
      <c r="C6" s="148"/>
      <c r="D6" s="149">
        <v>84795</v>
      </c>
      <c r="E6" s="150"/>
      <c r="F6" s="151">
        <v>49775</v>
      </c>
      <c r="G6" s="152"/>
      <c r="H6" s="153"/>
    </row>
    <row r="7" spans="1:8" x14ac:dyDescent="0.15">
      <c r="A7" s="134" t="s">
        <v>521</v>
      </c>
      <c r="B7" s="139"/>
      <c r="C7" s="140"/>
      <c r="D7" s="141">
        <v>150537</v>
      </c>
      <c r="E7" s="142"/>
      <c r="F7" s="143">
        <v>85743</v>
      </c>
      <c r="G7" s="144"/>
      <c r="H7" s="145"/>
    </row>
    <row r="8" spans="1:8" x14ac:dyDescent="0.15">
      <c r="A8" s="146"/>
      <c r="B8" s="147"/>
      <c r="C8" s="148"/>
      <c r="D8" s="149">
        <v>86062</v>
      </c>
      <c r="E8" s="150"/>
      <c r="F8" s="151">
        <v>45231</v>
      </c>
      <c r="G8" s="152"/>
      <c r="H8" s="153"/>
    </row>
    <row r="9" spans="1:8" x14ac:dyDescent="0.15">
      <c r="A9" s="134" t="s">
        <v>522</v>
      </c>
      <c r="B9" s="139"/>
      <c r="C9" s="140"/>
      <c r="D9" s="141">
        <v>90511</v>
      </c>
      <c r="E9" s="142"/>
      <c r="F9" s="143">
        <v>92509</v>
      </c>
      <c r="G9" s="144"/>
      <c r="H9" s="145"/>
    </row>
    <row r="10" spans="1:8" x14ac:dyDescent="0.15">
      <c r="A10" s="146"/>
      <c r="B10" s="147"/>
      <c r="C10" s="148"/>
      <c r="D10" s="149">
        <v>46994</v>
      </c>
      <c r="E10" s="150"/>
      <c r="F10" s="151">
        <v>52274</v>
      </c>
      <c r="G10" s="152"/>
      <c r="H10" s="153"/>
    </row>
    <row r="11" spans="1:8" x14ac:dyDescent="0.15">
      <c r="A11" s="134" t="s">
        <v>523</v>
      </c>
      <c r="B11" s="139"/>
      <c r="C11" s="140"/>
      <c r="D11" s="141">
        <v>82714</v>
      </c>
      <c r="E11" s="142"/>
      <c r="F11" s="143">
        <v>98544</v>
      </c>
      <c r="G11" s="144"/>
      <c r="H11" s="145"/>
    </row>
    <row r="12" spans="1:8" x14ac:dyDescent="0.15">
      <c r="A12" s="146"/>
      <c r="B12" s="147"/>
      <c r="C12" s="154"/>
      <c r="D12" s="149">
        <v>37825</v>
      </c>
      <c r="E12" s="150"/>
      <c r="F12" s="151">
        <v>55816</v>
      </c>
      <c r="G12" s="152"/>
      <c r="H12" s="153"/>
    </row>
    <row r="13" spans="1:8" x14ac:dyDescent="0.15">
      <c r="A13" s="134"/>
      <c r="B13" s="139"/>
      <c r="C13" s="140"/>
      <c r="D13" s="141">
        <v>111455</v>
      </c>
      <c r="E13" s="142"/>
      <c r="F13" s="143">
        <v>93179</v>
      </c>
      <c r="G13" s="155"/>
      <c r="H13" s="145"/>
    </row>
    <row r="14" spans="1:8" x14ac:dyDescent="0.15">
      <c r="A14" s="146"/>
      <c r="B14" s="147"/>
      <c r="C14" s="148"/>
      <c r="D14" s="149">
        <v>66756</v>
      </c>
      <c r="E14" s="150"/>
      <c r="F14" s="151">
        <v>50215</v>
      </c>
      <c r="G14" s="152"/>
      <c r="H14" s="153"/>
    </row>
    <row r="17" spans="1:11" x14ac:dyDescent="0.15">
      <c r="A17" s="130" t="s">
        <v>51</v>
      </c>
    </row>
    <row r="18" spans="1:11" x14ac:dyDescent="0.15">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15">
      <c r="A19" s="156" t="s">
        <v>52</v>
      </c>
      <c r="B19" s="156">
        <f>ROUND(VALUE(SUBSTITUTE(実質収支比率等に係る経年分析!F$48,"▲","-")),2)</f>
        <v>5.7</v>
      </c>
      <c r="C19" s="156">
        <f>ROUND(VALUE(SUBSTITUTE(実質収支比率等に係る経年分析!G$48,"▲","-")),2)</f>
        <v>7.3</v>
      </c>
      <c r="D19" s="156">
        <f>ROUND(VALUE(SUBSTITUTE(実質収支比率等に係る経年分析!H$48,"▲","-")),2)</f>
        <v>6.27</v>
      </c>
      <c r="E19" s="156">
        <f>ROUND(VALUE(SUBSTITUTE(実質収支比率等に係る経年分析!I$48,"▲","-")),2)</f>
        <v>4.87</v>
      </c>
      <c r="F19" s="156">
        <f>ROUND(VALUE(SUBSTITUTE(実質収支比率等に係る経年分析!J$48,"▲","-")),2)</f>
        <v>5.47</v>
      </c>
    </row>
    <row r="20" spans="1:11" x14ac:dyDescent="0.15">
      <c r="A20" s="156" t="s">
        <v>53</v>
      </c>
      <c r="B20" s="156">
        <f>ROUND(VALUE(SUBSTITUTE(実質収支比率等に係る経年分析!F$47,"▲","-")),2)</f>
        <v>39.17</v>
      </c>
      <c r="C20" s="156">
        <f>ROUND(VALUE(SUBSTITUTE(実質収支比率等に係る経年分析!G$47,"▲","-")),2)</f>
        <v>39.18</v>
      </c>
      <c r="D20" s="156">
        <f>ROUND(VALUE(SUBSTITUTE(実質収支比率等に係る経年分析!H$47,"▲","-")),2)</f>
        <v>41.2</v>
      </c>
      <c r="E20" s="156">
        <f>ROUND(VALUE(SUBSTITUTE(実質収支比率等に係る経年分析!I$47,"▲","-")),2)</f>
        <v>38.19</v>
      </c>
      <c r="F20" s="156">
        <f>ROUND(VALUE(SUBSTITUTE(実質収支比率等に係る経年分析!J$47,"▲","-")),2)</f>
        <v>35.61</v>
      </c>
    </row>
    <row r="21" spans="1:11" x14ac:dyDescent="0.15">
      <c r="A21" s="156" t="s">
        <v>54</v>
      </c>
      <c r="B21" s="156">
        <f>IF(ISNUMBER(VALUE(SUBSTITUTE(実質収支比率等に係る経年分析!F$49,"▲","-"))),ROUND(VALUE(SUBSTITUTE(実質収支比率等に係る経年分析!F$49,"▲","-")),2),NA())</f>
        <v>-3.29</v>
      </c>
      <c r="C21" s="156">
        <f>IF(ISNUMBER(VALUE(SUBSTITUTE(実質収支比率等に係る経年分析!G$49,"▲","-"))),ROUND(VALUE(SUBSTITUTE(実質収支比率等に係る経年分析!G$49,"▲","-")),2),NA())</f>
        <v>3.71</v>
      </c>
      <c r="D21" s="156">
        <f>IF(ISNUMBER(VALUE(SUBSTITUTE(実質収支比率等に係る経年分析!H$49,"▲","-"))),ROUND(VALUE(SUBSTITUTE(実質収支比率等に係る経年分析!H$49,"▲","-")),2),NA())</f>
        <v>0.3</v>
      </c>
      <c r="E21" s="156">
        <f>IF(ISNUMBER(VALUE(SUBSTITUTE(実質収支比率等に係る経年分析!I$49,"▲","-"))),ROUND(VALUE(SUBSTITUTE(実質収支比率等に係る経年分析!I$49,"▲","-")),2),NA())</f>
        <v>-3.47</v>
      </c>
      <c r="F21" s="156">
        <f>IF(ISNUMBER(VALUE(SUBSTITUTE(実質収支比率等に係る経年分析!J$49,"▲","-"))),ROUND(VALUE(SUBSTITUTE(実質収支比率等に係る経年分析!J$49,"▲","-")),2),NA())</f>
        <v>-0.21</v>
      </c>
    </row>
    <row r="24" spans="1:11" x14ac:dyDescent="0.15">
      <c r="A24" s="130" t="s">
        <v>55</v>
      </c>
    </row>
    <row r="25" spans="1:11" x14ac:dyDescent="0.15">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15">
      <c r="A26" s="157"/>
      <c r="B26" s="157" t="s">
        <v>56</v>
      </c>
      <c r="C26" s="157" t="s">
        <v>57</v>
      </c>
      <c r="D26" s="157" t="s">
        <v>56</v>
      </c>
      <c r="E26" s="157" t="s">
        <v>57</v>
      </c>
      <c r="F26" s="157" t="s">
        <v>56</v>
      </c>
      <c r="G26" s="157" t="s">
        <v>57</v>
      </c>
      <c r="H26" s="157" t="s">
        <v>56</v>
      </c>
      <c r="I26" s="157" t="s">
        <v>57</v>
      </c>
      <c r="J26" s="157" t="s">
        <v>56</v>
      </c>
      <c r="K26" s="157" t="s">
        <v>57</v>
      </c>
    </row>
    <row r="27" spans="1:11" x14ac:dyDescent="0.15">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#VALUE!</v>
      </c>
      <c r="C27" s="157" t="e">
        <f>IF(ROUND(VALUE(SUBSTITUTE(連結実質赤字比率に係る赤字・黒字の構成分析!F$43,"▲", "-")), 2) &gt;= 0, ABS(ROUND(VALUE(SUBSTITUTE(連結実質赤字比率に係る赤字・黒字の構成分析!F$43,"▲", "-")), 2)), NA())</f>
        <v>#VALUE!</v>
      </c>
      <c r="D27" s="157" t="e">
        <f>IF(ROUND(VALUE(SUBSTITUTE(連結実質赤字比率に係る赤字・黒字の構成分析!G$43,"▲", "-")), 2) &lt; 0, ABS(ROUND(VALUE(SUBSTITUTE(連結実質赤字比率に係る赤字・黒字の構成分析!G$43,"▲", "-")), 2)), NA())</f>
        <v>#VALUE!</v>
      </c>
      <c r="E27" s="157" t="e">
        <f>IF(ROUND(VALUE(SUBSTITUTE(連結実質赤字比率に係る赤字・黒字の構成分析!G$43,"▲", "-")), 2) &gt;= 0, ABS(ROUND(VALUE(SUBSTITUTE(連結実質赤字比率に係る赤字・黒字の構成分析!G$43,"▲", "-")), 2)), NA())</f>
        <v>#VALUE!</v>
      </c>
      <c r="F27" s="157" t="e">
        <f>IF(ROUND(VALUE(SUBSTITUTE(連結実質赤字比率に係る赤字・黒字の構成分析!H$43,"▲", "-")), 2) &lt; 0, ABS(ROUND(VALUE(SUBSTITUTE(連結実質赤字比率に係る赤字・黒字の構成分析!H$43,"▲", "-")), 2)), NA())</f>
        <v>#VALUE!</v>
      </c>
      <c r="G27" s="157" t="e">
        <f>IF(ROUND(VALUE(SUBSTITUTE(連結実質赤字比率に係る赤字・黒字の構成分析!H$43,"▲", "-")), 2) &gt;= 0, ABS(ROUND(VALUE(SUBSTITUTE(連結実質赤字比率に係る赤字・黒字の構成分析!H$43,"▲", "-")), 2)), NA())</f>
        <v>#VALUE!</v>
      </c>
      <c r="H27" s="157" t="e">
        <f>IF(ROUND(VALUE(SUBSTITUTE(連結実質赤字比率に係る赤字・黒字の構成分析!I$43,"▲", "-")), 2) &lt; 0, ABS(ROUND(VALUE(SUBSTITUTE(連結実質赤字比率に係る赤字・黒字の構成分析!I$43,"▲", "-")), 2)), NA())</f>
        <v>#VALUE!</v>
      </c>
      <c r="I27" s="157" t="e">
        <f>IF(ROUND(VALUE(SUBSTITUTE(連結実質赤字比率に係る赤字・黒字の構成分析!I$43,"▲", "-")), 2) &gt;= 0, ABS(ROUND(VALUE(SUBSTITUTE(連結実質赤字比率に係る赤字・黒字の構成分析!I$43,"▲", "-")), 2)), NA())</f>
        <v>#VALUE!</v>
      </c>
      <c r="J27" s="157" t="e">
        <f>IF(ROUND(VALUE(SUBSTITUTE(連結実質赤字比率に係る赤字・黒字の構成分析!J$43,"▲", "-")), 2) &lt; 0, ABS(ROUND(VALUE(SUBSTITUTE(連結実質赤字比率に係る赤字・黒字の構成分析!J$43,"▲", "-")), 2)), NA())</f>
        <v>#VALUE!</v>
      </c>
      <c r="K27" s="157" t="e">
        <f>IF(ROUND(VALUE(SUBSTITUTE(連結実質赤字比率に係る赤字・黒字の構成分析!J$43,"▲", "-")), 2) &gt;= 0, ABS(ROUND(VALUE(SUBSTITUTE(連結実質赤字比率に係る赤字・黒字の構成分析!J$43,"▲", "-")), 2)), NA())</f>
        <v>#VALUE!</v>
      </c>
    </row>
    <row r="28" spans="1:11" x14ac:dyDescent="0.15">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15">
      <c r="A29" s="157" t="str">
        <f>IF(連結実質赤字比率に係る赤字・黒字の構成分析!C$41="",NA(),連結実質赤字比率に係る赤字・黒字の構成分析!C$41)</f>
        <v>用地特別会計</v>
      </c>
      <c r="B29" s="157" t="e">
        <f>IF(ROUND(VALUE(SUBSTITUTE(連結実質赤字比率に係る赤字・黒字の構成分析!F$41,"▲", "-")), 2) &lt; 0, ABS(ROUND(VALUE(SUBSTITUTE(連結実質赤字比率に係る赤字・黒字の構成分析!F$41,"▲", "-")), 2)), NA())</f>
        <v>#N/A</v>
      </c>
      <c r="C29" s="157">
        <f>IF(ROUND(VALUE(SUBSTITUTE(連結実質赤字比率に係る赤字・黒字の構成分析!F$41,"▲", "-")), 2) &gt;= 0, ABS(ROUND(VALUE(SUBSTITUTE(連結実質赤字比率に係る赤字・黒字の構成分析!F$41,"▲", "-")), 2)), NA())</f>
        <v>0</v>
      </c>
      <c r="D29" s="157" t="e">
        <f>IF(ROUND(VALUE(SUBSTITUTE(連結実質赤字比率に係る赤字・黒字の構成分析!G$41,"▲", "-")), 2) &lt; 0, ABS(ROUND(VALUE(SUBSTITUTE(連結実質赤字比率に係る赤字・黒字の構成分析!G$41,"▲", "-")), 2)), NA())</f>
        <v>#N/A</v>
      </c>
      <c r="E29" s="157">
        <f>IF(ROUND(VALUE(SUBSTITUTE(連結実質赤字比率に係る赤字・黒字の構成分析!G$41,"▲", "-")), 2) &gt;= 0, ABS(ROUND(VALUE(SUBSTITUTE(連結実質赤字比率に係る赤字・黒字の構成分析!G$41,"▲", "-")), 2)), NA())</f>
        <v>0</v>
      </c>
      <c r="F29" s="157" t="e">
        <f>IF(ROUND(VALUE(SUBSTITUTE(連結実質赤字比率に係る赤字・黒字の構成分析!H$41,"▲", "-")), 2) &lt; 0, ABS(ROUND(VALUE(SUBSTITUTE(連結実質赤字比率に係る赤字・黒字の構成分析!H$41,"▲", "-")), 2)), NA())</f>
        <v>#N/A</v>
      </c>
      <c r="G29" s="157">
        <f>IF(ROUND(VALUE(SUBSTITUTE(連結実質赤字比率に係る赤字・黒字の構成分析!H$41,"▲", "-")), 2) &gt;= 0, ABS(ROUND(VALUE(SUBSTITUTE(連結実質赤字比率に係る赤字・黒字の構成分析!H$41,"▲", "-")), 2)), NA())</f>
        <v>0</v>
      </c>
      <c r="H29" s="157" t="e">
        <f>IF(ROUND(VALUE(SUBSTITUTE(連結実質赤字比率に係る赤字・黒字の構成分析!I$41,"▲", "-")), 2) &lt; 0, ABS(ROUND(VALUE(SUBSTITUTE(連結実質赤字比率に係る赤字・黒字の構成分析!I$41,"▲", "-")), 2)), NA())</f>
        <v>#N/A</v>
      </c>
      <c r="I29" s="157">
        <f>IF(ROUND(VALUE(SUBSTITUTE(連結実質赤字比率に係る赤字・黒字の構成分析!I$41,"▲", "-")), 2) &gt;= 0, ABS(ROUND(VALUE(SUBSTITUTE(連結実質赤字比率に係る赤字・黒字の構成分析!I$41,"▲", "-")), 2)), NA())</f>
        <v>0</v>
      </c>
      <c r="J29" s="157" t="e">
        <f>IF(ROUND(VALUE(SUBSTITUTE(連結実質赤字比率に係る赤字・黒字の構成分析!J$41,"▲", "-")), 2) &lt; 0, ABS(ROUND(VALUE(SUBSTITUTE(連結実質赤字比率に係る赤字・黒字の構成分析!J$41,"▲", "-")), 2)), NA())</f>
        <v>#N/A</v>
      </c>
      <c r="K29" s="157">
        <f>IF(ROUND(VALUE(SUBSTITUTE(連結実質赤字比率に係る赤字・黒字の構成分析!J$41,"▲", "-")), 2) &gt;= 0, ABS(ROUND(VALUE(SUBSTITUTE(連結実質赤字比率に係る赤字・黒字の構成分析!J$41,"▲", "-")), 2)), NA())</f>
        <v>0</v>
      </c>
    </row>
    <row r="30" spans="1:11" x14ac:dyDescent="0.15">
      <c r="A30" s="157" t="str">
        <f>IF(連結実質赤字比率に係る赤字・黒字の構成分析!C$40="",NA(),連結実質赤字比率に係る赤字・黒字の構成分析!C$40)</f>
        <v>後期高齢者医療特別会計</v>
      </c>
      <c r="B30" s="157" t="e">
        <f>IF(ROUND(VALUE(SUBSTITUTE(連結実質赤字比率に係る赤字・黒字の構成分析!F$40,"▲", "-")), 2) &lt; 0, ABS(ROUND(VALUE(SUBSTITUTE(連結実質赤字比率に係る赤字・黒字の構成分析!F$40,"▲", "-")), 2)), NA())</f>
        <v>#N/A</v>
      </c>
      <c r="C30" s="157">
        <f>IF(ROUND(VALUE(SUBSTITUTE(連結実質赤字比率に係る赤字・黒字の構成分析!F$40,"▲", "-")), 2) &gt;= 0, ABS(ROUND(VALUE(SUBSTITUTE(連結実質赤字比率に係る赤字・黒字の構成分析!F$40,"▲", "-")), 2)), NA())</f>
        <v>0.02</v>
      </c>
      <c r="D30" s="157" t="e">
        <f>IF(ROUND(VALUE(SUBSTITUTE(連結実質赤字比率に係る赤字・黒字の構成分析!G$40,"▲", "-")), 2) &lt; 0, ABS(ROUND(VALUE(SUBSTITUTE(連結実質赤字比率に係る赤字・黒字の構成分析!G$40,"▲", "-")), 2)), NA())</f>
        <v>#N/A</v>
      </c>
      <c r="E30" s="157">
        <f>IF(ROUND(VALUE(SUBSTITUTE(連結実質赤字比率に係る赤字・黒字の構成分析!G$40,"▲", "-")), 2) &gt;= 0, ABS(ROUND(VALUE(SUBSTITUTE(連結実質赤字比率に係る赤字・黒字の構成分析!G$40,"▲", "-")), 2)), NA())</f>
        <v>0.01</v>
      </c>
      <c r="F30" s="157" t="e">
        <f>IF(ROUND(VALUE(SUBSTITUTE(連結実質赤字比率に係る赤字・黒字の構成分析!H$40,"▲", "-")), 2) &lt; 0, ABS(ROUND(VALUE(SUBSTITUTE(連結実質赤字比率に係る赤字・黒字の構成分析!H$40,"▲", "-")), 2)), NA())</f>
        <v>#N/A</v>
      </c>
      <c r="G30" s="157">
        <f>IF(ROUND(VALUE(SUBSTITUTE(連結実質赤字比率に係る赤字・黒字の構成分析!H$40,"▲", "-")), 2) &gt;= 0, ABS(ROUND(VALUE(SUBSTITUTE(連結実質赤字比率に係る赤字・黒字の構成分析!H$40,"▲", "-")), 2)), NA())</f>
        <v>0.02</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0.02</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0.03</v>
      </c>
    </row>
    <row r="31" spans="1:11" x14ac:dyDescent="0.15">
      <c r="A31" s="157" t="str">
        <f>IF(連結実質赤字比率に係る赤字・黒字の構成分析!C$39="",NA(),連結実質赤字比率に係る赤字・黒字の構成分析!C$39)</f>
        <v>介護保険事業特別会計（介護サービス事業勘定）</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7.0000000000000007E-2</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0.09</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0.11</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0.09</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0.08</v>
      </c>
    </row>
    <row r="32" spans="1:11" x14ac:dyDescent="0.15">
      <c r="A32" s="157" t="str">
        <f>IF(連結実質赤字比率に係る赤字・黒字の構成分析!C$38="",NA(),連結実質赤字比率に係る赤字・黒字の構成分析!C$38)</f>
        <v>下水道事業会計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0.16</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0.38</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0.5</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0.56999999999999995</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0.65</v>
      </c>
    </row>
    <row r="33" spans="1:16" x14ac:dyDescent="0.15">
      <c r="A33" s="157" t="str">
        <f>IF(連結実質赤字比率に係る赤字・黒字の構成分析!C$37="",NA(),連結実質赤字比率に係る赤字・黒字の構成分析!C$37)</f>
        <v>介護保険事業特別会計（介護保険事業勘定）</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1.92</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2.62</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1.88</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2.19</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2.0299999999999998</v>
      </c>
    </row>
    <row r="34" spans="1:16" x14ac:dyDescent="0.15">
      <c r="A34" s="157" t="str">
        <f>IF(連結実質赤字比率に係る赤字・黒字の構成分析!C$36="",NA(),連結実質赤字比率に係る赤字・黒字の構成分析!C$36)</f>
        <v>国民健康保険事業特別会計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2.58</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3.57</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2.0099999999999998</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1.74</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2.11</v>
      </c>
    </row>
    <row r="35" spans="1:16" x14ac:dyDescent="0.15">
      <c r="A35" s="157" t="str">
        <f>IF(連結実質赤字比率に係る赤字・黒字の構成分析!C$35="",NA(),連結実質赤字比率に係る赤字・黒字の構成分析!C$35)</f>
        <v>水道事業会計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7.09</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6.99</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6.53</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5.58</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4.71</v>
      </c>
    </row>
    <row r="36" spans="1:16" x14ac:dyDescent="0.15">
      <c r="A36" s="157" t="str">
        <f>IF(連結実質赤字比率に係る赤字・黒字の構成分析!C$34="",NA(),連結実質赤字比率に係る赤字・黒字の構成分析!C$34)</f>
        <v>一般会計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5.7</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7.3</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6.26</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4.8600000000000003</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5.47</v>
      </c>
    </row>
    <row r="39" spans="1:16" x14ac:dyDescent="0.15">
      <c r="A39" s="130" t="s">
        <v>58</v>
      </c>
    </row>
    <row r="40" spans="1:16" x14ac:dyDescent="0.15">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15">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15">
      <c r="A42" s="158" t="s">
        <v>61</v>
      </c>
      <c r="B42" s="158"/>
      <c r="C42" s="158"/>
      <c r="D42" s="158">
        <f>'実質公債費比率（分子）の構造'!K$52</f>
        <v>1224</v>
      </c>
      <c r="E42" s="158"/>
      <c r="F42" s="158"/>
      <c r="G42" s="158">
        <f>'実質公債費比率（分子）の構造'!L$52</f>
        <v>1319</v>
      </c>
      <c r="H42" s="158"/>
      <c r="I42" s="158"/>
      <c r="J42" s="158">
        <f>'実質公債費比率（分子）の構造'!M$52</f>
        <v>1383</v>
      </c>
      <c r="K42" s="158"/>
      <c r="L42" s="158"/>
      <c r="M42" s="158">
        <f>'実質公債費比率（分子）の構造'!N$52</f>
        <v>1527</v>
      </c>
      <c r="N42" s="158"/>
      <c r="O42" s="158"/>
      <c r="P42" s="158">
        <f>'実質公債費比率（分子）の構造'!O$52</f>
        <v>1703</v>
      </c>
    </row>
    <row r="43" spans="1:16" x14ac:dyDescent="0.15">
      <c r="A43" s="158" t="s">
        <v>16</v>
      </c>
      <c r="B43" s="158">
        <f>'実質公債費比率（分子）の構造'!K$51</f>
        <v>0</v>
      </c>
      <c r="C43" s="158"/>
      <c r="D43" s="158"/>
      <c r="E43" s="158">
        <f>'実質公債費比率（分子）の構造'!L$51</f>
        <v>0</v>
      </c>
      <c r="F43" s="158"/>
      <c r="G43" s="158"/>
      <c r="H43" s="158">
        <f>'実質公債費比率（分子）の構造'!M$51</f>
        <v>0</v>
      </c>
      <c r="I43" s="158"/>
      <c r="J43" s="158"/>
      <c r="K43" s="158">
        <f>'実質公債費比率（分子）の構造'!N$51</f>
        <v>0</v>
      </c>
      <c r="L43" s="158"/>
      <c r="M43" s="158"/>
      <c r="N43" s="158">
        <f>'実質公債費比率（分子）の構造'!O$51</f>
        <v>0</v>
      </c>
      <c r="O43" s="158"/>
      <c r="P43" s="158"/>
    </row>
    <row r="44" spans="1:16" x14ac:dyDescent="0.15">
      <c r="A44" s="158" t="s">
        <v>62</v>
      </c>
      <c r="B44" s="158">
        <f>'実質公債費比率（分子）の構造'!K$50</f>
        <v>30</v>
      </c>
      <c r="C44" s="158"/>
      <c r="D44" s="158"/>
      <c r="E44" s="158">
        <f>'実質公債費比率（分子）の構造'!L$50</f>
        <v>29</v>
      </c>
      <c r="F44" s="158"/>
      <c r="G44" s="158"/>
      <c r="H44" s="158">
        <f>'実質公債費比率（分子）の構造'!M$50</f>
        <v>32</v>
      </c>
      <c r="I44" s="158"/>
      <c r="J44" s="158"/>
      <c r="K44" s="158">
        <f>'実質公債費比率（分子）の構造'!N$50</f>
        <v>28</v>
      </c>
      <c r="L44" s="158"/>
      <c r="M44" s="158"/>
      <c r="N44" s="158">
        <f>'実質公債費比率（分子）の構造'!O$50</f>
        <v>25</v>
      </c>
      <c r="O44" s="158"/>
      <c r="P44" s="158"/>
    </row>
    <row r="45" spans="1:16" x14ac:dyDescent="0.15">
      <c r="A45" s="158" t="s">
        <v>63</v>
      </c>
      <c r="B45" s="158">
        <f>'実質公債費比率（分子）の構造'!K$49</f>
        <v>9</v>
      </c>
      <c r="C45" s="158"/>
      <c r="D45" s="158"/>
      <c r="E45" s="158">
        <f>'実質公債費比率（分子）の構造'!L$49</f>
        <v>10</v>
      </c>
      <c r="F45" s="158"/>
      <c r="G45" s="158"/>
      <c r="H45" s="158">
        <f>'実質公債費比率（分子）の構造'!M$49</f>
        <v>11</v>
      </c>
      <c r="I45" s="158"/>
      <c r="J45" s="158"/>
      <c r="K45" s="158">
        <f>'実質公債費比率（分子）の構造'!N$49</f>
        <v>11</v>
      </c>
      <c r="L45" s="158"/>
      <c r="M45" s="158"/>
      <c r="N45" s="158">
        <f>'実質公債費比率（分子）の構造'!O$49</f>
        <v>11</v>
      </c>
      <c r="O45" s="158"/>
      <c r="P45" s="158"/>
    </row>
    <row r="46" spans="1:16" x14ac:dyDescent="0.15">
      <c r="A46" s="158" t="s">
        <v>64</v>
      </c>
      <c r="B46" s="158">
        <f>'実質公債費比率（分子）の構造'!K$48</f>
        <v>218</v>
      </c>
      <c r="C46" s="158"/>
      <c r="D46" s="158"/>
      <c r="E46" s="158">
        <f>'実質公債費比率（分子）の構造'!L$48</f>
        <v>230</v>
      </c>
      <c r="F46" s="158"/>
      <c r="G46" s="158"/>
      <c r="H46" s="158">
        <f>'実質公債費比率（分子）の構造'!M$48</f>
        <v>240</v>
      </c>
      <c r="I46" s="158"/>
      <c r="J46" s="158"/>
      <c r="K46" s="158">
        <f>'実質公債費比率（分子）の構造'!N$48</f>
        <v>253</v>
      </c>
      <c r="L46" s="158"/>
      <c r="M46" s="158"/>
      <c r="N46" s="158">
        <f>'実質公債費比率（分子）の構造'!O$48</f>
        <v>222</v>
      </c>
      <c r="O46" s="158"/>
      <c r="P46" s="158"/>
    </row>
    <row r="47" spans="1:16" x14ac:dyDescent="0.15">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15">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15">
      <c r="A49" s="158" t="s">
        <v>66</v>
      </c>
      <c r="B49" s="158">
        <f>'実質公債費比率（分子）の構造'!K$45</f>
        <v>1410</v>
      </c>
      <c r="C49" s="158"/>
      <c r="D49" s="158"/>
      <c r="E49" s="158">
        <f>'実質公債費比率（分子）の構造'!L$45</f>
        <v>1552</v>
      </c>
      <c r="F49" s="158"/>
      <c r="G49" s="158"/>
      <c r="H49" s="158">
        <f>'実質公債費比率（分子）の構造'!M$45</f>
        <v>1679</v>
      </c>
      <c r="I49" s="158"/>
      <c r="J49" s="158"/>
      <c r="K49" s="158">
        <f>'実質公債費比率（分子）の構造'!N$45</f>
        <v>1906</v>
      </c>
      <c r="L49" s="158"/>
      <c r="M49" s="158"/>
      <c r="N49" s="158">
        <f>'実質公債費比率（分子）の構造'!O$45</f>
        <v>2151</v>
      </c>
      <c r="O49" s="158"/>
      <c r="P49" s="158"/>
    </row>
    <row r="50" spans="1:16" x14ac:dyDescent="0.15">
      <c r="A50" s="158" t="s">
        <v>67</v>
      </c>
      <c r="B50" s="158" t="e">
        <f>NA()</f>
        <v>#N/A</v>
      </c>
      <c r="C50" s="158">
        <f>IF(ISNUMBER('実質公債費比率（分子）の構造'!K$53),'実質公債費比率（分子）の構造'!K$53,NA())</f>
        <v>443</v>
      </c>
      <c r="D50" s="158" t="e">
        <f>NA()</f>
        <v>#N/A</v>
      </c>
      <c r="E50" s="158" t="e">
        <f>NA()</f>
        <v>#N/A</v>
      </c>
      <c r="F50" s="158">
        <f>IF(ISNUMBER('実質公債費比率（分子）の構造'!L$53),'実質公債費比率（分子）の構造'!L$53,NA())</f>
        <v>502</v>
      </c>
      <c r="G50" s="158" t="e">
        <f>NA()</f>
        <v>#N/A</v>
      </c>
      <c r="H50" s="158" t="e">
        <f>NA()</f>
        <v>#N/A</v>
      </c>
      <c r="I50" s="158">
        <f>IF(ISNUMBER('実質公債費比率（分子）の構造'!M$53),'実質公債費比率（分子）の構造'!M$53,NA())</f>
        <v>579</v>
      </c>
      <c r="J50" s="158" t="e">
        <f>NA()</f>
        <v>#N/A</v>
      </c>
      <c r="K50" s="158" t="e">
        <f>NA()</f>
        <v>#N/A</v>
      </c>
      <c r="L50" s="158">
        <f>IF(ISNUMBER('実質公債費比率（分子）の構造'!N$53),'実質公債費比率（分子）の構造'!N$53,NA())</f>
        <v>671</v>
      </c>
      <c r="M50" s="158" t="e">
        <f>NA()</f>
        <v>#N/A</v>
      </c>
      <c r="N50" s="158" t="e">
        <f>NA()</f>
        <v>#N/A</v>
      </c>
      <c r="O50" s="158">
        <f>IF(ISNUMBER('実質公債費比率（分子）の構造'!O$53),'実質公債費比率（分子）の構造'!O$53,NA())</f>
        <v>706</v>
      </c>
      <c r="P50" s="158" t="e">
        <f>NA()</f>
        <v>#N/A</v>
      </c>
    </row>
    <row r="53" spans="1:16" x14ac:dyDescent="0.15">
      <c r="A53" s="130" t="s">
        <v>68</v>
      </c>
    </row>
    <row r="54" spans="1:16" x14ac:dyDescent="0.15">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15">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15">
      <c r="A56" s="157" t="s">
        <v>43</v>
      </c>
      <c r="B56" s="157"/>
      <c r="C56" s="157"/>
      <c r="D56" s="157">
        <f>'将来負担比率（分子）の構造'!I$52</f>
        <v>17496</v>
      </c>
      <c r="E56" s="157"/>
      <c r="F56" s="157"/>
      <c r="G56" s="157">
        <f>'将来負担比率（分子）の構造'!J$52</f>
        <v>20411</v>
      </c>
      <c r="H56" s="157"/>
      <c r="I56" s="157"/>
      <c r="J56" s="157">
        <f>'将来負担比率（分子）の構造'!K$52</f>
        <v>21525</v>
      </c>
      <c r="K56" s="157"/>
      <c r="L56" s="157"/>
      <c r="M56" s="157">
        <f>'将来負担比率（分子）の構造'!L$52</f>
        <v>21339</v>
      </c>
      <c r="N56" s="157"/>
      <c r="O56" s="157"/>
      <c r="P56" s="157">
        <f>'将来負担比率（分子）の構造'!M$52</f>
        <v>20832</v>
      </c>
    </row>
    <row r="57" spans="1:16" x14ac:dyDescent="0.15">
      <c r="A57" s="157" t="s">
        <v>42</v>
      </c>
      <c r="B57" s="157"/>
      <c r="C57" s="157"/>
      <c r="D57" s="157">
        <f>'将来負担比率（分子）の構造'!I$51</f>
        <v>1100</v>
      </c>
      <c r="E57" s="157"/>
      <c r="F57" s="157"/>
      <c r="G57" s="157">
        <f>'将来負担比率（分子）の構造'!J$51</f>
        <v>929</v>
      </c>
      <c r="H57" s="157"/>
      <c r="I57" s="157"/>
      <c r="J57" s="157">
        <f>'将来負担比率（分子）の構造'!K$51</f>
        <v>768</v>
      </c>
      <c r="K57" s="157"/>
      <c r="L57" s="157"/>
      <c r="M57" s="157">
        <f>'将来負担比率（分子）の構造'!L$51</f>
        <v>609</v>
      </c>
      <c r="N57" s="157"/>
      <c r="O57" s="157"/>
      <c r="P57" s="157">
        <f>'将来負担比率（分子）の構造'!M$51</f>
        <v>494</v>
      </c>
    </row>
    <row r="58" spans="1:16" x14ac:dyDescent="0.15">
      <c r="A58" s="157" t="s">
        <v>41</v>
      </c>
      <c r="B58" s="157"/>
      <c r="C58" s="157"/>
      <c r="D58" s="157">
        <f>'将来負担比率（分子）の構造'!I$50</f>
        <v>10130</v>
      </c>
      <c r="E58" s="157"/>
      <c r="F58" s="157"/>
      <c r="G58" s="157">
        <f>'将来負担比率（分子）の構造'!J$50</f>
        <v>10808</v>
      </c>
      <c r="H58" s="157"/>
      <c r="I58" s="157"/>
      <c r="J58" s="157">
        <f>'将来負担比率（分子）の構造'!K$50</f>
        <v>11380</v>
      </c>
      <c r="K58" s="157"/>
      <c r="L58" s="157"/>
      <c r="M58" s="157">
        <f>'将来負担比率（分子）の構造'!L$50</f>
        <v>11186</v>
      </c>
      <c r="N58" s="157"/>
      <c r="O58" s="157"/>
      <c r="P58" s="157">
        <f>'将来負担比率（分子）の構造'!M$50</f>
        <v>11107</v>
      </c>
    </row>
    <row r="59" spans="1:16" x14ac:dyDescent="0.15">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15">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15">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15">
      <c r="A62" s="157" t="s">
        <v>35</v>
      </c>
      <c r="B62" s="157">
        <f>'将来負担比率（分子）の構造'!I$45</f>
        <v>3189</v>
      </c>
      <c r="C62" s="157"/>
      <c r="D62" s="157"/>
      <c r="E62" s="157">
        <f>'将来負担比率（分子）の構造'!J$45</f>
        <v>3141</v>
      </c>
      <c r="F62" s="157"/>
      <c r="G62" s="157"/>
      <c r="H62" s="157">
        <f>'将来負担比率（分子）の構造'!K$45</f>
        <v>3182</v>
      </c>
      <c r="I62" s="157"/>
      <c r="J62" s="157"/>
      <c r="K62" s="157">
        <f>'将来負担比率（分子）の構造'!L$45</f>
        <v>3207</v>
      </c>
      <c r="L62" s="157"/>
      <c r="M62" s="157"/>
      <c r="N62" s="157">
        <f>'将来負担比率（分子）の構造'!M$45</f>
        <v>3258</v>
      </c>
      <c r="O62" s="157"/>
      <c r="P62" s="157"/>
    </row>
    <row r="63" spans="1:16" x14ac:dyDescent="0.15">
      <c r="A63" s="157" t="s">
        <v>34</v>
      </c>
      <c r="B63" s="157" t="str">
        <f>'将来負担比率（分子）の構造'!I$44</f>
        <v>-</v>
      </c>
      <c r="C63" s="157"/>
      <c r="D63" s="157"/>
      <c r="E63" s="157" t="str">
        <f>'将来負担比率（分子）の構造'!J$44</f>
        <v>-</v>
      </c>
      <c r="F63" s="157"/>
      <c r="G63" s="157"/>
      <c r="H63" s="157" t="str">
        <f>'将来負担比率（分子）の構造'!K$44</f>
        <v>-</v>
      </c>
      <c r="I63" s="157"/>
      <c r="J63" s="157"/>
      <c r="K63" s="157" t="str">
        <f>'将来負担比率（分子）の構造'!L$44</f>
        <v>-</v>
      </c>
      <c r="L63" s="157"/>
      <c r="M63" s="157"/>
      <c r="N63" s="157" t="str">
        <f>'将来負担比率（分子）の構造'!M$44</f>
        <v>-</v>
      </c>
      <c r="O63" s="157"/>
      <c r="P63" s="157"/>
    </row>
    <row r="64" spans="1:16" x14ac:dyDescent="0.15">
      <c r="A64" s="157" t="s">
        <v>33</v>
      </c>
      <c r="B64" s="157">
        <f>'将来負担比率（分子）の構造'!I$43</f>
        <v>3605</v>
      </c>
      <c r="C64" s="157"/>
      <c r="D64" s="157"/>
      <c r="E64" s="157">
        <f>'将来負担比率（分子）の構造'!J$43</f>
        <v>3310</v>
      </c>
      <c r="F64" s="157"/>
      <c r="G64" s="157"/>
      <c r="H64" s="157">
        <f>'将来負担比率（分子）の構造'!K$43</f>
        <v>3360</v>
      </c>
      <c r="I64" s="157"/>
      <c r="J64" s="157"/>
      <c r="K64" s="157">
        <f>'将来負担比率（分子）の構造'!L$43</f>
        <v>3527</v>
      </c>
      <c r="L64" s="157"/>
      <c r="M64" s="157"/>
      <c r="N64" s="157">
        <f>'将来負担比率（分子）の構造'!M$43</f>
        <v>3507</v>
      </c>
      <c r="O64" s="157"/>
      <c r="P64" s="157"/>
    </row>
    <row r="65" spans="1:16" x14ac:dyDescent="0.15">
      <c r="A65" s="157" t="s">
        <v>32</v>
      </c>
      <c r="B65" s="157">
        <f>'将来負担比率（分子）の構造'!I$42</f>
        <v>169</v>
      </c>
      <c r="C65" s="157"/>
      <c r="D65" s="157"/>
      <c r="E65" s="157">
        <f>'将来負担比率（分子）の構造'!J$42</f>
        <v>185</v>
      </c>
      <c r="F65" s="157"/>
      <c r="G65" s="157"/>
      <c r="H65" s="157">
        <f>'将来負担比率（分子）の構造'!K$42</f>
        <v>155</v>
      </c>
      <c r="I65" s="157"/>
      <c r="J65" s="157"/>
      <c r="K65" s="157">
        <f>'将来負担比率（分子）の構造'!L$42</f>
        <v>127</v>
      </c>
      <c r="L65" s="157"/>
      <c r="M65" s="157"/>
      <c r="N65" s="157">
        <f>'将来負担比率（分子）の構造'!M$42</f>
        <v>103</v>
      </c>
      <c r="O65" s="157"/>
      <c r="P65" s="157"/>
    </row>
    <row r="66" spans="1:16" x14ac:dyDescent="0.15">
      <c r="A66" s="157" t="s">
        <v>31</v>
      </c>
      <c r="B66" s="157">
        <f>'将来負担比率（分子）の構造'!I$41</f>
        <v>21383</v>
      </c>
      <c r="C66" s="157"/>
      <c r="D66" s="157"/>
      <c r="E66" s="157">
        <f>'将来負担比率（分子）の構造'!J$41</f>
        <v>25543</v>
      </c>
      <c r="F66" s="157"/>
      <c r="G66" s="157"/>
      <c r="H66" s="157">
        <f>'将来負担比率（分子）の構造'!K$41</f>
        <v>27089</v>
      </c>
      <c r="I66" s="157"/>
      <c r="J66" s="157"/>
      <c r="K66" s="157">
        <f>'将来負担比率（分子）の構造'!L$41</f>
        <v>26821</v>
      </c>
      <c r="L66" s="157"/>
      <c r="M66" s="157"/>
      <c r="N66" s="157">
        <f>'将来負担比率（分子）の構造'!M$41</f>
        <v>26296</v>
      </c>
      <c r="O66" s="157"/>
      <c r="P66" s="157"/>
    </row>
    <row r="67" spans="1:16" x14ac:dyDescent="0.15">
      <c r="A67" s="157" t="s">
        <v>71</v>
      </c>
      <c r="B67" s="157" t="e">
        <f>NA()</f>
        <v>#N/A</v>
      </c>
      <c r="C67" s="157">
        <f>IF(ISNUMBER('将来負担比率（分子）の構造'!I$53), IF('将来負担比率（分子）の構造'!I$53 &lt; 0, 0, '将来負担比率（分子）の構造'!I$53), NA())</f>
        <v>0</v>
      </c>
      <c r="D67" s="157" t="e">
        <f>NA()</f>
        <v>#N/A</v>
      </c>
      <c r="E67" s="157" t="e">
        <f>NA()</f>
        <v>#N/A</v>
      </c>
      <c r="F67" s="157">
        <f>IF(ISNUMBER('将来負担比率（分子）の構造'!J$53), IF('将来負担比率（分子）の構造'!J$53 &lt; 0, 0, '将来負担比率（分子）の構造'!J$53), NA())</f>
        <v>31</v>
      </c>
      <c r="G67" s="157" t="e">
        <f>NA()</f>
        <v>#N/A</v>
      </c>
      <c r="H67" s="157" t="e">
        <f>NA()</f>
        <v>#N/A</v>
      </c>
      <c r="I67" s="157">
        <f>IF(ISNUMBER('将来負担比率（分子）の構造'!K$53), IF('将来負担比率（分子）の構造'!K$53 &lt; 0, 0, '将来負担比率（分子）の構造'!K$53), NA())</f>
        <v>113</v>
      </c>
      <c r="J67" s="157" t="e">
        <f>NA()</f>
        <v>#N/A</v>
      </c>
      <c r="K67" s="157" t="e">
        <f>NA()</f>
        <v>#N/A</v>
      </c>
      <c r="L67" s="157">
        <f>IF(ISNUMBER('将来負担比率（分子）の構造'!L$53), IF('将来負担比率（分子）の構造'!L$53 &lt; 0, 0, '将来負担比率（分子）の構造'!L$53), NA())</f>
        <v>548</v>
      </c>
      <c r="M67" s="157" t="e">
        <f>NA()</f>
        <v>#N/A</v>
      </c>
      <c r="N67" s="157" t="e">
        <f>NA()</f>
        <v>#N/A</v>
      </c>
      <c r="O67" s="157">
        <f>IF(ISNUMBER('将来負担比率（分子）の構造'!M$53), IF('将来負担比率（分子）の構造'!M$53 &lt; 0, 0, '将来負担比率（分子）の構造'!M$53), NA())</f>
        <v>732</v>
      </c>
      <c r="P67" s="157" t="e">
        <f>NA()</f>
        <v>#N/A</v>
      </c>
    </row>
    <row r="70" spans="1:16" x14ac:dyDescent="0.15">
      <c r="A70" s="159" t="s">
        <v>72</v>
      </c>
      <c r="B70" s="159"/>
      <c r="C70" s="159"/>
      <c r="D70" s="159"/>
      <c r="E70" s="159"/>
      <c r="F70" s="159"/>
    </row>
    <row r="71" spans="1:16" x14ac:dyDescent="0.15">
      <c r="A71" s="160"/>
      <c r="B71" s="160" t="str">
        <f>基金残高に係る経年分析!F54</f>
        <v>R04</v>
      </c>
      <c r="C71" s="160" t="str">
        <f>基金残高に係る経年分析!G54</f>
        <v>R05</v>
      </c>
      <c r="D71" s="160" t="str">
        <f>基金残高に係る経年分析!H54</f>
        <v>R06</v>
      </c>
    </row>
    <row r="72" spans="1:16" x14ac:dyDescent="0.15">
      <c r="A72" s="160" t="s">
        <v>73</v>
      </c>
      <c r="B72" s="161">
        <f>基金残高に係る経年分析!F55</f>
        <v>4469</v>
      </c>
      <c r="C72" s="161">
        <f>基金残高に係る経年分析!G55</f>
        <v>4227</v>
      </c>
      <c r="D72" s="161">
        <f>基金残高に係る経年分析!H55</f>
        <v>4110</v>
      </c>
    </row>
    <row r="73" spans="1:16" x14ac:dyDescent="0.15">
      <c r="A73" s="160" t="s">
        <v>74</v>
      </c>
      <c r="B73" s="161">
        <f>基金残高に係る経年分析!F56</f>
        <v>1436</v>
      </c>
      <c r="C73" s="161">
        <f>基金残高に係る経年分析!G56</f>
        <v>1536</v>
      </c>
      <c r="D73" s="161">
        <f>基金残高に係る経年分析!H56</f>
        <v>1636</v>
      </c>
    </row>
    <row r="74" spans="1:16" x14ac:dyDescent="0.15">
      <c r="A74" s="160" t="s">
        <v>75</v>
      </c>
      <c r="B74" s="161">
        <f>基金残高に係る経年分析!F57</f>
        <v>4304</v>
      </c>
      <c r="C74" s="161">
        <f>基金残高に係る経年分析!G57</f>
        <v>4085</v>
      </c>
      <c r="D74" s="161">
        <f>基金残高に係る経年分析!H57</f>
        <v>3925</v>
      </c>
    </row>
  </sheetData>
  <sheetProtection algorithmName="SHA-512" hashValue="E9Wpeh4/HxHbXA62L2rzs20JqdTjKYsOgPj72Rg6PDwCPUVLMjb+9NUFx0CC62kBkxLAWOwjgbrtreP8SbU3Dw==" saltValue="YfeRg3Cf7gfZ7EE3HvO8QQ=="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浦　菜摘</cp:lastModifiedBy>
  <cp:lastPrinted>2026-03-09T00:07:00Z</cp:lastPrinted>
  <dcterms:created xsi:type="dcterms:W3CDTF">2026-02-23T09:09:09Z</dcterms:created>
  <dcterms:modified xsi:type="dcterms:W3CDTF">2026-09-25T07:49:01Z</dcterms:modified>
  <cp:category/>
</cp:coreProperties>
</file>